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D:\业务综合部\Oil Report\EIA STEO\"/>
    </mc:Choice>
  </mc:AlternateContent>
  <bookViews>
    <workbookView xWindow="825" yWindow="945" windowWidth="10485" windowHeight="6900" tabRatio="824" activeTab="7"/>
  </bookViews>
  <sheets>
    <sheet name="Dates" sheetId="33" r:id="rId1"/>
    <sheet name="Contents" sheetId="41" r:id="rId2"/>
    <sheet name="1tab" sheetId="47" r:id="rId3"/>
    <sheet name="2tab" sheetId="14" r:id="rId4"/>
    <sheet name="3atab" sheetId="39" r:id="rId5"/>
    <sheet name="3btab" sheetId="38" r:id="rId6"/>
    <sheet name="3ctab" sheetId="40" r:id="rId7"/>
    <sheet name="3dtab" sheetId="42" r:id="rId8"/>
    <sheet name="4atab" sheetId="13" r:id="rId9"/>
    <sheet name="4btab" sheetId="35" r:id="rId10"/>
    <sheet name="4ctab" sheetId="30" r:id="rId11"/>
    <sheet name="5atab" sheetId="15" r:id="rId12"/>
    <sheet name="5btab" sheetId="26" r:id="rId13"/>
    <sheet name="6tab" sheetId="20" r:id="rId14"/>
    <sheet name="7atab" sheetId="18" r:id="rId15"/>
    <sheet name="7btab" sheetId="25" r:id="rId16"/>
    <sheet name="7ctab" sheetId="24" r:id="rId17"/>
    <sheet name="7d(1)tab" sheetId="43" r:id="rId18"/>
    <sheet name="7d(2)tab" sheetId="44" r:id="rId19"/>
    <sheet name="8atab" sheetId="45" r:id="rId20"/>
    <sheet name="8btab" sheetId="46" r:id="rId21"/>
    <sheet name="9atab" sheetId="17" r:id="rId22"/>
    <sheet name="9btab" sheetId="31" r:id="rId23"/>
    <sheet name="9ctab" sheetId="37" r:id="rId24"/>
  </sheets>
  <definedNames>
    <definedName name="_Order1" hidden="1">255</definedName>
    <definedName name="_Order2" hidden="1">255</definedName>
    <definedName name="_Regression_Int" localSheetId="2" hidden="1">1</definedName>
    <definedName name="_Regression_Int" localSheetId="3" hidden="1">1</definedName>
    <definedName name="_Regression_Int" localSheetId="8" hidden="1">1</definedName>
    <definedName name="_Regression_Int" localSheetId="10" hidden="1">1</definedName>
    <definedName name="_Regression_Int" localSheetId="11" hidden="1">1</definedName>
    <definedName name="_Regression_Int" localSheetId="12" hidden="1">1</definedName>
    <definedName name="_Regression_Int" localSheetId="13" hidden="1">1</definedName>
    <definedName name="_Regression_Int" localSheetId="14" hidden="1">1</definedName>
    <definedName name="_Regression_Int" localSheetId="15" hidden="1">1</definedName>
    <definedName name="_Regression_Int" localSheetId="16" hidden="1">1</definedName>
    <definedName name="_Regression_Int" localSheetId="17" hidden="1">1</definedName>
    <definedName name="_Regression_Int" localSheetId="18" hidden="1">1</definedName>
    <definedName name="_Regression_Int" localSheetId="21" hidden="1">1</definedName>
    <definedName name="_Regression_Int" localSheetId="22" hidden="1">1</definedName>
    <definedName name="HTML_CodePage" hidden="1">1252</definedName>
    <definedName name="HTML_Description" hidden="1">""</definedName>
    <definedName name="HTML_Email" hidden="1">""</definedName>
    <definedName name="HTML_Header" localSheetId="3" hidden="1">"US_PRICE"</definedName>
    <definedName name="HTML_Header" localSheetId="13" hidden="1">"US_COAL"</definedName>
    <definedName name="HTML_Header" hidden="1">""</definedName>
    <definedName name="HTML_LastUpdate" localSheetId="3" hidden="1">"5/28/98"</definedName>
    <definedName name="HTML_LastUpdate" localSheetId="13" hidden="1">"5/15/98"</definedName>
    <definedName name="HTML_LastUpdate" hidden="1">"6/2/98"</definedName>
    <definedName name="HTML_LineAfter" hidden="1">FALSE</definedName>
    <definedName name="HTML_LineBefore" hidden="1">FALSE</definedName>
    <definedName name="HTML_Name" hidden="1">"Arti Choxi -"</definedName>
    <definedName name="HTML_OBDlg2" hidden="1">TRUE</definedName>
    <definedName name="HTML_OBDlg4" hidden="1">TRUE</definedName>
    <definedName name="HTML_OS" hidden="1">0</definedName>
    <definedName name="HTML_PathFile" localSheetId="3" hidden="1">"H:\PRJ\STEO_NEW\MyHTML.htm"</definedName>
    <definedName name="HTML_PathFile" localSheetId="13" hidden="1">"H:\PRJ\STEO_NEW\9tabb.htm"</definedName>
    <definedName name="HTML_PathFile" hidden="1">"H:\PRJ\STEO_NEW\5TABB.htm"</definedName>
    <definedName name="HTML_Title" localSheetId="3" hidden="1">"us_price"</definedName>
    <definedName name="HTML_Title" localSheetId="13" hidden="1">"Us_coal"</definedName>
    <definedName name="HTML_Title" hidden="1">""</definedName>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_xlnm.Print_Area" localSheetId="2">'1tab'!$B$1:$AL$69</definedName>
    <definedName name="_xlnm.Print_Area" localSheetId="3">'2tab'!$B$1:$AL$39</definedName>
    <definedName name="_xlnm.Print_Area" localSheetId="4">'3atab'!$B$1:$AL$46</definedName>
    <definedName name="_xlnm.Print_Area" localSheetId="5">'3btab'!$B$1:$AL$50</definedName>
    <definedName name="_xlnm.Print_Area" localSheetId="6">'3ctab'!$B$1:$AL$36</definedName>
    <definedName name="_xlnm.Print_Area" localSheetId="7">'3dtab'!$B$1:$BV$31</definedName>
    <definedName name="_xlnm.Print_Area" localSheetId="8">'4atab'!$B$1:$AL$62</definedName>
    <definedName name="_xlnm.Print_Area" localSheetId="9">'4btab'!$B$1:$AL$65</definedName>
    <definedName name="_xlnm.Print_Area" localSheetId="10">'4ctab'!$B$1:$AL$27</definedName>
    <definedName name="_xlnm.Print_Area" localSheetId="11">'5atab'!$B$1:$AL$38</definedName>
    <definedName name="_xlnm.Print_Area" localSheetId="12">'5btab'!$B$1:$AL$39</definedName>
    <definedName name="_xlnm.Print_Area" localSheetId="13">'6tab'!$B$1:$AL$45</definedName>
    <definedName name="_xlnm.Print_Area" localSheetId="14">'7atab'!$B$1:$AL$51</definedName>
    <definedName name="_xlnm.Print_Area" localSheetId="15">'7btab'!$B$1:$AL$52</definedName>
    <definedName name="_xlnm.Print_Area" localSheetId="16">'7ctab'!$B$1:$AL$48</definedName>
    <definedName name="_xlnm.Print_Area" localSheetId="17">'7d(1)tab'!$B$1:$N$70</definedName>
    <definedName name="_xlnm.Print_Area" localSheetId="18">'7d(2)tab'!$B$1:$N$63</definedName>
    <definedName name="_xlnm.Print_Area" localSheetId="19">'8atab'!$B$1:$N$58</definedName>
    <definedName name="_xlnm.Print_Area" localSheetId="21">'9atab'!$B$1:$AL$63</definedName>
    <definedName name="_xlnm.Print_Area" localSheetId="22">'9btab'!$B$1:$AL$54</definedName>
    <definedName name="_xlnm.Print_Area" localSheetId="23">'9ctab'!$B$1:$AL$48</definedName>
    <definedName name="_xlnm.Print_Area" localSheetId="1">Contents!$A$3:$B$30</definedName>
  </definedNames>
  <calcPr calcId="152511"/>
</workbook>
</file>

<file path=xl/calcChain.xml><?xml version="1.0" encoding="utf-8"?>
<calcChain xmlns="http://schemas.openxmlformats.org/spreadsheetml/2006/main">
  <c r="B45" i="15" l="1"/>
  <c r="B50" i="37" l="1"/>
  <c r="B65" i="44"/>
  <c r="B73" i="13" l="1"/>
  <c r="B39" i="40" l="1"/>
  <c r="B78" i="47" l="1"/>
  <c r="B54" i="38" l="1"/>
  <c r="B57" i="39"/>
  <c r="B56" i="31" l="1"/>
  <c r="B75" i="17"/>
  <c r="B52" i="46"/>
  <c r="B54" i="45"/>
  <c r="B71" i="43"/>
  <c r="B51" i="24"/>
  <c r="B55" i="25"/>
  <c r="B58" i="18"/>
  <c r="B51" i="20"/>
  <c r="B41" i="26"/>
  <c r="B29" i="30"/>
  <c r="B68" i="35"/>
  <c r="B36" i="42"/>
  <c r="B44" i="14"/>
  <c r="G2" i="33"/>
  <c r="B2" i="47" l="1"/>
  <c r="D7" i="33" l="1"/>
  <c r="B2" i="46" l="1"/>
  <c r="D3" i="33" l="1"/>
  <c r="C3" i="46" l="1"/>
  <c r="O3" i="46" s="1"/>
  <c r="AA3" i="46" s="1"/>
  <c r="AM3" i="46" s="1"/>
  <c r="AY3" i="46" s="1"/>
  <c r="BK3" i="46" s="1"/>
  <c r="C3" i="47"/>
  <c r="O3" i="47" s="1"/>
  <c r="AA3" i="47" s="1"/>
  <c r="AM3" i="47" s="1"/>
  <c r="AY3" i="47" s="1"/>
  <c r="BK3" i="47" s="1"/>
  <c r="B2" i="37"/>
  <c r="B2" i="31"/>
  <c r="B2" i="17"/>
  <c r="B2" i="45"/>
  <c r="B2" i="44"/>
  <c r="B2" i="43"/>
  <c r="B2" i="24"/>
  <c r="B2" i="25"/>
  <c r="B2" i="18"/>
  <c r="B2" i="20"/>
  <c r="B2" i="26"/>
  <c r="B2" i="15"/>
  <c r="B2" i="30"/>
  <c r="B2" i="35"/>
  <c r="B2" i="13"/>
  <c r="B2" i="42"/>
  <c r="B2" i="40"/>
  <c r="B2" i="38"/>
  <c r="B2" i="39"/>
  <c r="B2" i="14"/>
  <c r="D5" i="33"/>
  <c r="C11" i="33" s="1"/>
  <c r="C3" i="45"/>
  <c r="O3" i="45" s="1"/>
  <c r="AA3" i="45" s="1"/>
  <c r="AM3" i="45" s="1"/>
  <c r="AY3" i="45" s="1"/>
  <c r="BK3" i="45" s="1"/>
  <c r="C3" i="44"/>
  <c r="O3" i="44" s="1"/>
  <c r="AA3" i="44" s="1"/>
  <c r="AM3" i="44" s="1"/>
  <c r="AY3" i="44" s="1"/>
  <c r="BK3" i="44" s="1"/>
  <c r="C3" i="43"/>
  <c r="O3" i="43" s="1"/>
  <c r="AA3" i="43" s="1"/>
  <c r="AM3" i="43" s="1"/>
  <c r="AY3" i="43" s="1"/>
  <c r="BK3" i="43" s="1"/>
  <c r="C3" i="42"/>
  <c r="O3" i="42" s="1"/>
  <c r="AA3" i="42" s="1"/>
  <c r="AM3" i="42" s="1"/>
  <c r="AY3" i="42" s="1"/>
  <c r="BK3" i="42" s="1"/>
  <c r="C3" i="14"/>
  <c r="O3" i="14" s="1"/>
  <c r="AA3" i="14" s="1"/>
  <c r="AM3" i="14" s="1"/>
  <c r="AY3" i="14" s="1"/>
  <c r="BK3" i="14" s="1"/>
  <c r="C3" i="39"/>
  <c r="O3" i="39" s="1"/>
  <c r="AA3" i="39" s="1"/>
  <c r="AM3" i="39" s="1"/>
  <c r="AY3" i="39" s="1"/>
  <c r="BK3" i="39" s="1"/>
  <c r="C3" i="38"/>
  <c r="O3" i="38" s="1"/>
  <c r="AA3" i="38" s="1"/>
  <c r="AM3" i="38" s="1"/>
  <c r="AY3" i="38" s="1"/>
  <c r="BK3" i="38" s="1"/>
  <c r="C3" i="40"/>
  <c r="O3" i="40" s="1"/>
  <c r="AA3" i="40" s="1"/>
  <c r="AM3" i="40" s="1"/>
  <c r="AY3" i="40" s="1"/>
  <c r="BK3" i="40" s="1"/>
  <c r="C3" i="13"/>
  <c r="O3" i="13" s="1"/>
  <c r="AA3" i="13" s="1"/>
  <c r="AM3" i="13" s="1"/>
  <c r="AY3" i="13" s="1"/>
  <c r="BK3" i="13" s="1"/>
  <c r="C3" i="35"/>
  <c r="O3" i="35" s="1"/>
  <c r="AA3" i="35" s="1"/>
  <c r="AM3" i="35" s="1"/>
  <c r="AY3" i="35" s="1"/>
  <c r="BK3" i="35" s="1"/>
  <c r="C3" i="30"/>
  <c r="O3" i="30" s="1"/>
  <c r="AA3" i="30" s="1"/>
  <c r="AM3" i="30" s="1"/>
  <c r="AY3" i="30" s="1"/>
  <c r="BK3" i="30" s="1"/>
  <c r="C3" i="15"/>
  <c r="O3" i="15" s="1"/>
  <c r="AA3" i="15" s="1"/>
  <c r="AM3" i="15" s="1"/>
  <c r="AY3" i="15" s="1"/>
  <c r="BK3" i="15" s="1"/>
  <c r="C3" i="26"/>
  <c r="O3" i="26" s="1"/>
  <c r="AA3" i="26" s="1"/>
  <c r="AM3" i="26" s="1"/>
  <c r="AY3" i="26" s="1"/>
  <c r="BK3" i="26" s="1"/>
  <c r="C3" i="20"/>
  <c r="O3" i="20" s="1"/>
  <c r="AA3" i="20" s="1"/>
  <c r="AM3" i="20" s="1"/>
  <c r="AY3" i="20" s="1"/>
  <c r="BK3" i="20" s="1"/>
  <c r="C3" i="18"/>
  <c r="O3" i="18" s="1"/>
  <c r="AA3" i="18" s="1"/>
  <c r="AM3" i="18" s="1"/>
  <c r="AY3" i="18" s="1"/>
  <c r="BK3" i="18" s="1"/>
  <c r="C3" i="25"/>
  <c r="O3" i="25" s="1"/>
  <c r="AA3" i="25" s="1"/>
  <c r="AM3" i="25" s="1"/>
  <c r="AY3" i="25" s="1"/>
  <c r="BK3" i="25" s="1"/>
  <c r="C3" i="24"/>
  <c r="O3" i="24" s="1"/>
  <c r="AA3" i="24" s="1"/>
  <c r="AM3" i="24" s="1"/>
  <c r="AY3" i="24" s="1"/>
  <c r="BK3" i="24" s="1"/>
  <c r="C3" i="17"/>
  <c r="O3" i="17" s="1"/>
  <c r="AA3" i="17" s="1"/>
  <c r="AM3" i="17" s="1"/>
  <c r="AY3" i="17" s="1"/>
  <c r="BK3" i="17" s="1"/>
  <c r="C3" i="31"/>
  <c r="O3" i="31" s="1"/>
  <c r="AA3" i="31" s="1"/>
  <c r="AM3" i="31" s="1"/>
  <c r="AY3" i="31" s="1"/>
  <c r="BK3" i="31" s="1"/>
  <c r="C3" i="37"/>
  <c r="O3" i="37" s="1"/>
  <c r="AA3" i="37" s="1"/>
  <c r="AM3" i="37" s="1"/>
  <c r="AY3" i="37" s="1"/>
  <c r="BK3" i="37" s="1"/>
  <c r="B6" i="41"/>
  <c r="C13" i="33" l="1"/>
  <c r="D11" i="33"/>
  <c r="E11" i="33" s="1"/>
  <c r="O11" i="33"/>
  <c r="AA11" i="33" l="1"/>
  <c r="E13" i="33"/>
  <c r="D13" i="33"/>
  <c r="O13" i="33"/>
  <c r="P11" i="33"/>
  <c r="F11" i="33"/>
  <c r="AA13" i="33" l="1"/>
  <c r="AB11" i="33"/>
  <c r="AM11" i="33"/>
  <c r="F13" i="33"/>
  <c r="P13" i="33"/>
  <c r="Q11" i="33"/>
  <c r="AB13" i="33"/>
  <c r="G11" i="33"/>
  <c r="AC11" i="33"/>
  <c r="AY11" i="33" l="1"/>
  <c r="AN11" i="33"/>
  <c r="AM13" i="33"/>
  <c r="R11" i="33"/>
  <c r="G13" i="33"/>
  <c r="AY13" i="33"/>
  <c r="AC13" i="33"/>
  <c r="Q13" i="33"/>
  <c r="H11" i="33"/>
  <c r="AZ11" i="33"/>
  <c r="BK11" i="33"/>
  <c r="AD11" i="33"/>
  <c r="AO11" i="33"/>
  <c r="AN13" i="33" l="1"/>
  <c r="S11" i="33"/>
  <c r="R13" i="33"/>
  <c r="H13" i="33"/>
  <c r="BK13" i="33"/>
  <c r="AZ13" i="33"/>
  <c r="AO13" i="33"/>
  <c r="AD13" i="33"/>
  <c r="I11" i="33"/>
  <c r="AE11" i="33"/>
  <c r="AP11" i="33"/>
  <c r="BL11" i="33"/>
  <c r="BA11" i="33"/>
  <c r="T11" i="33" l="1"/>
  <c r="S13" i="33"/>
  <c r="I13" i="33"/>
  <c r="BL13" i="33"/>
  <c r="T13" i="33"/>
  <c r="AE13" i="33"/>
  <c r="AP13" i="33"/>
  <c r="BA13" i="33"/>
  <c r="J11" i="33"/>
  <c r="AF11" i="33"/>
  <c r="BB11" i="33"/>
  <c r="U11" i="33"/>
  <c r="BM11" i="33"/>
  <c r="AQ11" i="33"/>
  <c r="J13" i="33" l="1"/>
  <c r="AF13" i="33"/>
  <c r="BB13" i="33"/>
  <c r="BM13" i="33"/>
  <c r="AQ13" i="33"/>
  <c r="U13" i="33"/>
  <c r="K11" i="33"/>
  <c r="BC11" i="33"/>
  <c r="AG11" i="33"/>
  <c r="BN11" i="33"/>
  <c r="AR11" i="33"/>
  <c r="V11" i="33"/>
  <c r="K13" i="33" l="1"/>
  <c r="V13" i="33"/>
  <c r="AR13" i="33"/>
  <c r="AG13" i="33"/>
  <c r="BN13" i="33"/>
  <c r="BC13" i="33"/>
  <c r="L11" i="33"/>
  <c r="AS11" i="33"/>
  <c r="BO11" i="33"/>
  <c r="AH11" i="33"/>
  <c r="W11" i="33"/>
  <c r="BD11" i="33"/>
  <c r="L13" i="33" l="1"/>
  <c r="BO13" i="33"/>
  <c r="BD13" i="33"/>
  <c r="AS13" i="33"/>
  <c r="W13" i="33"/>
  <c r="AH13" i="33"/>
  <c r="M11" i="33"/>
  <c r="AI11" i="33"/>
  <c r="BP11" i="33"/>
  <c r="X11" i="33"/>
  <c r="BE11" i="33"/>
  <c r="AT11" i="33"/>
  <c r="M13" i="33" l="1"/>
  <c r="AT13" i="33"/>
  <c r="AI13" i="33"/>
  <c r="X13" i="33"/>
  <c r="BP13" i="33"/>
  <c r="BE13" i="33"/>
  <c r="N11" i="33"/>
  <c r="BQ11" i="33"/>
  <c r="BF11" i="33"/>
  <c r="AU11" i="33"/>
  <c r="Y11" i="33"/>
  <c r="AJ11" i="33"/>
  <c r="AJ13" i="33" l="1"/>
  <c r="BQ13" i="33"/>
  <c r="BF13" i="33"/>
  <c r="AU13" i="33"/>
  <c r="Y13" i="33"/>
  <c r="N13" i="33"/>
  <c r="AV11" i="33"/>
  <c r="AK11" i="33"/>
  <c r="BR11" i="33"/>
  <c r="Z11" i="33"/>
  <c r="BG11" i="33"/>
  <c r="BR13" i="33" l="1"/>
  <c r="AV13" i="33"/>
  <c r="Z13" i="33"/>
  <c r="AK13" i="33"/>
  <c r="BG13" i="33"/>
  <c r="BH11" i="33"/>
  <c r="BS11" i="33"/>
  <c r="AL11" i="33"/>
  <c r="AW11" i="33"/>
  <c r="AW13" i="33" l="1"/>
  <c r="BS13" i="33"/>
  <c r="BH13" i="33"/>
  <c r="AL13" i="33"/>
  <c r="AX11" i="33"/>
  <c r="BT11" i="33"/>
  <c r="BI11" i="33"/>
  <c r="BT13" i="33" l="1"/>
  <c r="BI13" i="33"/>
  <c r="AX13" i="33"/>
  <c r="BJ11" i="33"/>
  <c r="BU11" i="33"/>
  <c r="BU13" i="33" l="1"/>
  <c r="BJ13" i="33"/>
  <c r="BV11" i="33"/>
  <c r="BV13" i="33" l="1"/>
</calcChain>
</file>

<file path=xl/sharedStrings.xml><?xml version="1.0" encoding="utf-8"?>
<sst xmlns="http://schemas.openxmlformats.org/spreadsheetml/2006/main" count="3809" uniqueCount="1407">
  <si>
    <t>(a) Conventional hydroelectric power only.  Hydroelectricity generated by pumped storage is not included in renewable energy.</t>
  </si>
  <si>
    <t>(b) Total highway travel includes gasoline and diesel fuel vehicles.</t>
  </si>
  <si>
    <r>
      <t>Historical data</t>
    </r>
    <r>
      <rPr>
        <sz val="8"/>
        <rFont val="Arial"/>
        <family val="2"/>
      </rPr>
      <t>: Latest data available from U.S. Department of Commerce, Bureau of Economic Analysis; Federal Reserve System, Statistical release G17.</t>
    </r>
  </si>
  <si>
    <t>U.S. Cooling Degree-Days</t>
  </si>
  <si>
    <t>ESICUUS</t>
  </si>
  <si>
    <t>ESCMUUS</t>
  </si>
  <si>
    <t xml:space="preserve">   Henry Hub Spot Price</t>
  </si>
  <si>
    <t>Residential Sector</t>
  </si>
  <si>
    <t>Commercial Sector</t>
  </si>
  <si>
    <t>Percent change from prior year</t>
  </si>
  <si>
    <t xml:space="preserve">   Refiner Prices to End Users</t>
  </si>
  <si>
    <t xml:space="preserve">   Refiner Wholesale Price</t>
  </si>
  <si>
    <t xml:space="preserve">   Gasoline Regular Grade Retail Prices Including Taxes</t>
  </si>
  <si>
    <t xml:space="preserve">   Gasoline All Grades Including Taxes</t>
  </si>
  <si>
    <t>Surplus Crude Oil Production Capacity</t>
  </si>
  <si>
    <t>NGNWPUS</t>
  </si>
  <si>
    <t>DKEUDUS</t>
  </si>
  <si>
    <t>Price Indexes</t>
  </si>
  <si>
    <t>Producer Price Index: All Commodities</t>
  </si>
  <si>
    <t>REICBUS</t>
  </si>
  <si>
    <t>OWICBUS</t>
  </si>
  <si>
    <t>WWCCBUS</t>
  </si>
  <si>
    <t>SORCBUS</t>
  </si>
  <si>
    <t>RERCBUS</t>
  </si>
  <si>
    <t>RETCBUS</t>
  </si>
  <si>
    <t>GDPQXUS_PCT</t>
  </si>
  <si>
    <t>GDPDIUS_PCT</t>
  </si>
  <si>
    <t>YD87OUS_PCT</t>
  </si>
  <si>
    <t>ZOMNIUS_PCT</t>
  </si>
  <si>
    <t>Industrial Sector</t>
  </si>
  <si>
    <t>HVTCBUS</t>
  </si>
  <si>
    <t>GETCBUS</t>
  </si>
  <si>
    <t>SOTCBUS</t>
  </si>
  <si>
    <t xml:space="preserve">   Power Generation Fuel Costs (dollars per million Btu)</t>
  </si>
  <si>
    <t>WWTCBUS</t>
  </si>
  <si>
    <t>OWTCBUS</t>
  </si>
  <si>
    <t>Households (Thousands)</t>
  </si>
  <si>
    <t>ZWCD_NEC</t>
  </si>
  <si>
    <t>ZWCD_MAC</t>
  </si>
  <si>
    <t>ZWCD_ENC</t>
  </si>
  <si>
    <t>ZWCD_WNC</t>
  </si>
  <si>
    <t>ZWCD_ESC</t>
  </si>
  <si>
    <t>ZWCD_WSC</t>
  </si>
  <si>
    <t>EOTCBUS</t>
  </si>
  <si>
    <t>BDTCBUS</t>
  </si>
  <si>
    <t>ZWCD_MTN</t>
  </si>
  <si>
    <t>ZWCD_PAC</t>
  </si>
  <si>
    <t>Dry Natural Gas Production</t>
  </si>
  <si>
    <t>Coal Market Indicators</t>
  </si>
  <si>
    <t xml:space="preserve">   Coal Miner Productivity</t>
  </si>
  <si>
    <t xml:space="preserve">   Hydroelectric Power (a) </t>
  </si>
  <si>
    <t>Vehicle Miles Traveled (a)</t>
  </si>
  <si>
    <t>WWICBUS</t>
  </si>
  <si>
    <t xml:space="preserve">   Total Raw Steel Production</t>
  </si>
  <si>
    <t xml:space="preserve">   Cost of Coal to Electric Utilities</t>
  </si>
  <si>
    <t>CLMRHUS</t>
  </si>
  <si>
    <t xml:space="preserve">      (Dollars per million Btu)</t>
  </si>
  <si>
    <t xml:space="preserve">      (Tons per hour)</t>
  </si>
  <si>
    <t xml:space="preserve">      (Million short tons per day)</t>
  </si>
  <si>
    <t>CLSOPUS</t>
  </si>
  <si>
    <t>CLSKPUS</t>
  </si>
  <si>
    <t>CLPS_EP</t>
  </si>
  <si>
    <t xml:space="preserve">      Electric Power Sector</t>
  </si>
  <si>
    <t xml:space="preserve">      Retail and General Industry</t>
  </si>
  <si>
    <t>GECCBUS</t>
  </si>
  <si>
    <t>GEECBUS</t>
  </si>
  <si>
    <t>ZWHD_NEC</t>
  </si>
  <si>
    <t>Table 5b. U.S. Regional Natural Gas Prices</t>
  </si>
  <si>
    <t>ZWHD_MAC</t>
  </si>
  <si>
    <t>ZWHD_ENC</t>
  </si>
  <si>
    <t>ZWHD_WNC</t>
  </si>
  <si>
    <t>ZWHD_ESC</t>
  </si>
  <si>
    <t>ZWHD_WSC</t>
  </si>
  <si>
    <t>ZWHD_MTN</t>
  </si>
  <si>
    <t>ZWHD_PAC</t>
  </si>
  <si>
    <t>RFPS_EP</t>
  </si>
  <si>
    <t>DKPS_EP</t>
  </si>
  <si>
    <t xml:space="preserve">   Residual Fuel (mmb)</t>
  </si>
  <si>
    <t xml:space="preserve">   Distillate Fuel (mmb)</t>
  </si>
  <si>
    <t xml:space="preserve">   Coal (mmst)</t>
  </si>
  <si>
    <t>Total non-OPEC liquids</t>
  </si>
  <si>
    <t xml:space="preserve">      OPEC Total</t>
  </si>
  <si>
    <t>Total OPEC Supply</t>
  </si>
  <si>
    <t xml:space="preserve">   Coal</t>
  </si>
  <si>
    <t xml:space="preserve">   Natural Gas</t>
  </si>
  <si>
    <t xml:space="preserve">   Other Gases</t>
  </si>
  <si>
    <t xml:space="preserve">   Nuclear</t>
  </si>
  <si>
    <t xml:space="preserve">      Geothermal</t>
  </si>
  <si>
    <t xml:space="preserve">      Wind</t>
  </si>
  <si>
    <t>(million barrels per day)</t>
  </si>
  <si>
    <t>Wholesale/Spot</t>
  </si>
  <si>
    <t>End-of-period Fuel Inventories Held by Electric Power Sector</t>
  </si>
  <si>
    <t>(d) Primary stocks are held at the mines and distribution points.</t>
  </si>
  <si>
    <t xml:space="preserve">   Secondary Inventories</t>
  </si>
  <si>
    <t>(billion cubic feet per day)</t>
  </si>
  <si>
    <t xml:space="preserve">   Brent Spot Average</t>
  </si>
  <si>
    <t>BREPUUS</t>
  </si>
  <si>
    <t>(billion kilowatt hours per day)</t>
  </si>
  <si>
    <t>(quadrillion Btu)</t>
  </si>
  <si>
    <t>WNTCBUS</t>
  </si>
  <si>
    <t>WNECBUS</t>
  </si>
  <si>
    <r>
      <t>Table 9a.  U.S. Macroeconomic Indicators and CO</t>
    </r>
    <r>
      <rPr>
        <u/>
        <vertAlign val="subscript"/>
        <sz val="10"/>
        <color indexed="12"/>
        <rFont val="Arial"/>
        <family val="2"/>
      </rPr>
      <t>2</t>
    </r>
    <r>
      <rPr>
        <u/>
        <sz val="10"/>
        <color indexed="12"/>
        <rFont val="Arial"/>
        <family val="2"/>
      </rPr>
      <t xml:space="preserve"> Emissions </t>
    </r>
  </si>
  <si>
    <t>(dollars per barrel)</t>
  </si>
  <si>
    <t>(dollars per million Btu)</t>
  </si>
  <si>
    <t xml:space="preserve">Table Beginning Year--- </t>
  </si>
  <si>
    <t>Crude Oil Production (a)</t>
  </si>
  <si>
    <t>Coal (b)</t>
  </si>
  <si>
    <r>
      <t xml:space="preserve">Crude Oil </t>
    </r>
    <r>
      <rPr>
        <sz val="8"/>
        <color indexed="8"/>
        <rFont val="Arial"/>
        <family val="2"/>
      </rPr>
      <t>(dollars per barrel)</t>
    </r>
  </si>
  <si>
    <r>
      <t xml:space="preserve">   Power Generation Fuel Costs </t>
    </r>
    <r>
      <rPr>
        <sz val="8"/>
        <color indexed="8"/>
        <rFont val="Arial"/>
        <family val="2"/>
      </rPr>
      <t>(dollars per million Btu)</t>
    </r>
  </si>
  <si>
    <t xml:space="preserve">      No. 6 Residual Fuel Oil (a)</t>
  </si>
  <si>
    <t xml:space="preserve">         Fuel Ethanol Production</t>
  </si>
  <si>
    <t xml:space="preserve">   Total Commercial Inventory</t>
  </si>
  <si>
    <t xml:space="preserve">   Commercial Inventory</t>
  </si>
  <si>
    <t xml:space="preserve">         U.S. Total</t>
  </si>
  <si>
    <t xml:space="preserve">   Total Gasoline Inventories</t>
  </si>
  <si>
    <t xml:space="preserve">   Finished Gasoline Inventories</t>
  </si>
  <si>
    <t xml:space="preserve">   Gasoline Blending Components Inventories</t>
  </si>
  <si>
    <t xml:space="preserve">      Lower 48 States (excl GOM)</t>
  </si>
  <si>
    <t xml:space="preserve">         Lower 48 States (excl GOM)</t>
  </si>
  <si>
    <t xml:space="preserve">      Domestic Production (a)</t>
  </si>
  <si>
    <t xml:space="preserve">      Crude Oil Net Imports (c)</t>
  </si>
  <si>
    <t xml:space="preserve">      Crude Oil Adjustment (d)</t>
  </si>
  <si>
    <t xml:space="preserve">      Product Net Imports (c)</t>
  </si>
  <si>
    <t xml:space="preserve">      Product Inventory Net Withdrawals</t>
  </si>
  <si>
    <t xml:space="preserve">      SPR Net Withdrawals</t>
  </si>
  <si>
    <t xml:space="preserve">      Federal GOM (a)</t>
  </si>
  <si>
    <t xml:space="preserve">   Henry Hub Spot (dollars per million Btu) </t>
  </si>
  <si>
    <t>Energy Prices</t>
  </si>
  <si>
    <t>Prices (cents per gallon)</t>
  </si>
  <si>
    <t>Prices are not adjusted for inflation.</t>
  </si>
  <si>
    <t>Prices</t>
  </si>
  <si>
    <t xml:space="preserve">   Henry Hub Spot (dollars per thousand cubic feet)</t>
  </si>
  <si>
    <r>
      <t>Natural Gas</t>
    </r>
    <r>
      <rPr>
        <sz val="8"/>
        <color indexed="8"/>
        <rFont val="Arial"/>
        <family val="2"/>
      </rPr>
      <t/>
    </r>
  </si>
  <si>
    <t>NGHHUUS</t>
  </si>
  <si>
    <t>Balancing Item (b)</t>
  </si>
  <si>
    <t xml:space="preserve">   Electric Power (c)</t>
  </si>
  <si>
    <t xml:space="preserve">   Waste Coal (a)</t>
  </si>
  <si>
    <t>ZWHD_NEC_10YR</t>
  </si>
  <si>
    <t>ZWHD_MAC_10YR</t>
  </si>
  <si>
    <t>ZWHD_ENC_10YR</t>
  </si>
  <si>
    <t>ZWHD_WNC_10YR</t>
  </si>
  <si>
    <t>ZWHD_SAC_10YR</t>
  </si>
  <si>
    <t>ZWHD_ESC_10YR</t>
  </si>
  <si>
    <t>ZWHD_WSC_10YR</t>
  </si>
  <si>
    <t>ZWHD_MTN_10YR</t>
  </si>
  <si>
    <t>ZWHD_PAC_10YR</t>
  </si>
  <si>
    <t>ZWHD_US_10YR</t>
  </si>
  <si>
    <t>ZWCD_NEC_10YR</t>
  </si>
  <si>
    <t>ZWCD_MAC_10YR</t>
  </si>
  <si>
    <t>ZWCD_ENC_10YR</t>
  </si>
  <si>
    <t>ZWCD_WNC_10YR</t>
  </si>
  <si>
    <t>ZWCD_SAC_10YR</t>
  </si>
  <si>
    <t>ZWCD_ESC_10YR</t>
  </si>
  <si>
    <t>ZWCD_WSC_10YR</t>
  </si>
  <si>
    <t>ZWCD_MTN_10YR</t>
  </si>
  <si>
    <t>ZWCD_PAC_10YR</t>
  </si>
  <si>
    <t>ZWCD_US_10YR</t>
  </si>
  <si>
    <t>Heating Degree Days</t>
  </si>
  <si>
    <t>Heating Degree Days, Prior 10-year Average</t>
  </si>
  <si>
    <t>Cooling Degree Days</t>
  </si>
  <si>
    <t>Cooling Degree Days, Prior 10-year Average</t>
  </si>
  <si>
    <r>
      <t xml:space="preserve">See </t>
    </r>
    <r>
      <rPr>
        <i/>
        <sz val="8"/>
        <rFont val="Arial"/>
        <family val="2"/>
      </rPr>
      <t>Change in Regional and U.S. Degree-Day Calculations</t>
    </r>
    <r>
      <rPr>
        <sz val="8"/>
        <rFont val="Arial"/>
        <family val="2"/>
      </rPr>
      <t xml:space="preserve"> (http://www.eia.gov/forecasts/steo/special/pdf/2012_sp_04.pdf) for more information.</t>
    </r>
  </si>
  <si>
    <t>Regions refer to U.S. Census divisions.  See "Census division" in EIA’s Energy Glossary (http://www.eia.gov/tools/glossary/) for a list of states in each region.</t>
  </si>
  <si>
    <r>
      <t>Historical data</t>
    </r>
    <r>
      <rPr>
        <sz val="8"/>
        <rFont val="Arial"/>
        <family val="2"/>
      </rPr>
      <t>: Latest data available from U.S. Department of Commerce, National Oceanic and Atmospheric Association (NOAA).</t>
    </r>
  </si>
  <si>
    <t xml:space="preserve">   Electric Power Sector (b)</t>
  </si>
  <si>
    <t>Discrepancy (c)</t>
  </si>
  <si>
    <t xml:space="preserve">   Total Crude Oil Input to Refineries</t>
  </si>
  <si>
    <t xml:space="preserve">         Distillate Fuel Oil</t>
  </si>
  <si>
    <t xml:space="preserve">         Jet Fuel</t>
  </si>
  <si>
    <t xml:space="preserve">         Residual Fuel Oil</t>
  </si>
  <si>
    <t>MGNIPUS</t>
  </si>
  <si>
    <t>MBNIPUS</t>
  </si>
  <si>
    <t>JFNIPUS</t>
  </si>
  <si>
    <t>DFNIPUS</t>
  </si>
  <si>
    <t>RFNIPUS</t>
  </si>
  <si>
    <t>UONIPUS</t>
  </si>
  <si>
    <t xml:space="preserve">         Unfinished Oils</t>
  </si>
  <si>
    <t>PPNIPUS</t>
  </si>
  <si>
    <t>Natural gas Henry Hub spot price from Reuter's News Service (http://www.reuters.com).</t>
  </si>
  <si>
    <t xml:space="preserve">         Other HC/Oxygenates</t>
  </si>
  <si>
    <t>OHNIPUS</t>
  </si>
  <si>
    <t>PSNIPUS</t>
  </si>
  <si>
    <t xml:space="preserve">   Average residential electricity</t>
  </si>
  <si>
    <t>EXRCH_US</t>
  </si>
  <si>
    <t xml:space="preserve">   usage per customer (kWh)</t>
  </si>
  <si>
    <t xml:space="preserve">   Total Consumption</t>
  </si>
  <si>
    <t xml:space="preserve">   Primary Inventories (d)</t>
  </si>
  <si>
    <t xml:space="preserve">   Retail and Other Industry</t>
  </si>
  <si>
    <t>ESTCU_NEC</t>
  </si>
  <si>
    <t>ESTCU_MAC</t>
  </si>
  <si>
    <t>ESTCU_ENC</t>
  </si>
  <si>
    <t>ESTCU_WNC</t>
  </si>
  <si>
    <t>ESTCU_SAC</t>
  </si>
  <si>
    <t>ESTCU_ESC</t>
  </si>
  <si>
    <t>ESTCU_WSC</t>
  </si>
  <si>
    <t>ESTCU_MTN</t>
  </si>
  <si>
    <t>ESTCU_PAC</t>
  </si>
  <si>
    <t>ESTCU_US</t>
  </si>
  <si>
    <t>CLSHPUS</t>
  </si>
  <si>
    <t xml:space="preserve">      Commercial &amp; Institutional …………</t>
  </si>
  <si>
    <t>CLPRPUS_TON</t>
  </si>
  <si>
    <t>CLPRPAR_TON</t>
  </si>
  <si>
    <t>CLPRPIR_TON</t>
  </si>
  <si>
    <t>CLPRPWR_TON</t>
  </si>
  <si>
    <t>CLSD_DRAW_TON</t>
  </si>
  <si>
    <t>CLIMPUS_TON</t>
  </si>
  <si>
    <t>CLEXPUS_TON</t>
  </si>
  <si>
    <t>CLEXPMC_TON</t>
  </si>
  <si>
    <t>CLEXPSC_TON</t>
  </si>
  <si>
    <t>CLNSPUS_TON</t>
  </si>
  <si>
    <t>CLST_DRAW_TON</t>
  </si>
  <si>
    <t>CLWCPUS_TON</t>
  </si>
  <si>
    <t>CLTSPUS_TON</t>
  </si>
  <si>
    <t>CLKCPUS_TON</t>
  </si>
  <si>
    <t>CLEPCON_TON</t>
  </si>
  <si>
    <t>CLZCPUS_TON</t>
  </si>
  <si>
    <t>CLHCPUS_TON</t>
  </si>
  <si>
    <t>CLYCPUS_TON</t>
  </si>
  <si>
    <t>CLTCPUS_TON</t>
  </si>
  <si>
    <t>CLAJPUS_TON</t>
  </si>
  <si>
    <t>Supply (million short tons)</t>
  </si>
  <si>
    <t>Consumption (million short tons)</t>
  </si>
  <si>
    <t xml:space="preserve">   Total World Consumption</t>
  </si>
  <si>
    <t>REECBUS</t>
  </si>
  <si>
    <t>RECCBUS</t>
  </si>
  <si>
    <t>Forecast Month -</t>
  </si>
  <si>
    <t>Domestic Tables:</t>
  </si>
  <si>
    <t>Renewables (c)</t>
  </si>
  <si>
    <t>Total Energy Consumption (d)</t>
  </si>
  <si>
    <t xml:space="preserve">   Retail Prices Including Taxes</t>
  </si>
  <si>
    <t xml:space="preserve">      Gasoline Regular Grade (b)</t>
  </si>
  <si>
    <t xml:space="preserve">      Gasoline All Grades (b)</t>
  </si>
  <si>
    <t>Column</t>
  </si>
  <si>
    <t xml:space="preserve">         Federal Gulf of Mexico (b)</t>
  </si>
  <si>
    <t>North America</t>
  </si>
  <si>
    <t xml:space="preserve">Table 1.  U.S. Energy Markets Summary </t>
  </si>
  <si>
    <t>Table 5a.  U.S. Natural Gas Supply, Consumption, and Inventories</t>
  </si>
  <si>
    <t>Table 6.  U.S. Coal Supply, Consumption, and Inventories</t>
  </si>
  <si>
    <t>Table 9b. U.S. Regional Macroeconomic Data</t>
  </si>
  <si>
    <t>Table 9c. U.S. Regional Weather Data</t>
  </si>
  <si>
    <t xml:space="preserve">      Coke Plants</t>
  </si>
  <si>
    <r>
      <t>Total All Sectors</t>
    </r>
    <r>
      <rPr>
        <sz val="8"/>
        <rFont val="Arial"/>
        <family val="2"/>
      </rPr>
      <t xml:space="preserve"> (a)</t>
    </r>
  </si>
  <si>
    <t xml:space="preserve">   Pacific contiguous</t>
  </si>
  <si>
    <t xml:space="preserve">   AK and HI</t>
  </si>
  <si>
    <r>
      <t>All Sectors</t>
    </r>
    <r>
      <rPr>
        <sz val="8"/>
        <rFont val="Arial"/>
        <family val="2"/>
      </rPr>
      <t xml:space="preserve"> (a)</t>
    </r>
  </si>
  <si>
    <t xml:space="preserve">   OECD</t>
  </si>
  <si>
    <t xml:space="preserve">      U.S. (50 States)</t>
  </si>
  <si>
    <t>papr_CA</t>
  </si>
  <si>
    <t>papr_MX</t>
  </si>
  <si>
    <t>papr_US</t>
  </si>
  <si>
    <t>papr_AR</t>
  </si>
  <si>
    <t>papr_BR</t>
  </si>
  <si>
    <t>papr_CO</t>
  </si>
  <si>
    <t>papr_OLA</t>
  </si>
  <si>
    <t>papr_NO</t>
  </si>
  <si>
    <t>papr_AJ</t>
  </si>
  <si>
    <t>papr_KZ</t>
  </si>
  <si>
    <t>papr_RS</t>
  </si>
  <si>
    <t>papr_MU</t>
  </si>
  <si>
    <t>papr_AS</t>
  </si>
  <si>
    <t>papr_CH</t>
  </si>
  <si>
    <t>papr_IN</t>
  </si>
  <si>
    <t>papr_MY</t>
  </si>
  <si>
    <t>papr_VM</t>
  </si>
  <si>
    <t>papr_EG</t>
  </si>
  <si>
    <t>CXTCCO2</t>
  </si>
  <si>
    <t xml:space="preserve">      U.S. Territories</t>
  </si>
  <si>
    <t xml:space="preserve">      Canada</t>
  </si>
  <si>
    <t xml:space="preserve">      Europe</t>
  </si>
  <si>
    <t xml:space="preserve">      Japan</t>
  </si>
  <si>
    <t xml:space="preserve">      Other OECD</t>
  </si>
  <si>
    <t xml:space="preserve">   Non-OECD</t>
  </si>
  <si>
    <t xml:space="preserve">      Former Soviet Union</t>
  </si>
  <si>
    <t xml:space="preserve">      China</t>
  </si>
  <si>
    <t xml:space="preserve">      Other Asia</t>
  </si>
  <si>
    <t xml:space="preserve">      Other Non-OECD</t>
  </si>
  <si>
    <t xml:space="preserve">      Mexico</t>
  </si>
  <si>
    <t xml:space="preserve">         Crude Oil Portion</t>
  </si>
  <si>
    <t>patc_us</t>
  </si>
  <si>
    <t>patc_ust</t>
  </si>
  <si>
    <t>patc_ca</t>
  </si>
  <si>
    <t>patc_oecd_europe</t>
  </si>
  <si>
    <t>patc_ja</t>
  </si>
  <si>
    <t>patc_other_oecd</t>
  </si>
  <si>
    <t>patc_oecd</t>
  </si>
  <si>
    <t>patc_fsu</t>
  </si>
  <si>
    <t>patc_nonoecd_europe</t>
  </si>
  <si>
    <t>patc_ch</t>
  </si>
  <si>
    <t>patc_other_asia</t>
  </si>
  <si>
    <t>patc_other_nonoecd</t>
  </si>
  <si>
    <t>patc_non_oecd</t>
  </si>
  <si>
    <t>patc_world</t>
  </si>
  <si>
    <t>papr_us</t>
  </si>
  <si>
    <t>papr_ca</t>
  </si>
  <si>
    <t>papr_mx</t>
  </si>
  <si>
    <t>papr_otheroecd</t>
  </si>
  <si>
    <t>papr_oecd</t>
  </si>
  <si>
    <t>papr_opec</t>
  </si>
  <si>
    <t>copr_opec</t>
  </si>
  <si>
    <t>papr_fsu</t>
  </si>
  <si>
    <t>papr_ch</t>
  </si>
  <si>
    <t>papr_other_nonoecd</t>
  </si>
  <si>
    <t>papr_nonoecd</t>
  </si>
  <si>
    <t>papr_world</t>
  </si>
  <si>
    <t xml:space="preserve">   U.S. Commercial Inventory</t>
  </si>
  <si>
    <t xml:space="preserve">   OECD Commercial Inventory</t>
  </si>
  <si>
    <t>pasc_oecd_t3</t>
  </si>
  <si>
    <t>t3_stchange_us</t>
  </si>
  <si>
    <t>t3_stchange_ooecd</t>
  </si>
  <si>
    <t>t3_stchange_noecd</t>
  </si>
  <si>
    <t>t3_stchange_world</t>
  </si>
  <si>
    <t>Crude Oil</t>
  </si>
  <si>
    <t xml:space="preserve">   Algeria</t>
  </si>
  <si>
    <t xml:space="preserve">   Iran</t>
  </si>
  <si>
    <t xml:space="preserve">   Kuwait</t>
  </si>
  <si>
    <t xml:space="preserve">   Libya</t>
  </si>
  <si>
    <t xml:space="preserve">   Nigeria</t>
  </si>
  <si>
    <t xml:space="preserve">   Saudi Arabia</t>
  </si>
  <si>
    <t xml:space="preserve">   United Arab Emirates</t>
  </si>
  <si>
    <t xml:space="preserve">   Venezuela</t>
  </si>
  <si>
    <t xml:space="preserve">   Angola</t>
  </si>
  <si>
    <t xml:space="preserve">   Iraq</t>
  </si>
  <si>
    <t>Crude Oil Production Capacity</t>
  </si>
  <si>
    <t>copr_ku</t>
  </si>
  <si>
    <t>copr_ly</t>
  </si>
  <si>
    <t>copr_ni</t>
  </si>
  <si>
    <t>copr_sa</t>
  </si>
  <si>
    <t>copr_tc</t>
  </si>
  <si>
    <t>copr_ve</t>
  </si>
  <si>
    <t>copr_ao</t>
  </si>
  <si>
    <t>copr_iz</t>
  </si>
  <si>
    <t>ZWCD_SAC</t>
  </si>
  <si>
    <t>ZWHD_SAC</t>
  </si>
  <si>
    <t>Australia</t>
  </si>
  <si>
    <t>China</t>
  </si>
  <si>
    <t>India</t>
  </si>
  <si>
    <t>Malaysia</t>
  </si>
  <si>
    <t>Vietnam</t>
  </si>
  <si>
    <t>Canada</t>
  </si>
  <si>
    <t>Mexico</t>
  </si>
  <si>
    <t>United States</t>
  </si>
  <si>
    <t>Argentina</t>
  </si>
  <si>
    <t>Brazil</t>
  </si>
  <si>
    <t>Colombia</t>
  </si>
  <si>
    <t>Other Central and S. America</t>
  </si>
  <si>
    <t>Norway</t>
  </si>
  <si>
    <t>t3b_papr_r03</t>
  </si>
  <si>
    <t xml:space="preserve">   Losses and Unaccounted for (c) </t>
  </si>
  <si>
    <t xml:space="preserve">   Direct Use (d)</t>
  </si>
  <si>
    <t xml:space="preserve">   Renewable Energy Sources:</t>
  </si>
  <si>
    <t xml:space="preserve">   Total Generation</t>
  </si>
  <si>
    <t xml:space="preserve">      Conventional Hydropower</t>
  </si>
  <si>
    <t xml:space="preserve">   Pumped Storage Hydropower</t>
  </si>
  <si>
    <t>The approximate break between historical and forecast values is shown with historical data printed in bold; estimates and forecasts in italics.</t>
  </si>
  <si>
    <t xml:space="preserve">Electric Power Sector </t>
  </si>
  <si>
    <t xml:space="preserve">      Subtotal </t>
  </si>
  <si>
    <t xml:space="preserve">Industrial Sector </t>
  </si>
  <si>
    <t xml:space="preserve">Commercial Sector </t>
  </si>
  <si>
    <t xml:space="preserve">Residential Sector </t>
  </si>
  <si>
    <t xml:space="preserve">Transportation Sector </t>
  </si>
  <si>
    <t>EOACBUS</t>
  </si>
  <si>
    <t>BFACBUS</t>
  </si>
  <si>
    <t>All Sectors Total</t>
  </si>
  <si>
    <r>
      <t>Historical data</t>
    </r>
    <r>
      <rPr>
        <sz val="8"/>
        <rFont val="Arial"/>
        <family val="2"/>
      </rPr>
      <t xml:space="preserve">:  Latest data available from EIA databases supporting the following reports: </t>
    </r>
    <r>
      <rPr>
        <i/>
        <sz val="8"/>
        <rFont val="Arial"/>
        <family val="2"/>
      </rPr>
      <t>Electric Power Monthly</t>
    </r>
    <r>
      <rPr>
        <sz val="8"/>
        <rFont val="Arial"/>
        <family val="2"/>
      </rPr>
      <t xml:space="preserve">, DOE/EIA-0226 and </t>
    </r>
    <r>
      <rPr>
        <i/>
        <sz val="8"/>
        <rFont val="Arial"/>
        <family val="2"/>
      </rPr>
      <t>Renewable Energy Annual</t>
    </r>
    <r>
      <rPr>
        <sz val="8"/>
        <rFont val="Arial"/>
        <family val="2"/>
      </rPr>
      <t xml:space="preserve">, DOE/EIA-0603; </t>
    </r>
    <r>
      <rPr>
        <i/>
        <sz val="8"/>
        <rFont val="Arial"/>
        <family val="2"/>
      </rPr>
      <t>Petroleum Supply Monthly</t>
    </r>
    <r>
      <rPr>
        <sz val="8"/>
        <rFont val="Arial"/>
        <family val="2"/>
      </rPr>
      <t xml:space="preserve">, DOE/EIA-0109. </t>
    </r>
  </si>
  <si>
    <t>Table 8.  U.S. Renewable Energy Consumption (Quadrillion Btu)</t>
  </si>
  <si>
    <t>t3b_papr_r02</t>
  </si>
  <si>
    <t>t3b_papr_r01</t>
  </si>
  <si>
    <t>Azerbaijan</t>
  </si>
  <si>
    <t>Kazakhstan</t>
  </si>
  <si>
    <t>Russia</t>
  </si>
  <si>
    <t>papr_ofsu</t>
  </si>
  <si>
    <t>t3b_papr_r04</t>
  </si>
  <si>
    <t>Oman</t>
  </si>
  <si>
    <t>t3b_papr_r05</t>
  </si>
  <si>
    <t>t3b_papr_r07</t>
  </si>
  <si>
    <t>Egypt</t>
  </si>
  <si>
    <t>t3b_papr_r06</t>
  </si>
  <si>
    <t>opec_nc</t>
  </si>
  <si>
    <t>papr_nonopec</t>
  </si>
  <si>
    <t>papr_nonopec_i_opecnc</t>
  </si>
  <si>
    <t xml:space="preserve">North America </t>
  </si>
  <si>
    <t xml:space="preserve">Central and South America  </t>
  </si>
  <si>
    <t xml:space="preserve">Europe </t>
  </si>
  <si>
    <t xml:space="preserve">Middle East </t>
  </si>
  <si>
    <t xml:space="preserve">Asia and Oceania  </t>
  </si>
  <si>
    <t xml:space="preserve">Africa </t>
  </si>
  <si>
    <t xml:space="preserve">OPEC non-crude liquids  </t>
  </si>
  <si>
    <t xml:space="preserve">Non-OPEC + OPEC non-crude  </t>
  </si>
  <si>
    <t xml:space="preserve">      Jet Fuel</t>
  </si>
  <si>
    <t xml:space="preserve">      Industrial Sector</t>
  </si>
  <si>
    <t xml:space="preserve">      Commercial Sector</t>
  </si>
  <si>
    <t xml:space="preserve">      Residential Sector</t>
  </si>
  <si>
    <t xml:space="preserve">      Coal</t>
  </si>
  <si>
    <t xml:space="preserve">      Natural Gas </t>
  </si>
  <si>
    <t xml:space="preserve">         Alaska</t>
  </si>
  <si>
    <t xml:space="preserve">      Commercial Inventory Net Withdrawals</t>
  </si>
  <si>
    <t xml:space="preserve">      Refinery Processing Gain</t>
  </si>
  <si>
    <t xml:space="preserve">   Total Supply</t>
  </si>
  <si>
    <t xml:space="preserve">      Unfinished Oils</t>
  </si>
  <si>
    <t xml:space="preserve">      Motor Gasoline</t>
  </si>
  <si>
    <t xml:space="preserve">      Distillate Fuel Oil</t>
  </si>
  <si>
    <t xml:space="preserve">      Residual Fuel Oil</t>
  </si>
  <si>
    <t xml:space="preserve">      Other HC/Oxygenates</t>
  </si>
  <si>
    <t xml:space="preserve">      Total Motor Gasoline</t>
  </si>
  <si>
    <t xml:space="preserve">         Finished Motor Gasoline</t>
  </si>
  <si>
    <t xml:space="preserve">   Crude Oil in SPR</t>
  </si>
  <si>
    <t xml:space="preserve">   Crude OIl</t>
  </si>
  <si>
    <t xml:space="preserve">   Other Hydrocarbons/Oxygenates</t>
  </si>
  <si>
    <t xml:space="preserve">   Unfinished Oils</t>
  </si>
  <si>
    <t xml:space="preserve">Refinery Processing Gain  </t>
  </si>
  <si>
    <t xml:space="preserve">   Finished Motor Gasoline</t>
  </si>
  <si>
    <t xml:space="preserve">   Jet Fuel</t>
  </si>
  <si>
    <t xml:space="preserve">   Distillate Fuel</t>
  </si>
  <si>
    <t xml:space="preserve">   Residual Fuel</t>
  </si>
  <si>
    <t xml:space="preserve">Refinery Operable Distillation Capacity  </t>
  </si>
  <si>
    <t xml:space="preserve">Refinery Distillation Inputs  </t>
  </si>
  <si>
    <t xml:space="preserve">      U.S. Average</t>
  </si>
  <si>
    <t xml:space="preserve">      PADD 1</t>
  </si>
  <si>
    <t xml:space="preserve">      PADD 2</t>
  </si>
  <si>
    <t xml:space="preserve">      PADD 3</t>
  </si>
  <si>
    <t xml:space="preserve">      PADD 4</t>
  </si>
  <si>
    <t xml:space="preserve">      PADD 5</t>
  </si>
  <si>
    <t xml:space="preserve">  Total Marketed Production</t>
  </si>
  <si>
    <t xml:space="preserve">      Alaska</t>
  </si>
  <si>
    <t xml:space="preserve">   Total Dry Gas Production</t>
  </si>
  <si>
    <t xml:space="preserve">   Supplemental Gaseous Fuels</t>
  </si>
  <si>
    <t xml:space="preserve">   Net Inventory Withdrawals</t>
  </si>
  <si>
    <t>Total Primary Supply</t>
  </si>
  <si>
    <t>Total Supply</t>
  </si>
  <si>
    <t xml:space="preserve">   Residential</t>
  </si>
  <si>
    <t xml:space="preserve">   Commercial</t>
  </si>
  <si>
    <t xml:space="preserve">   Industrial</t>
  </si>
  <si>
    <t xml:space="preserve">   Lease and Plant Fuel</t>
  </si>
  <si>
    <t xml:space="preserve">   Vehicle Use</t>
  </si>
  <si>
    <t xml:space="preserve">   Working Gas Inventory</t>
  </si>
  <si>
    <t xml:space="preserve">   New England</t>
  </si>
  <si>
    <t xml:space="preserve">   E. N. Central</t>
  </si>
  <si>
    <t xml:space="preserve">   W. N. Central</t>
  </si>
  <si>
    <t xml:space="preserve">   S. Atlantic</t>
  </si>
  <si>
    <t xml:space="preserve">   E. S. Central</t>
  </si>
  <si>
    <t xml:space="preserve">   W. S. Central</t>
  </si>
  <si>
    <t xml:space="preserve">   Mountain</t>
  </si>
  <si>
    <t xml:space="preserve">   Pacific</t>
  </si>
  <si>
    <t xml:space="preserve">      Total</t>
  </si>
  <si>
    <t xml:space="preserve">   Production</t>
  </si>
  <si>
    <t xml:space="preserve">      Appalachia</t>
  </si>
  <si>
    <t xml:space="preserve">      Interior</t>
  </si>
  <si>
    <t xml:space="preserve">      Western</t>
  </si>
  <si>
    <t xml:space="preserve">   Primary Inventory Withdrawals</t>
  </si>
  <si>
    <t xml:space="preserve">   Imports</t>
  </si>
  <si>
    <t xml:space="preserve">   Exports</t>
  </si>
  <si>
    <t xml:space="preserve">   Secondary Inventory Withdrawals</t>
  </si>
  <si>
    <t xml:space="preserve">   Coke Plants</t>
  </si>
  <si>
    <t xml:space="preserve">Total Consumption </t>
  </si>
  <si>
    <t xml:space="preserve">   Electricity Generation</t>
  </si>
  <si>
    <t xml:space="preserve">   Net Imports  </t>
  </si>
  <si>
    <t xml:space="preserve">   Retail Sales</t>
  </si>
  <si>
    <t xml:space="preserve">   Total Consumption </t>
  </si>
  <si>
    <t xml:space="preserve">      Natural Gas</t>
  </si>
  <si>
    <t xml:space="preserve">         U.S. Average</t>
  </si>
  <si>
    <t xml:space="preserve">   Geothermal  </t>
  </si>
  <si>
    <t xml:space="preserve">   Wind </t>
  </si>
  <si>
    <t xml:space="preserve">   (millions)</t>
  </si>
  <si>
    <t xml:space="preserve">  (index, 1982-1984=1.00)</t>
  </si>
  <si>
    <t xml:space="preserve">  (index, 1982=1.00)</t>
  </si>
  <si>
    <t xml:space="preserve">  (million miles/day)</t>
  </si>
  <si>
    <t xml:space="preserve">  (index, 1982-1984=100)</t>
  </si>
  <si>
    <t xml:space="preserve">  (million short tons per day)</t>
  </si>
  <si>
    <t xml:space="preserve">   Middle Atlantic</t>
  </si>
  <si>
    <t xml:space="preserve">   South Atlantic</t>
  </si>
  <si>
    <t xml:space="preserve">      U.S. Average </t>
  </si>
  <si>
    <t xml:space="preserve">   West Texas Intermediate Spot Average</t>
  </si>
  <si>
    <t>DFPSPUS</t>
  </si>
  <si>
    <t>Jan</t>
  </si>
  <si>
    <t>Feb</t>
  </si>
  <si>
    <t>Mar</t>
  </si>
  <si>
    <t>Apr</t>
  </si>
  <si>
    <t>May</t>
  </si>
  <si>
    <t>Jun</t>
  </si>
  <si>
    <t>Jul</t>
  </si>
  <si>
    <t>Aug</t>
  </si>
  <si>
    <t>Sep</t>
  </si>
  <si>
    <t>Oct</t>
  </si>
  <si>
    <t>Nov</t>
  </si>
  <si>
    <t>Dec</t>
  </si>
  <si>
    <t>D2RCAUS</t>
  </si>
  <si>
    <t>MGTSPP1</t>
  </si>
  <si>
    <t>MGTSPP2</t>
  </si>
  <si>
    <t>MGTSPP3</t>
  </si>
  <si>
    <t>MGTSPP4</t>
  </si>
  <si>
    <t>MGTSPP5</t>
  </si>
  <si>
    <t>MGTSPUS</t>
  </si>
  <si>
    <t>MGPSPUS</t>
  </si>
  <si>
    <t>MBPSPUS</t>
  </si>
  <si>
    <t xml:space="preserve">   Total World Supply</t>
  </si>
  <si>
    <t xml:space="preserve">   Non-OPEC Supply</t>
  </si>
  <si>
    <t>MGRARP1</t>
  </si>
  <si>
    <t>MGRARP2</t>
  </si>
  <si>
    <t>MGRARP3</t>
  </si>
  <si>
    <t>MGRARP4</t>
  </si>
  <si>
    <t>MGRARP5</t>
  </si>
  <si>
    <t>MGRARUS</t>
  </si>
  <si>
    <t>COPRPUS</t>
  </si>
  <si>
    <t>PAPRPAK</t>
  </si>
  <si>
    <t>PAPRPGLF</t>
  </si>
  <si>
    <t>PAPR48NGOM</t>
  </si>
  <si>
    <t xml:space="preserve"> </t>
  </si>
  <si>
    <t>COUNPUS</t>
  </si>
  <si>
    <t>CORIPUS</t>
  </si>
  <si>
    <t>NLPRPUS</t>
  </si>
  <si>
    <t>PAGLPUS</t>
  </si>
  <si>
    <t>PANIPUS</t>
  </si>
  <si>
    <t>MGTCPUSX</t>
  </si>
  <si>
    <t>JFTCPUS</t>
  </si>
  <si>
    <t>DFTCPUS</t>
  </si>
  <si>
    <t>RFTCPUS</t>
  </si>
  <si>
    <t>PATCPUSX</t>
  </si>
  <si>
    <t>COSXPUS</t>
  </si>
  <si>
    <t>JFPSPUS</t>
  </si>
  <si>
    <t>RFPSPUS</t>
  </si>
  <si>
    <t>PASXPUS</t>
  </si>
  <si>
    <t>COSQPUS</t>
  </si>
  <si>
    <t>RAIMUUS</t>
  </si>
  <si>
    <t>WTIPUUS</t>
  </si>
  <si>
    <t>MGEIAUS</t>
  </si>
  <si>
    <t>DSRTUUS</t>
  </si>
  <si>
    <t>D2WHUUS</t>
  </si>
  <si>
    <t>RFTCUUS</t>
  </si>
  <si>
    <t>CLEUDUS</t>
  </si>
  <si>
    <t>RFEUDUS</t>
  </si>
  <si>
    <t>NGEUDUS</t>
  </si>
  <si>
    <t>NGRCUUS</t>
  </si>
  <si>
    <t>ESRCUUS</t>
  </si>
  <si>
    <t>NGPRPUS</t>
  </si>
  <si>
    <t>Liquid Fuels</t>
  </si>
  <si>
    <t>Total OECD Liquid Fuels Consumption</t>
  </si>
  <si>
    <t>Total non-OECD Liquid Fuels Consumption</t>
  </si>
  <si>
    <t>Total World Liquid Fuels Consumption</t>
  </si>
  <si>
    <t>NGIMPUS_PIPE</t>
  </si>
  <si>
    <t>NGIMPUS_LNG</t>
  </si>
  <si>
    <t>NGSFPUS</t>
  </si>
  <si>
    <t>NGWGPUS</t>
  </si>
  <si>
    <t>BALIT</t>
  </si>
  <si>
    <t>NGRCPUS</t>
  </si>
  <si>
    <t>NGCCPUS</t>
  </si>
  <si>
    <t>NGLPPUS</t>
  </si>
  <si>
    <t>NGINX</t>
  </si>
  <si>
    <t>NGEPCON</t>
  </si>
  <si>
    <t>NGTCPUS</t>
  </si>
  <si>
    <t>NGACPUS</t>
  </si>
  <si>
    <t xml:space="preserve">   Refiner Prices for Resale</t>
  </si>
  <si>
    <t xml:space="preserve">      Gasoline</t>
  </si>
  <si>
    <t xml:space="preserve">      Heating Oil</t>
  </si>
  <si>
    <t>copc_opec_r05</t>
  </si>
  <si>
    <t xml:space="preserve">   Middle East</t>
  </si>
  <si>
    <t>cops_opec_r05</t>
  </si>
  <si>
    <t xml:space="preserve">      Diesel Fuel</t>
  </si>
  <si>
    <t>NGVHPUS</t>
  </si>
  <si>
    <t>Real Gross Domestic Product</t>
  </si>
  <si>
    <t>GDPQXUS</t>
  </si>
  <si>
    <t>GDP Implicit Price Deflator</t>
  </si>
  <si>
    <t>GDPDIUS</t>
  </si>
  <si>
    <t>Real Disposable Personal Income</t>
  </si>
  <si>
    <t>YD87OUS</t>
  </si>
  <si>
    <t>ZOMNIUS</t>
  </si>
  <si>
    <t>ZWHDPUS</t>
  </si>
  <si>
    <t>copc_opec</t>
  </si>
  <si>
    <t>pasc_us</t>
  </si>
  <si>
    <t xml:space="preserve">   U.S. (50 States)</t>
  </si>
  <si>
    <t xml:space="preserve">   Other OECD</t>
  </si>
  <si>
    <t xml:space="preserve">   Other Stock Draws and Balance</t>
  </si>
  <si>
    <t xml:space="preserve">      Total Stock Draw</t>
  </si>
  <si>
    <t>ZWCDPUS</t>
  </si>
  <si>
    <t>I87RXUS</t>
  </si>
  <si>
    <t>Refinery and Blender Net Inputs</t>
  </si>
  <si>
    <t>Total Refinery and Blender Net Inputs</t>
  </si>
  <si>
    <t>Refinery and Blender Net Production</t>
  </si>
  <si>
    <t>Total Refinery and Blender Net Production</t>
  </si>
  <si>
    <t>Business Inventory Change</t>
  </si>
  <si>
    <t>KRDRXUS</t>
  </si>
  <si>
    <t>WPCPIUS</t>
  </si>
  <si>
    <t>CICPIUS</t>
  </si>
  <si>
    <t>WP57IUS</t>
  </si>
  <si>
    <t>Non-Farm Employment</t>
  </si>
  <si>
    <t>EMNFPUS</t>
  </si>
  <si>
    <t>Total Industrial Production</t>
  </si>
  <si>
    <t>ZOTOIUS</t>
  </si>
  <si>
    <t>Miscellaneous</t>
  </si>
  <si>
    <t>MVVMPUS</t>
  </si>
  <si>
    <t>Air Travel Capacity</t>
  </si>
  <si>
    <t>RMZTPUS</t>
  </si>
  <si>
    <t>Aircraft Utilization</t>
  </si>
  <si>
    <t>RMZZPUS</t>
  </si>
  <si>
    <t>Airline Ticket Price Index</t>
  </si>
  <si>
    <t>ACTKFUS</t>
  </si>
  <si>
    <t>Raw Steel Production</t>
  </si>
  <si>
    <t>RSPRPUS</t>
  </si>
  <si>
    <t>patc_r01</t>
  </si>
  <si>
    <t>patc_mx</t>
  </si>
  <si>
    <t>patc_r02</t>
  </si>
  <si>
    <t>patc_br</t>
  </si>
  <si>
    <t>patc_r03</t>
  </si>
  <si>
    <t>patc_r04</t>
  </si>
  <si>
    <t>patc_rs</t>
  </si>
  <si>
    <t>patc_r05</t>
  </si>
  <si>
    <t>patc_r07</t>
  </si>
  <si>
    <t>Japan</t>
  </si>
  <si>
    <t>patc_in</t>
  </si>
  <si>
    <t>patc_r06</t>
  </si>
  <si>
    <t>ESTXPUS</t>
  </si>
  <si>
    <t>Petroleum</t>
  </si>
  <si>
    <t>Natural Gas</t>
  </si>
  <si>
    <t>TETCFUEL</t>
  </si>
  <si>
    <t>GERCBUS</t>
  </si>
  <si>
    <t>GEICBUS</t>
  </si>
  <si>
    <t>HVICBUS</t>
  </si>
  <si>
    <t>WWEPCONB</t>
  </si>
  <si>
    <t>OWEPCONB</t>
  </si>
  <si>
    <t>CLSDPUS</t>
  </si>
  <si>
    <t>CLSTPUS</t>
  </si>
  <si>
    <t>ESRCU_NEC</t>
  </si>
  <si>
    <t>ESRCU_MAC</t>
  </si>
  <si>
    <t>ESRCU_ENC</t>
  </si>
  <si>
    <t>ESRCU_WNC</t>
  </si>
  <si>
    <t>ESRCU_SAC</t>
  </si>
  <si>
    <t>ESRCU_ESC</t>
  </si>
  <si>
    <t>ESRCU_WSC</t>
  </si>
  <si>
    <t>ESRCU_MTN</t>
  </si>
  <si>
    <t>ESRCU_PAC</t>
  </si>
  <si>
    <t>ESRCU_US</t>
  </si>
  <si>
    <t>ESCMU_NEC</t>
  </si>
  <si>
    <t>ESCMU_MAC</t>
  </si>
  <si>
    <t>ESCMU_ENC</t>
  </si>
  <si>
    <t>ESCMU_WNC</t>
  </si>
  <si>
    <t>ESCMU_SAC</t>
  </si>
  <si>
    <t>ESCMU_ESC</t>
  </si>
  <si>
    <t>ESCMU_WSC</t>
  </si>
  <si>
    <t>ESCMU_MTN</t>
  </si>
  <si>
    <t>ESCMU_PAC</t>
  </si>
  <si>
    <t>ESCMU_US</t>
  </si>
  <si>
    <t>ESICU_NEC</t>
  </si>
  <si>
    <t>ESICU_MAC</t>
  </si>
  <si>
    <t>ESICU_ENC</t>
  </si>
  <si>
    <t>ESICU_WNC</t>
  </si>
  <si>
    <t>ESICU_SAC</t>
  </si>
  <si>
    <t>ESICU_ESC</t>
  </si>
  <si>
    <t>ESICU_WSC</t>
  </si>
  <si>
    <t>ESICU_MTN</t>
  </si>
  <si>
    <t>ESICU_PAC</t>
  </si>
  <si>
    <t>ESICU_US</t>
  </si>
  <si>
    <t xml:space="preserve">OECD = Organization for Economic Cooperation and Development: Australia, Austria, Belgium, Canada, Chile, the Czech Republic, Denmark, Estonia, Finland, </t>
  </si>
  <si>
    <t>NGRCU_NEC</t>
  </si>
  <si>
    <t>NGRCU_MAC</t>
  </si>
  <si>
    <t>NGRCU_ENC</t>
  </si>
  <si>
    <t>NGRCU_WNC</t>
  </si>
  <si>
    <t>NGRCU_SAC</t>
  </si>
  <si>
    <t>NGRCU_ESC</t>
  </si>
  <si>
    <t>NGRCU_WSC</t>
  </si>
  <si>
    <t>NGRCU_MTN</t>
  </si>
  <si>
    <t>NGRCU_PAC</t>
  </si>
  <si>
    <t>NGCCU_NEC</t>
  </si>
  <si>
    <t>NGCCU_MAC</t>
  </si>
  <si>
    <t>NGCCU_ENC</t>
  </si>
  <si>
    <t>NGCCU_WNC</t>
  </si>
  <si>
    <t>NGCCU_SAC</t>
  </si>
  <si>
    <t>NGCCU_ESC</t>
  </si>
  <si>
    <t>NGCCU_WSC</t>
  </si>
  <si>
    <t>NGCCU_MTN</t>
  </si>
  <si>
    <t>NGCCU_PAC</t>
  </si>
  <si>
    <t>NGCCUUS</t>
  </si>
  <si>
    <t>NGICU_NEC</t>
  </si>
  <si>
    <t>NGICU_MAC</t>
  </si>
  <si>
    <t>NGICU_ENC</t>
  </si>
  <si>
    <t>NGICU_WNC</t>
  </si>
  <si>
    <t>NGICU_SAC</t>
  </si>
  <si>
    <t>NGICU_ESC</t>
  </si>
  <si>
    <t>NGICU_WSC</t>
  </si>
  <si>
    <t>NGICU_MTN</t>
  </si>
  <si>
    <t>NGICU_PAC</t>
  </si>
  <si>
    <t>NGICUUS</t>
  </si>
  <si>
    <t>Natural gas Henry Hub and WTI crude oil spot prices from Reuter's News Service (http://www.reuters.com).</t>
  </si>
  <si>
    <t xml:space="preserve">         Motor Gasoline Blend Comp.</t>
  </si>
  <si>
    <t xml:space="preserve">Refinery Distillation Utilization Factor </t>
  </si>
  <si>
    <t>End-of-period Inventories (million short tons)</t>
  </si>
  <si>
    <t>Producer Price Index: Petroleum</t>
  </si>
  <si>
    <t xml:space="preserve">      Metallurgical Coal</t>
  </si>
  <si>
    <t xml:space="preserve">      Steam Coal</t>
  </si>
  <si>
    <t xml:space="preserve">      Residential and Commercial</t>
  </si>
  <si>
    <t xml:space="preserve">      Other Industrial</t>
  </si>
  <si>
    <t>CGSP_NEC</t>
  </si>
  <si>
    <t>CGSP_MAC</t>
  </si>
  <si>
    <t>CGSP_ENC</t>
  </si>
  <si>
    <t>CGSP_WNC</t>
  </si>
  <si>
    <t>CGSP_SAC</t>
  </si>
  <si>
    <t>CGSP_ESC</t>
  </si>
  <si>
    <t>CGSP_WSC</t>
  </si>
  <si>
    <t>CGSP_MTN</t>
  </si>
  <si>
    <t>CGSP_PAC</t>
  </si>
  <si>
    <t>IPMFG_NEC</t>
  </si>
  <si>
    <t>IPMFG_MAC</t>
  </si>
  <si>
    <t>IPMFG_ENC</t>
  </si>
  <si>
    <t>IPMFG_WNC</t>
  </si>
  <si>
    <t>IPMFG_SAC</t>
  </si>
  <si>
    <t>IPMFG_ESC</t>
  </si>
  <si>
    <t>IPMFG_WSC</t>
  </si>
  <si>
    <t>IPMFG_MTN</t>
  </si>
  <si>
    <t>IPMFG_PAC</t>
  </si>
  <si>
    <t>CYRPIC_NEC</t>
  </si>
  <si>
    <t>CYRPIC_MAC</t>
  </si>
  <si>
    <t>CYRPIC_ENC</t>
  </si>
  <si>
    <t>CYRPIC_WNC</t>
  </si>
  <si>
    <t>CYRPIC_SAC</t>
  </si>
  <si>
    <t>CYRPIC_ESC</t>
  </si>
  <si>
    <t>CYRPIC_WSC</t>
  </si>
  <si>
    <t>CYRPIC_MTN</t>
  </si>
  <si>
    <t>CYRPIC_PAC</t>
  </si>
  <si>
    <t>QHALLC_NEC</t>
  </si>
  <si>
    <t>QHALLC_MAC</t>
  </si>
  <si>
    <t>QHALLC_ENC</t>
  </si>
  <si>
    <t>QHALLC_WNC</t>
  </si>
  <si>
    <t>QHALLC_SAC</t>
  </si>
  <si>
    <t>QHALLC_ESC</t>
  </si>
  <si>
    <t>QHALLC_WSC</t>
  </si>
  <si>
    <t>QHALLC_MTN</t>
  </si>
  <si>
    <t>QHALLC_PAC</t>
  </si>
  <si>
    <t>Total Non-farm Employment (Millions)</t>
  </si>
  <si>
    <t>EE_NEC</t>
  </si>
  <si>
    <t>EE_MAC</t>
  </si>
  <si>
    <t>EE_ENC</t>
  </si>
  <si>
    <t>EE_WNC</t>
  </si>
  <si>
    <t>EE_SAC</t>
  </si>
  <si>
    <t>EE_ESC</t>
  </si>
  <si>
    <t>EE_WSC</t>
  </si>
  <si>
    <t>EE_MTN</t>
  </si>
  <si>
    <t>EE_PAC</t>
  </si>
  <si>
    <t>WWRCBUS</t>
  </si>
  <si>
    <t>NGHHMCF</t>
  </si>
  <si>
    <t>CONIPUS</t>
  </si>
  <si>
    <t>COSX_DRAW</t>
  </si>
  <si>
    <t>COSQ_DRAW</t>
  </si>
  <si>
    <t xml:space="preserve">   Crude Oil Supply</t>
  </si>
  <si>
    <t xml:space="preserve">   Other Supply</t>
  </si>
  <si>
    <t>PROD_DRAW</t>
  </si>
  <si>
    <t>PPTCPUS</t>
  </si>
  <si>
    <t>UOTCPUS</t>
  </si>
  <si>
    <t>PSTCPUS</t>
  </si>
  <si>
    <t>PAIMPORT</t>
  </si>
  <si>
    <t>PASUPPLY</t>
  </si>
  <si>
    <t>End-of-period Inventories (million barrels)</t>
  </si>
  <si>
    <t>UOPSPUS</t>
  </si>
  <si>
    <t>PPPSPUS</t>
  </si>
  <si>
    <t>OHPSPUS</t>
  </si>
  <si>
    <t>PSPSPUS</t>
  </si>
  <si>
    <t>AAAA_DATEX or AAAA_YEAR</t>
  </si>
  <si>
    <t>HVECBUS</t>
  </si>
  <si>
    <t>SOECBUS</t>
  </si>
  <si>
    <t>PPRIPUS</t>
  </si>
  <si>
    <t>UORIPUS</t>
  </si>
  <si>
    <t>MBRIPUS</t>
  </si>
  <si>
    <t>ABRIPUS</t>
  </si>
  <si>
    <t>PARIPUS</t>
  </si>
  <si>
    <t>MGROPUS</t>
  </si>
  <si>
    <t>JFROPUS</t>
  </si>
  <si>
    <t>DFROPUS</t>
  </si>
  <si>
    <t>RFROPUS</t>
  </si>
  <si>
    <t>PSROPUS</t>
  </si>
  <si>
    <t>PAROPUS</t>
  </si>
  <si>
    <t>ORCAPUS</t>
  </si>
  <si>
    <t>ORUTCUS</t>
  </si>
  <si>
    <t>CODIPUS</t>
  </si>
  <si>
    <t>MGWHUUS</t>
  </si>
  <si>
    <t>Supply (million barrels per day)</t>
  </si>
  <si>
    <t>Consumption (million barrels per day)</t>
  </si>
  <si>
    <t>NGPSUPP</t>
  </si>
  <si>
    <t>NGSUPP</t>
  </si>
  <si>
    <t>NGMPPUS</t>
  </si>
  <si>
    <t>NGMPPAK</t>
  </si>
  <si>
    <t>PATCCO2</t>
  </si>
  <si>
    <t>NGTCCO2</t>
  </si>
  <si>
    <t>NGMPPGLF</t>
  </si>
  <si>
    <t>NGMP48NGOM</t>
  </si>
  <si>
    <t>Supply (billion cubic feet per day)</t>
  </si>
  <si>
    <t>Consumption (billion cubic feet per day)</t>
  </si>
  <si>
    <t>End-of-period Inventories (billion cubic feet)</t>
  </si>
  <si>
    <t>Total Consumption</t>
  </si>
  <si>
    <t>RACPUUS</t>
  </si>
  <si>
    <t>DSWHUUS</t>
  </si>
  <si>
    <t>JKTCUUS</t>
  </si>
  <si>
    <t>EOPRPUS</t>
  </si>
  <si>
    <t>Electricity</t>
  </si>
  <si>
    <t>Coal Production</t>
  </si>
  <si>
    <t xml:space="preserve">Energy Consumption  </t>
  </si>
  <si>
    <t>Energy Supply</t>
  </si>
  <si>
    <t>Coal</t>
  </si>
  <si>
    <t>Macroeconomic</t>
  </si>
  <si>
    <t>Manufacturing Production Index</t>
  </si>
  <si>
    <t>Weather</t>
  </si>
  <si>
    <t>U.S. Heating Degree-Days</t>
  </si>
  <si>
    <t>Table of Contents</t>
  </si>
  <si>
    <t>Table 4c. U.S. Regional Motor Gasoline Prices and Inventories</t>
  </si>
  <si>
    <t>Table 7b. U.S. Regional Electricity Retail Sales</t>
  </si>
  <si>
    <t>Table 7c. U.S. Regional Electricity Prices</t>
  </si>
  <si>
    <t>Supply includes production of crude oil (including lease condensates), natural gas plant liquids, biofuels, other liquids, and refinery processing gains.</t>
  </si>
  <si>
    <t>(a) Supply includes production of crude oil (including lease condensates), natural gas plant liquids, biofuels, other liquids, and refinery processing gains.</t>
  </si>
  <si>
    <t xml:space="preserve">  (Available ton-miles/day, thousands)</t>
  </si>
  <si>
    <t xml:space="preserve">  (Revenue ton-miles/day, thousands)</t>
  </si>
  <si>
    <t>(million short tons)</t>
  </si>
  <si>
    <t>Supply (million barrels per day) (a)</t>
  </si>
  <si>
    <t xml:space="preserve">   Motor Gasoline Blend Components</t>
  </si>
  <si>
    <t xml:space="preserve">   Aviation Gasoline Blend Components</t>
  </si>
  <si>
    <t xml:space="preserve">      On-highway Diesel Fuel</t>
  </si>
  <si>
    <t xml:space="preserve">      Transportation Sector</t>
  </si>
  <si>
    <t>Table 7a.  U.S. Electricity Industry Overview</t>
  </si>
  <si>
    <t>cops_opec</t>
  </si>
  <si>
    <t xml:space="preserve">   Pipeline and Distribution Use</t>
  </si>
  <si>
    <t>- = no data available</t>
  </si>
  <si>
    <t>(a) Includes lease condensate.</t>
  </si>
  <si>
    <t>(b) Total consumption includes Independent Power Producer (IPP) consumption.</t>
  </si>
  <si>
    <t>(c) Renewable energy includes minor components of non-marketed renewable energy that is neither bought nor sold, either directly or indirectly, as inputs to marketed energy.</t>
  </si>
  <si>
    <t>Natural Gas Henry Hub Spot</t>
  </si>
  <si>
    <t>Real Personal Consumption Expend.</t>
  </si>
  <si>
    <t>CONSRUS</t>
  </si>
  <si>
    <t>Civilian Unemployment Rate</t>
  </si>
  <si>
    <t xml:space="preserve">   (percent)</t>
  </si>
  <si>
    <t>XRUNR</t>
  </si>
  <si>
    <t>Housing Starts</t>
  </si>
  <si>
    <t>HSTCXUS</t>
  </si>
  <si>
    <t xml:space="preserve">   (millions - SAAR)</t>
  </si>
  <si>
    <t>SAAR = Seasonally-adjusted annual rate</t>
  </si>
  <si>
    <t>EIA does not estimate or project end-use consumption of non-marketed renewable energy.</t>
  </si>
  <si>
    <t xml:space="preserve">   Waste Biomass (c)</t>
  </si>
  <si>
    <t>(c) Municipal solid waste from biogenic sources, landfill gas, sludge waste, agricultural byproducts, and other biomass.</t>
  </si>
  <si>
    <t xml:space="preserve">(d) The conversion from physical units to Btu is calculated using a subset of conversion factors used in the calculations of gross energy consumption in EIA’s Monthly Energy Review (MER). </t>
  </si>
  <si>
    <t>Consequently, the historical data may not precisely match those published in the MER or the Annual Energy Review (AER).</t>
  </si>
  <si>
    <t>(e) Refers to the refiner average acquisition cost (RAC) of crude oil.</t>
  </si>
  <si>
    <r>
      <t>Historical data:</t>
    </r>
    <r>
      <rPr>
        <sz val="8"/>
        <rFont val="Arial"/>
        <family val="2"/>
      </rPr>
      <t xml:space="preserve"> Latest data available from Energy Information Administration databases supporting the following reports: </t>
    </r>
    <r>
      <rPr>
        <i/>
        <sz val="8"/>
        <rFont val="Arial"/>
        <family val="2"/>
      </rPr>
      <t>Petroleum Supply Monthly</t>
    </r>
    <r>
      <rPr>
        <sz val="8"/>
        <rFont val="Arial"/>
        <family val="2"/>
      </rPr>
      <t>, DOE/EIA-0109;</t>
    </r>
  </si>
  <si>
    <r>
      <t>Petroleum Supply Annual</t>
    </r>
    <r>
      <rPr>
        <sz val="8"/>
        <rFont val="Arial"/>
        <family val="2"/>
      </rPr>
      <t xml:space="preserve">, DOE/EIA-0340/2; </t>
    </r>
    <r>
      <rPr>
        <i/>
        <sz val="8"/>
        <rFont val="Arial"/>
        <family val="2"/>
      </rPr>
      <t>Weekly Petroleum Status Report</t>
    </r>
    <r>
      <rPr>
        <sz val="8"/>
        <rFont val="Arial"/>
        <family val="2"/>
      </rPr>
      <t xml:space="preserve">, DOE/EIA-0208; </t>
    </r>
    <r>
      <rPr>
        <i/>
        <sz val="8"/>
        <rFont val="Arial"/>
        <family val="2"/>
      </rPr>
      <t>Petroleum Marketing Monthly</t>
    </r>
    <r>
      <rPr>
        <sz val="8"/>
        <rFont val="Arial"/>
        <family val="2"/>
      </rPr>
      <t xml:space="preserve">, DOE/EIA-0380; </t>
    </r>
    <r>
      <rPr>
        <i/>
        <sz val="8"/>
        <rFont val="Arial"/>
        <family val="2"/>
      </rPr>
      <t>Natural Gas Monthly</t>
    </r>
    <r>
      <rPr>
        <sz val="8"/>
        <rFont val="Arial"/>
        <family val="2"/>
      </rPr>
      <t xml:space="preserve">, DOE/EIA-0130; </t>
    </r>
  </si>
  <si>
    <r>
      <t>Electric Power Monthly</t>
    </r>
    <r>
      <rPr>
        <sz val="8"/>
        <rFont val="Arial"/>
        <family val="2"/>
      </rPr>
      <t xml:space="preserve">, DOE/EIA-0226; </t>
    </r>
    <r>
      <rPr>
        <i/>
        <sz val="8"/>
        <rFont val="Arial"/>
        <family val="2"/>
      </rPr>
      <t>Quarterly Coal Report</t>
    </r>
    <r>
      <rPr>
        <sz val="8"/>
        <rFont val="Arial"/>
        <family val="2"/>
      </rPr>
      <t xml:space="preserve">, DOE/EIA-0121; and </t>
    </r>
    <r>
      <rPr>
        <i/>
        <sz val="8"/>
        <rFont val="Arial"/>
        <family val="2"/>
      </rPr>
      <t>International Petroleum Monthly</t>
    </r>
    <r>
      <rPr>
        <sz val="8"/>
        <rFont val="Arial"/>
        <family val="2"/>
      </rPr>
      <t>, DOE/EIA-0520.</t>
    </r>
  </si>
  <si>
    <t xml:space="preserve">Minor discrepancies with published historical data are due to independent rounding. </t>
  </si>
  <si>
    <t>(a) Average for all sulfur contents.</t>
  </si>
  <si>
    <t>(b) Average self-service cash price.</t>
  </si>
  <si>
    <r>
      <t>Historical data</t>
    </r>
    <r>
      <rPr>
        <sz val="8"/>
        <rFont val="Arial"/>
        <family val="2"/>
      </rPr>
      <t xml:space="preserve">: Latest data available from Energy Information Administration databases supporting the following reports: </t>
    </r>
    <r>
      <rPr>
        <i/>
        <sz val="8"/>
        <rFont val="Arial"/>
        <family val="2"/>
      </rPr>
      <t>Petroleum Marketing Monthly</t>
    </r>
    <r>
      <rPr>
        <sz val="8"/>
        <rFont val="Arial"/>
        <family val="2"/>
      </rPr>
      <t>, DOE/EIA-0380;</t>
    </r>
  </si>
  <si>
    <r>
      <t>Weekly Petroleum Status Report</t>
    </r>
    <r>
      <rPr>
        <sz val="8"/>
        <rFont val="Arial"/>
        <family val="2"/>
      </rPr>
      <t xml:space="preserve">, DOE/EIA-0208; </t>
    </r>
    <r>
      <rPr>
        <i/>
        <sz val="8"/>
        <rFont val="Arial"/>
        <family val="2"/>
      </rPr>
      <t>Natural Gas Monthly</t>
    </r>
    <r>
      <rPr>
        <sz val="8"/>
        <rFont val="Arial"/>
        <family val="2"/>
      </rPr>
      <t xml:space="preserve">, DOE/EIA-0130; </t>
    </r>
    <r>
      <rPr>
        <i/>
        <sz val="8"/>
        <rFont val="Arial"/>
        <family val="2"/>
      </rPr>
      <t>Electric Power Monthly</t>
    </r>
    <r>
      <rPr>
        <sz val="8"/>
        <rFont val="Arial"/>
        <family val="2"/>
      </rPr>
      <t xml:space="preserve">, DOE/EIA-0226; and </t>
    </r>
    <r>
      <rPr>
        <i/>
        <sz val="8"/>
        <rFont val="Arial"/>
        <family val="2"/>
      </rPr>
      <t>Monthly Energy Review</t>
    </r>
    <r>
      <rPr>
        <sz val="8"/>
        <rFont val="Arial"/>
        <family val="2"/>
      </rPr>
      <t>, DOE/EIA-0035.</t>
    </r>
  </si>
  <si>
    <t>OWCCBUS</t>
  </si>
  <si>
    <t>(b) Crude oil production from U.S. Federal leases in the Gulf of Mexico (GOM).</t>
  </si>
  <si>
    <t>(c) Net imports equals gross imports minus gross exports.</t>
  </si>
  <si>
    <t>(d) Crude oil adjustment balances supply and consumption and was previously referred to as "Unaccounted for Crude Oil."</t>
  </si>
  <si>
    <t>SPR: Strategic Petroleum Reserve</t>
  </si>
  <si>
    <t>HC: Hydrocarbons</t>
  </si>
  <si>
    <r>
      <t>Historical data</t>
    </r>
    <r>
      <rPr>
        <sz val="8"/>
        <rFont val="Arial"/>
        <family val="2"/>
      </rPr>
      <t xml:space="preserve">: Latest data available from Energy Information Administration databases supporting the following reports: </t>
    </r>
    <r>
      <rPr>
        <i/>
        <sz val="8"/>
        <rFont val="Arial"/>
        <family val="2"/>
      </rPr>
      <t xml:space="preserve"> Petroleum Supply Monthly</t>
    </r>
    <r>
      <rPr>
        <sz val="8"/>
        <rFont val="Arial"/>
        <family val="2"/>
      </rPr>
      <t xml:space="preserve">, DOE/EIA-0109; </t>
    </r>
  </si>
  <si>
    <r>
      <t>Petroleum Supply Annual</t>
    </r>
    <r>
      <rPr>
        <sz val="8"/>
        <rFont val="Arial"/>
        <family val="2"/>
      </rPr>
      <t xml:space="preserve">, DOE/EIA-0340/2; and </t>
    </r>
    <r>
      <rPr>
        <i/>
        <sz val="8"/>
        <rFont val="Arial"/>
        <family val="2"/>
      </rPr>
      <t>Weekly Petroleum Status Report</t>
    </r>
    <r>
      <rPr>
        <sz val="8"/>
        <rFont val="Arial"/>
        <family val="2"/>
      </rPr>
      <t xml:space="preserve">, DOE/EIA-0208. </t>
    </r>
  </si>
  <si>
    <r>
      <t>Petroleum Supply Annual</t>
    </r>
    <r>
      <rPr>
        <sz val="8"/>
        <rFont val="Arial"/>
        <family val="2"/>
      </rPr>
      <t xml:space="preserve">, DOE/EIA-0340/2; </t>
    </r>
    <r>
      <rPr>
        <i/>
        <sz val="8"/>
        <rFont val="Arial"/>
        <family val="2"/>
      </rPr>
      <t>Weekly Petroleum Status Report</t>
    </r>
    <r>
      <rPr>
        <sz val="8"/>
        <rFont val="Arial"/>
        <family val="2"/>
      </rPr>
      <t>, DOE/EIA-0208.</t>
    </r>
  </si>
  <si>
    <t>Regions refer to Petroleum Administration for Defense Districts (PADD).</t>
  </si>
  <si>
    <t>See “Petroleum for Administration Defense District” in EIA’s Energy Glossary (http://www.eia.doe.gov/glossary/index.html) for a list of States in each region.</t>
  </si>
  <si>
    <r>
      <t>Historical data:</t>
    </r>
    <r>
      <rPr>
        <sz val="8"/>
        <rFont val="Arial"/>
        <family val="2"/>
      </rPr>
      <t xml:space="preserve"> Latest data available from Energy Information Administration international energy statistics.</t>
    </r>
  </si>
  <si>
    <r>
      <t>Historical data</t>
    </r>
    <r>
      <rPr>
        <sz val="8"/>
        <rFont val="Arial"/>
        <family val="2"/>
      </rPr>
      <t xml:space="preserve">: Latest data available from Energy Information Administration databases supporting the following reports: </t>
    </r>
    <r>
      <rPr>
        <i/>
        <sz val="8"/>
        <rFont val="Arial"/>
        <family val="2"/>
      </rPr>
      <t>Petroleum Marketing Monthly</t>
    </r>
    <r>
      <rPr>
        <sz val="8"/>
        <rFont val="Arial"/>
        <family val="2"/>
      </rPr>
      <t>, DOE/EIA-0380;</t>
    </r>
    <r>
      <rPr>
        <i/>
        <sz val="8"/>
        <rFont val="Arial"/>
        <family val="2"/>
      </rPr>
      <t xml:space="preserve"> </t>
    </r>
  </si>
  <si>
    <r>
      <t>Petroleum Supply Monthly</t>
    </r>
    <r>
      <rPr>
        <sz val="8"/>
        <rFont val="Arial"/>
        <family val="2"/>
      </rPr>
      <t xml:space="preserve">, DOE/EIA-0109; </t>
    </r>
    <r>
      <rPr>
        <i/>
        <sz val="8"/>
        <rFont val="Arial"/>
        <family val="2"/>
      </rPr>
      <t>Petroleum Supply Annual</t>
    </r>
    <r>
      <rPr>
        <sz val="8"/>
        <rFont val="Arial"/>
        <family val="2"/>
      </rPr>
      <t xml:space="preserve">, DOE/EIA-0340/2; and </t>
    </r>
    <r>
      <rPr>
        <i/>
        <sz val="8"/>
        <rFont val="Arial"/>
        <family val="2"/>
      </rPr>
      <t>Weekly Petroleum Status Report</t>
    </r>
    <r>
      <rPr>
        <sz val="8"/>
        <rFont val="Arial"/>
        <family val="2"/>
      </rPr>
      <t>, DOE/EIA-0208.</t>
    </r>
  </si>
  <si>
    <t>(a) Marketed production from U.S. Federal leases in the Gulf of Mexico.</t>
  </si>
  <si>
    <t>(b) The balancing item represents the difference between the sum of the components of natural gas supply and the sum of components of natural gas demand.</t>
  </si>
  <si>
    <t>(c) Natural gas used for electricity generation and (a limited amount of) useful thermal output by electric utilities and independent power producers.</t>
  </si>
  <si>
    <t>papr_TX</t>
  </si>
  <si>
    <t>Turkmenistan</t>
  </si>
  <si>
    <t>Not all countries are shown in each region and sum of reported country volumes may not equal regional volumes.</t>
  </si>
  <si>
    <t>LNG: liquefied natural gas.</t>
  </si>
  <si>
    <r>
      <t>Historical data</t>
    </r>
    <r>
      <rPr>
        <sz val="8"/>
        <rFont val="Arial"/>
        <family val="2"/>
      </rPr>
      <t xml:space="preserve">: Latest data available from Energy Information Administration databases supporting the following reports: </t>
    </r>
    <r>
      <rPr>
        <i/>
        <sz val="8"/>
        <rFont val="Arial"/>
        <family val="2"/>
      </rPr>
      <t>Natural Gas Monthly</t>
    </r>
    <r>
      <rPr>
        <sz val="8"/>
        <rFont val="Arial"/>
        <family val="2"/>
      </rPr>
      <t xml:space="preserve">, DOE/EIA-0130; and </t>
    </r>
    <r>
      <rPr>
        <i/>
        <sz val="8"/>
        <rFont val="Arial"/>
        <family val="2"/>
      </rPr>
      <t>Electric Power Monthly</t>
    </r>
    <r>
      <rPr>
        <sz val="8"/>
        <rFont val="Arial"/>
        <family val="2"/>
      </rPr>
      <t>, DOE/EIA-0226.</t>
    </r>
  </si>
  <si>
    <t xml:space="preserve">Regions refer to U.S. Census divisions.  </t>
  </si>
  <si>
    <t>See "Census division" in EIA’s Energy Glossary (http://www.eia.doe.gov/glossary/index.html) for a list of States in each region.</t>
  </si>
  <si>
    <r>
      <t>Historical data</t>
    </r>
    <r>
      <rPr>
        <sz val="8"/>
        <rFont val="Arial"/>
        <family val="2"/>
      </rPr>
      <t xml:space="preserve">: Latest data available from Energy Information Administration databases supporting the </t>
    </r>
    <r>
      <rPr>
        <i/>
        <sz val="8"/>
        <rFont val="Arial"/>
        <family val="2"/>
      </rPr>
      <t>Natural Gas Monthly</t>
    </r>
    <r>
      <rPr>
        <sz val="8"/>
        <rFont val="Arial"/>
        <family val="2"/>
      </rPr>
      <t>, DOE/EIA-0130.</t>
    </r>
  </si>
  <si>
    <t>(a) Waste coal includes waste coal and cloal slurry reprocessed into briquettes.</t>
  </si>
  <si>
    <t>(b) Coal used for electricity generation and (a limited amount of) useful thermal output by electric utilities and independent power producers.</t>
  </si>
  <si>
    <t>(c) The discrepancy reflects an unaccounted-for shipper and receiver reporting difference, assumed to be zero in the forecast period.</t>
  </si>
  <si>
    <r>
      <t>Historical data</t>
    </r>
    <r>
      <rPr>
        <sz val="8"/>
        <rFont val="Arial"/>
        <family val="2"/>
      </rPr>
      <t xml:space="preserve">: Latest data available from Energy Information Administration databases supporting the following reports: </t>
    </r>
    <r>
      <rPr>
        <i/>
        <sz val="8"/>
        <rFont val="Arial"/>
        <family val="2"/>
      </rPr>
      <t>Quarterly Coal Report</t>
    </r>
    <r>
      <rPr>
        <sz val="8"/>
        <rFont val="Arial"/>
        <family val="2"/>
      </rPr>
      <t xml:space="preserve">, DOE/EIA-0121; and </t>
    </r>
    <r>
      <rPr>
        <i/>
        <sz val="8"/>
        <rFont val="Arial"/>
        <family val="2"/>
      </rPr>
      <t>Electric Power Monthly</t>
    </r>
    <r>
      <rPr>
        <sz val="8"/>
        <rFont val="Arial"/>
        <family val="2"/>
      </rPr>
      <t>, DOE/EIA-0226.</t>
    </r>
  </si>
  <si>
    <r>
      <t xml:space="preserve">Historical data: </t>
    </r>
    <r>
      <rPr>
        <sz val="8"/>
        <rFont val="Arial"/>
        <family val="2"/>
      </rPr>
      <t xml:space="preserve">Latest data available from Energy Information Administration databases supporting the following reports: </t>
    </r>
    <r>
      <rPr>
        <i/>
        <sz val="8"/>
        <rFont val="Arial"/>
        <family val="2"/>
      </rPr>
      <t>Electric Power Monthly</t>
    </r>
    <r>
      <rPr>
        <sz val="8"/>
        <rFont val="Arial"/>
        <family val="2"/>
      </rPr>
      <t xml:space="preserve">, DOE/EIA-0226; and </t>
    </r>
    <r>
      <rPr>
        <i/>
        <sz val="8"/>
        <rFont val="Arial"/>
        <family val="2"/>
      </rPr>
      <t>Electric Power Annual</t>
    </r>
    <r>
      <rPr>
        <sz val="8"/>
        <rFont val="Arial"/>
        <family val="2"/>
      </rPr>
      <t>, DOE/EIA-0348.</t>
    </r>
  </si>
  <si>
    <t>(a) Total retail sales to all sectors includes residential, commercial, industrial, and transportation sector sales.</t>
  </si>
  <si>
    <t xml:space="preserve">Retail Sales represents total retail electricity sales by electric utilities and power marketers.    </t>
  </si>
  <si>
    <r>
      <t xml:space="preserve">Historical data: </t>
    </r>
    <r>
      <rPr>
        <sz val="8"/>
        <rFont val="Arial"/>
        <family val="2"/>
      </rPr>
      <t xml:space="preserve">Latest data available from Energy Information Administration databases supporting the following reports: </t>
    </r>
    <r>
      <rPr>
        <i/>
        <sz val="8"/>
        <rFont val="Arial"/>
        <family val="2"/>
      </rPr>
      <t>Electric Power Monthly</t>
    </r>
    <r>
      <rPr>
        <sz val="8"/>
        <rFont val="Arial"/>
        <family val="2"/>
      </rPr>
      <t xml:space="preserve">, DOE/EIA-0226; and </t>
    </r>
    <r>
      <rPr>
        <i/>
        <sz val="8"/>
        <rFont val="Arial"/>
        <family val="2"/>
      </rPr>
      <t>Electric Power Annual</t>
    </r>
    <r>
      <rPr>
        <sz val="8"/>
        <rFont val="Arial"/>
        <family val="2"/>
      </rPr>
      <t xml:space="preserve">, DOE/EIA-0348. </t>
    </r>
  </si>
  <si>
    <t>(a) Volume-weighted average of retail prices to residential, commercial, industrial, and transportation sectors.</t>
  </si>
  <si>
    <t>PARNPUS</t>
  </si>
  <si>
    <t xml:space="preserve">      Renewables and Oxygenate Production (e)</t>
  </si>
  <si>
    <t>PAFPPUS</t>
  </si>
  <si>
    <t xml:space="preserve">      Petroleum Products Adjustment (f)</t>
  </si>
  <si>
    <t>(f) Petroleum products adjustment includes hydrogen/oxygenates/renewables/other hydrocarbons, motor gasoline blend components, and finished motor gasoline.</t>
  </si>
  <si>
    <t>OHRIPUS</t>
  </si>
  <si>
    <t xml:space="preserve">      OPEC</t>
  </si>
  <si>
    <t>Consumer Price Index (all urban consumers)</t>
  </si>
  <si>
    <t>Forecasts are not published for individual OPEC countries.</t>
  </si>
  <si>
    <t>QSIC_CL</t>
  </si>
  <si>
    <t>QSIC_DF</t>
  </si>
  <si>
    <t>QSIC_EL</t>
  </si>
  <si>
    <t>QSIC_NG</t>
  </si>
  <si>
    <r>
      <t xml:space="preserve">(a) Fuel share weights of individual sector indices based on EIA </t>
    </r>
    <r>
      <rPr>
        <i/>
        <sz val="8"/>
        <rFont val="Arial"/>
        <family val="2"/>
      </rPr>
      <t>Manufacturing Energy Consumption Survey</t>
    </r>
    <r>
      <rPr>
        <sz val="8"/>
        <rFont val="Arial"/>
        <family val="2"/>
      </rPr>
      <t>.</t>
    </r>
  </si>
  <si>
    <t>ZO311IUS</t>
  </si>
  <si>
    <t>ZO322IUS</t>
  </si>
  <si>
    <t>ZO324IUS</t>
  </si>
  <si>
    <t>ZO325IUS</t>
  </si>
  <si>
    <t>ZO327IUS</t>
  </si>
  <si>
    <t>ZO331IUS</t>
  </si>
  <si>
    <t>EOTCPUS</t>
  </si>
  <si>
    <t xml:space="preserve">         Fuel Ethanol blended into Motor Gasoline</t>
  </si>
  <si>
    <t xml:space="preserve">      Natural Gas Plant Liquids Production</t>
  </si>
  <si>
    <t>Table 3a. International Petroleum and Other Liquids Production, Consumption, and Inventories</t>
  </si>
  <si>
    <t>Table 4a.  U.S. Petroleum and Other Liquids Supply, Consumption, and Inventories</t>
  </si>
  <si>
    <t>padi_opec</t>
  </si>
  <si>
    <t>Unplanned OPEC Production Outages</t>
  </si>
  <si>
    <t>padi_nonopec</t>
  </si>
  <si>
    <t>Unplanned non-OPEC Production Outages</t>
  </si>
  <si>
    <t xml:space="preserve">   Manufacturing</t>
  </si>
  <si>
    <t xml:space="preserve">      Food </t>
  </si>
  <si>
    <t xml:space="preserve">      Paper </t>
  </si>
  <si>
    <t xml:space="preserve">      Petroleum and Coal Products</t>
  </si>
  <si>
    <t xml:space="preserve">      Chemicals</t>
  </si>
  <si>
    <t xml:space="preserve">      Nonmetallic Mineral Products </t>
  </si>
  <si>
    <t xml:space="preserve">      Primary Metals</t>
  </si>
  <si>
    <t xml:space="preserve">   Coal-weighted Manufacturing (a)</t>
  </si>
  <si>
    <t xml:space="preserve">   Distillate-weighted Manufacturing (a)</t>
  </si>
  <si>
    <t xml:space="preserve">   Electricity-weighted Manufacturing (a)</t>
  </si>
  <si>
    <t xml:space="preserve">   Natural Gas-weighted Manufacturing (a)</t>
  </si>
  <si>
    <t>Real Government Expenditures</t>
  </si>
  <si>
    <t>Real Exports of Goods &amp; Services</t>
  </si>
  <si>
    <t>GOVXRUS</t>
  </si>
  <si>
    <t>TREXRUS</t>
  </si>
  <si>
    <t>TRIMRUS</t>
  </si>
  <si>
    <t>Real Imports of Goods &amp; Services</t>
  </si>
  <si>
    <t xml:space="preserve">      Eurasia</t>
  </si>
  <si>
    <t>Eurasia</t>
  </si>
  <si>
    <t>Other Eurasia</t>
  </si>
  <si>
    <t>Table 3d. World Petroleum and Other Liquids Consumption</t>
  </si>
  <si>
    <t xml:space="preserve">   Pipeline Gross Imports</t>
  </si>
  <si>
    <t xml:space="preserve">   Pipeline Gross Exports</t>
  </si>
  <si>
    <t>HGL Production</t>
  </si>
  <si>
    <t xml:space="preserve">   Natural Gas Processing Plants</t>
  </si>
  <si>
    <t>ETFPPUS</t>
  </si>
  <si>
    <t xml:space="preserve">      Ethane</t>
  </si>
  <si>
    <t>PRFPPUS</t>
  </si>
  <si>
    <t xml:space="preserve">      Propane</t>
  </si>
  <si>
    <t>C4FPPUS</t>
  </si>
  <si>
    <t xml:space="preserve">      Butanes/Butylenes</t>
  </si>
  <si>
    <t>PPFPPUS</t>
  </si>
  <si>
    <t xml:space="preserve">      Natural Gasoline (Pentanes Plus)</t>
  </si>
  <si>
    <t xml:space="preserve">   Refinery and Blender Net Production</t>
  </si>
  <si>
    <t>ETROPUS</t>
  </si>
  <si>
    <t xml:space="preserve">      Ethane/Ethylene</t>
  </si>
  <si>
    <t>C4ROPUS</t>
  </si>
  <si>
    <t xml:space="preserve">   Renewable Fuels and Oxygenate Plant Net Production</t>
  </si>
  <si>
    <t>PPPRPUS</t>
  </si>
  <si>
    <t>HGL Net Imports</t>
  </si>
  <si>
    <t>ETNIPUS</t>
  </si>
  <si>
    <t xml:space="preserve">   Ethane</t>
  </si>
  <si>
    <t>PRNIPUS</t>
  </si>
  <si>
    <t>C4NIPUS</t>
  </si>
  <si>
    <t xml:space="preserve">   Butanes/Butylenes</t>
  </si>
  <si>
    <t xml:space="preserve">   Natural Gasoline (Pentanes Plus)</t>
  </si>
  <si>
    <t>HGL Refinery and Blender Net Inputs</t>
  </si>
  <si>
    <t>C4RIPUS</t>
  </si>
  <si>
    <t>HGL Consumption</t>
  </si>
  <si>
    <t>ETTCPUS</t>
  </si>
  <si>
    <t xml:space="preserve">   Ethane/Ethylene</t>
  </si>
  <si>
    <t xml:space="preserve">   Propane/Propylene</t>
  </si>
  <si>
    <t>C4TCPUS</t>
  </si>
  <si>
    <t>HGL Inventories (million barrels)</t>
  </si>
  <si>
    <t>ETPSPUS</t>
  </si>
  <si>
    <t>C4PSPUS</t>
  </si>
  <si>
    <t xml:space="preserve">      Butanes</t>
  </si>
  <si>
    <t xml:space="preserve">   LNG Gross Imports</t>
  </si>
  <si>
    <t>NGEXPUS_LNG</t>
  </si>
  <si>
    <t xml:space="preserve">   LNG Gross Exports</t>
  </si>
  <si>
    <t>NGEXPUS_PIPE</t>
  </si>
  <si>
    <t>NLTCPUS</t>
  </si>
  <si>
    <t xml:space="preserve">   Hydrocarbon Gas Liquids</t>
  </si>
  <si>
    <t>NLPSPUS</t>
  </si>
  <si>
    <t xml:space="preserve">      Hydrocarbon Gas Liquids</t>
  </si>
  <si>
    <t xml:space="preserve">      Other Oils (g)</t>
  </si>
  <si>
    <t xml:space="preserve">         Other Oils (g)</t>
  </si>
  <si>
    <t>NLNIPUS</t>
  </si>
  <si>
    <t xml:space="preserve">         Hydrocarbon Gas Liquids</t>
  </si>
  <si>
    <t>NLRIPUS</t>
  </si>
  <si>
    <t>NLROPUS</t>
  </si>
  <si>
    <t xml:space="preserve">   Other Oils (a)</t>
  </si>
  <si>
    <t>(a) "Other Oils" includes aviation gasoline blend components, finished aviation gasoline, kerosene, petrochemical feedstocks, special naphthas, lubricants, waxes, petroleum coke, asphalt and road oil, still gas, and miscellaneous products.</t>
  </si>
  <si>
    <t xml:space="preserve">Total Petroleum and Other Liquids Net Imports   </t>
  </si>
  <si>
    <t>BFLCBUS</t>
  </si>
  <si>
    <t>Table 4b.  U.S. Hydrocarbon Gas Liquids (HGL) and Petroleum Refinery Balances  (million barrels per day, except inventories and utilization factor)</t>
  </si>
  <si>
    <t>Table 4b.  U.S. Hydrocarbon Gas Liquids (HGL) and Petroleum Refinery Balances</t>
  </si>
  <si>
    <t>Total Energy (c)</t>
  </si>
  <si>
    <t>TETCCO2</t>
  </si>
  <si>
    <t>(c) Includes electric power sector use of geothermal energy and non-biomass waste.</t>
  </si>
  <si>
    <t>Total Crude Oil and Other Liquids Inventory Net Withdrawals (million barrels per day)</t>
  </si>
  <si>
    <t>Table 2.  Energy Prices</t>
  </si>
  <si>
    <t>Table 2.  Energy Nominal Prices</t>
  </si>
  <si>
    <t xml:space="preserve">   U.S. Refiner Average Acquisition Cost</t>
  </si>
  <si>
    <t xml:space="preserve">   U.S. Imported Average</t>
  </si>
  <si>
    <r>
      <t xml:space="preserve">U.S. Liquid Fuels </t>
    </r>
    <r>
      <rPr>
        <sz val="8"/>
        <color indexed="8"/>
        <rFont val="Arial"/>
        <family val="2"/>
      </rPr>
      <t>(cents per gallon)</t>
    </r>
  </si>
  <si>
    <t>U.S. Electricity</t>
  </si>
  <si>
    <t xml:space="preserve">      Residual Fuel Oil (c)</t>
  </si>
  <si>
    <t>(c) Includes fuel oils No. 4, No. 5, No. 6, and topped crude.</t>
  </si>
  <si>
    <t>.</t>
  </si>
  <si>
    <t>Crude Oil West Texas Intermediate Spot</t>
  </si>
  <si>
    <t>Other Liquids (a)</t>
  </si>
  <si>
    <t>NGWG_EAST</t>
  </si>
  <si>
    <t>NGWG_MW</t>
  </si>
  <si>
    <t>NGWG_SC</t>
  </si>
  <si>
    <t>NGWG_MTN</t>
  </si>
  <si>
    <t>NGWG_PAC</t>
  </si>
  <si>
    <t xml:space="preserve">      East Region (d)</t>
  </si>
  <si>
    <t xml:space="preserve">      Midwest Region (d)</t>
  </si>
  <si>
    <t xml:space="preserve">      South Central Region (d)</t>
  </si>
  <si>
    <t xml:space="preserve">      Mountain Region (d)</t>
  </si>
  <si>
    <t xml:space="preserve">      Pacific Region (d)</t>
  </si>
  <si>
    <t>NGWG_AK</t>
  </si>
  <si>
    <r>
      <t xml:space="preserve">(d) For a list of States in each inventory region refer to </t>
    </r>
    <r>
      <rPr>
        <i/>
        <sz val="8"/>
        <rFont val="Arial"/>
        <family val="2"/>
      </rPr>
      <t>Weekly Natural Gas Storage Report, Notes and Definitions (http://ir.eia.gov/ngs/notes.html)</t>
    </r>
    <r>
      <rPr>
        <sz val="8"/>
        <rFont val="Arial"/>
        <family val="2"/>
      </rPr>
      <t>.</t>
    </r>
  </si>
  <si>
    <t>copr_ir</t>
  </si>
  <si>
    <t>copr_ag</t>
  </si>
  <si>
    <r>
      <t xml:space="preserve">   U.S. Retail Prices</t>
    </r>
    <r>
      <rPr>
        <sz val="8"/>
        <rFont val="Arial"/>
        <family val="2"/>
      </rPr>
      <t xml:space="preserve"> (dollars per thousand cubic feet) </t>
    </r>
  </si>
  <si>
    <r>
      <t xml:space="preserve">   Retail Prices </t>
    </r>
    <r>
      <rPr>
        <sz val="8"/>
        <color indexed="8"/>
        <rFont val="Arial"/>
        <family val="2"/>
      </rPr>
      <t>(cents per kilowatthour)</t>
    </r>
  </si>
  <si>
    <t>Residential Retail</t>
  </si>
  <si>
    <t>Commercial Retail</t>
  </si>
  <si>
    <t>Industrial Retail</t>
  </si>
  <si>
    <t xml:space="preserve">   Retail Prices (cents per kilowatthour)</t>
  </si>
  <si>
    <t>copr_gb</t>
  </si>
  <si>
    <t xml:space="preserve">   Gabon</t>
  </si>
  <si>
    <t>(a) Includes lease condensate, natural gas plant liquids, other liquids, refinery processing gain, and other unaccounted-for liquids.</t>
  </si>
  <si>
    <t>copc_opec_rot</t>
  </si>
  <si>
    <t>cops_opec_rot</t>
  </si>
  <si>
    <t>Indonesia</t>
  </si>
  <si>
    <t>papr_ID</t>
  </si>
  <si>
    <t xml:space="preserve">         Other Liquids (b)</t>
  </si>
  <si>
    <t>Consumption (million barrels per day) (c)</t>
  </si>
  <si>
    <t>papr_UK</t>
  </si>
  <si>
    <t>United Kingdom</t>
  </si>
  <si>
    <t>South Sudan</t>
  </si>
  <si>
    <t>papr_OD</t>
  </si>
  <si>
    <t xml:space="preserve">Table Beginning Month--- </t>
  </si>
  <si>
    <t>Historical</t>
  </si>
  <si>
    <t xml:space="preserve">Last Historical Month--- </t>
  </si>
  <si>
    <t xml:space="preserve">   Solar (b)</t>
  </si>
  <si>
    <t>SOICBUS</t>
  </si>
  <si>
    <t xml:space="preserve">   Solar (b)  </t>
  </si>
  <si>
    <t>SOCCBUS</t>
  </si>
  <si>
    <t xml:space="preserve">   Solar (b) </t>
  </si>
  <si>
    <t xml:space="preserve">   Wood Biomass </t>
  </si>
  <si>
    <t xml:space="preserve">   Biofuel Losses and Co-products (d)</t>
  </si>
  <si>
    <t xml:space="preserve">   Solar (e)</t>
  </si>
  <si>
    <t xml:space="preserve">   Ethanol (f)</t>
  </si>
  <si>
    <t xml:space="preserve">   Biomass-based Diesel (f)</t>
  </si>
  <si>
    <t xml:space="preserve">   Solar (b)(e) </t>
  </si>
  <si>
    <t>(b) Solar consumption in the electric power, commercial, and industrial sectors includes energy produced from large scale (&gt;1 MW) solar thermal and photovoltaic generators and small-scale (&lt;1 MW) distributed solar photovoltaic systems.</t>
  </si>
  <si>
    <t>(d) Losses and co-products from the production of fuel ethanol and biomass-based diesel</t>
  </si>
  <si>
    <t>(e) Solar consumption in the residential sector includes energy from small-scale (&lt;1 MW) solar photovoltaic systems.  Also includes solar heating consumption in all sectors.</t>
  </si>
  <si>
    <t>(f) Fuel ethanol and biomass-based diesel consumption in the transportation sector includes production, stock change, and imports less exports. Some biomass-based diesel may be consumed in the residential sector in heating oil.</t>
  </si>
  <si>
    <t>Table 8b.  U.S. Renewable Electricity Generation and Capacity</t>
  </si>
  <si>
    <t>BMEPCAP_US</t>
  </si>
  <si>
    <t>OWEPCAP_US</t>
  </si>
  <si>
    <t>WWEPCAP_US</t>
  </si>
  <si>
    <t>HVEPCAP_US</t>
  </si>
  <si>
    <t>GEEPCAP_US</t>
  </si>
  <si>
    <t>SOEPCAPX_US</t>
  </si>
  <si>
    <t>WNEPCAPX_US</t>
  </si>
  <si>
    <t>Renewable Energy Electric Generating Capacity (megawatts, end of period)</t>
  </si>
  <si>
    <t xml:space="preserve">   Electric Power Sector (a)</t>
  </si>
  <si>
    <t xml:space="preserve">      Biomass</t>
  </si>
  <si>
    <t xml:space="preserve">         Waste</t>
  </si>
  <si>
    <t xml:space="preserve">         Wood</t>
  </si>
  <si>
    <t xml:space="preserve">      Conventional Hydroelectric</t>
  </si>
  <si>
    <t xml:space="preserve">      Large-Scale Solar (b)</t>
  </si>
  <si>
    <t xml:space="preserve">   Other Sectors (c)</t>
  </si>
  <si>
    <t>BMCHCAP_US</t>
  </si>
  <si>
    <t>OWCHCAP_US</t>
  </si>
  <si>
    <t>WWCHCAP_US</t>
  </si>
  <si>
    <t>HVCHCAP_US</t>
  </si>
  <si>
    <t>SOCHCAP_US</t>
  </si>
  <si>
    <t>SODTC_US</t>
  </si>
  <si>
    <t xml:space="preserve">      Small-Scale Solar (d)</t>
  </si>
  <si>
    <t>SODRC_US</t>
  </si>
  <si>
    <t xml:space="preserve">         Residential Sector</t>
  </si>
  <si>
    <t>SODCC_US</t>
  </si>
  <si>
    <t xml:space="preserve">         Commercial Sector</t>
  </si>
  <si>
    <t>SODIC_US</t>
  </si>
  <si>
    <t xml:space="preserve">         Industrial Sector</t>
  </si>
  <si>
    <t>WNCHCAP_US</t>
  </si>
  <si>
    <t xml:space="preserve">      Geothermal  </t>
  </si>
  <si>
    <t xml:space="preserve">      Wind </t>
  </si>
  <si>
    <t>SODTP_US</t>
  </si>
  <si>
    <t>SODRP_US</t>
  </si>
  <si>
    <t xml:space="preserve">         Residential Sector </t>
  </si>
  <si>
    <t>SODCP_US</t>
  </si>
  <si>
    <t xml:space="preserve">         Commercial Sector </t>
  </si>
  <si>
    <t>SODIP_US</t>
  </si>
  <si>
    <t xml:space="preserve">         Industrial Sector </t>
  </si>
  <si>
    <t>(a) Power plants larger than or equal to one megawatt in size that are operated by electric utilities or independent power producers.</t>
  </si>
  <si>
    <t>(b) Solar thermal and photovoltaic generating units at power plants larger than or equal to 1 megawatt.</t>
  </si>
  <si>
    <t>(d) Solar photovoltaic systems smaller than one megawatt.</t>
  </si>
  <si>
    <r>
      <rPr>
        <b/>
        <sz val="8"/>
        <color theme="1"/>
        <rFont val="Arial"/>
        <family val="2"/>
      </rPr>
      <t>Historical data</t>
    </r>
    <r>
      <rPr>
        <sz val="8"/>
        <color theme="1"/>
        <rFont val="Arial"/>
        <family val="2"/>
      </rPr>
      <t xml:space="preserve">:  Latest data available from EIA databases supporting the Electric Power Monthly, DOE/EIA-0226. </t>
    </r>
  </si>
  <si>
    <t>Table 8a. U.S. Renewable Energy Consumption</t>
  </si>
  <si>
    <t>copr_ek</t>
  </si>
  <si>
    <t xml:space="preserve">   Equatorial Guinea</t>
  </si>
  <si>
    <t>(Index, 2012=100)</t>
  </si>
  <si>
    <t>C3ROPUS</t>
  </si>
  <si>
    <t>P3ROPUS</t>
  </si>
  <si>
    <t xml:space="preserve">      Propylene (refinery-grade)</t>
  </si>
  <si>
    <t>C3TCPUS</t>
  </si>
  <si>
    <t>P3TCPUS</t>
  </si>
  <si>
    <t xml:space="preserve">   Propane</t>
  </si>
  <si>
    <t xml:space="preserve">   Propylene (refinery-grade)</t>
  </si>
  <si>
    <t>C3PSPUS</t>
  </si>
  <si>
    <t>P3PSPUS</t>
  </si>
  <si>
    <t>End-of-period Commercial Crude Oil and Other Liquids Inventories (million barrels)</t>
  </si>
  <si>
    <t>copr_cf</t>
  </si>
  <si>
    <t xml:space="preserve">   Congo (Brazzaville)</t>
  </si>
  <si>
    <t xml:space="preserve">   (billion chained 2012 dollars - SAAR)</t>
  </si>
  <si>
    <t xml:space="preserve">  (index, 2012=100)</t>
  </si>
  <si>
    <t>(billion chained 2012 dollars - SAAR)</t>
  </si>
  <si>
    <t>Carbon Dioxide (CO2) Emissions (million metric tons)</t>
  </si>
  <si>
    <r>
      <t>Table 9a.  U.S. Macroeconomic Indicators and CO2</t>
    </r>
    <r>
      <rPr>
        <b/>
        <sz val="10"/>
        <color indexed="8"/>
        <rFont val="Arial"/>
        <family val="2"/>
      </rPr>
      <t xml:space="preserve"> Emissions</t>
    </r>
  </si>
  <si>
    <t>Real Private Fixed Investment</t>
  </si>
  <si>
    <t>Qatar</t>
  </si>
  <si>
    <t>papr_QA</t>
  </si>
  <si>
    <t xml:space="preserve">             the United Arab Emirates, Venezuela.</t>
  </si>
  <si>
    <t>(b) Includes lease condensate, natural gas plant liquids, other liquids, and refinery processing gain. Includes other unaccounted-for liquids.</t>
  </si>
  <si>
    <r>
      <t xml:space="preserve">(c) Consumption of petroleum by the OECD countries is synonymous with "petroleum product supplied," defined in the glossary of the EIA </t>
    </r>
    <r>
      <rPr>
        <i/>
        <sz val="8"/>
        <rFont val="Arial"/>
        <family val="2"/>
      </rPr>
      <t>Petroleum Supply Monthly</t>
    </r>
    <r>
      <rPr>
        <sz val="8"/>
        <rFont val="Arial"/>
        <family val="2"/>
      </rPr>
      <t xml:space="preserve">, </t>
    </r>
  </si>
  <si>
    <t xml:space="preserve">      DOE/EIA-0109. Consumption of petroleum by the non-OECD countries is "apparent consumption," which includes internal consumption, refinery fuel and loss, and bunkering.</t>
  </si>
  <si>
    <t>TSEOTWH</t>
  </si>
  <si>
    <t>EPEOTWH</t>
  </si>
  <si>
    <t>ELNITWH</t>
  </si>
  <si>
    <t>ELSUTWH</t>
  </si>
  <si>
    <t>TDLOTWH</t>
  </si>
  <si>
    <t>Electricity Consumption (billion kilowatthours)</t>
  </si>
  <si>
    <t>Electricity Supply (billion kilowatthours)</t>
  </si>
  <si>
    <t>ELTCTWH</t>
  </si>
  <si>
    <t>ELRCTWH</t>
  </si>
  <si>
    <t>ELCCTWH</t>
  </si>
  <si>
    <t>ELICTWH</t>
  </si>
  <si>
    <t>ELACTWH</t>
  </si>
  <si>
    <t>ELDUTWH</t>
  </si>
  <si>
    <t>ELCOTWH</t>
  </si>
  <si>
    <t xml:space="preserve">   Wholesale Electricity Prices (dollars per megawatthour)</t>
  </si>
  <si>
    <t>ELWHU_TX</t>
  </si>
  <si>
    <t>ELWHU_CA</t>
  </si>
  <si>
    <t>ELWHU_NE</t>
  </si>
  <si>
    <t>ELWHU_NY</t>
  </si>
  <si>
    <t>ELWHU_PJ</t>
  </si>
  <si>
    <t>ELWHU_MW</t>
  </si>
  <si>
    <t>ELWHU_SP</t>
  </si>
  <si>
    <t>ELWHU_SE</t>
  </si>
  <si>
    <t>ELWHU_FL</t>
  </si>
  <si>
    <t>ELWHU_NW</t>
  </si>
  <si>
    <t>ELWHU_SW</t>
  </si>
  <si>
    <t xml:space="preserve">      ERCOT North hub</t>
  </si>
  <si>
    <t xml:space="preserve">      CAISO SP15 zone</t>
  </si>
  <si>
    <t xml:space="preserve">      ISO-NE Internal hub</t>
  </si>
  <si>
    <t xml:space="preserve">      NYISO Hudson Valley zone</t>
  </si>
  <si>
    <t xml:space="preserve">      PJM Western hub</t>
  </si>
  <si>
    <t xml:space="preserve">      Midcontinent ISO Illinois hub</t>
  </si>
  <si>
    <t xml:space="preserve">      SPP ISO South hub</t>
  </si>
  <si>
    <t xml:space="preserve">      SERC index, Into Southern</t>
  </si>
  <si>
    <t xml:space="preserve">      FRCC index, Florida Reliability</t>
  </si>
  <si>
    <t xml:space="preserve">      Northwest index, Mid-Columbia</t>
  </si>
  <si>
    <t xml:space="preserve">      Southwest index, Palo Verde</t>
  </si>
  <si>
    <t>ELRCP_NEC</t>
  </si>
  <si>
    <t>ELRCP_MAC</t>
  </si>
  <si>
    <t>ELRCP_ENC</t>
  </si>
  <si>
    <t>ELRCP_WNC</t>
  </si>
  <si>
    <t>ELRCP_SAC</t>
  </si>
  <si>
    <t>ELRCP_ESC</t>
  </si>
  <si>
    <t>ELRCP_WSC</t>
  </si>
  <si>
    <t>ELRCP_MTN</t>
  </si>
  <si>
    <t>ELRCP_PAC</t>
  </si>
  <si>
    <t>ELRCP_HAK</t>
  </si>
  <si>
    <t>ELRCP_US</t>
  </si>
  <si>
    <t>ELCCP_NEC</t>
  </si>
  <si>
    <t>ELCCP_MAC</t>
  </si>
  <si>
    <t>ELCCP_ENC</t>
  </si>
  <si>
    <t>ELCCP_WNC</t>
  </si>
  <si>
    <t>ELCCP_SAC</t>
  </si>
  <si>
    <t>ELCCP_ESC</t>
  </si>
  <si>
    <t>ELCCP_WSC</t>
  </si>
  <si>
    <t>ELCCP_MTN</t>
  </si>
  <si>
    <t>ELCCP_PAC</t>
  </si>
  <si>
    <t>ELCCP_HAK</t>
  </si>
  <si>
    <t>ELCCP_US</t>
  </si>
  <si>
    <t>ELICP_NEC</t>
  </si>
  <si>
    <t>ELICP_MAC</t>
  </si>
  <si>
    <t>ELICP_ENC</t>
  </si>
  <si>
    <t>ELICP_WNC</t>
  </si>
  <si>
    <t>ELICP_SAC</t>
  </si>
  <si>
    <t>ELICP_ESC</t>
  </si>
  <si>
    <t>ELICP_WSC</t>
  </si>
  <si>
    <t>ELICP_MTN</t>
  </si>
  <si>
    <t>ELICP_PAC</t>
  </si>
  <si>
    <t>ELICP_HAK</t>
  </si>
  <si>
    <t>ELICP_US</t>
  </si>
  <si>
    <t>ELTCP_NEC</t>
  </si>
  <si>
    <t>ELTCP_MAC</t>
  </si>
  <si>
    <t>ELTCP_ENC</t>
  </si>
  <si>
    <t>ELTCP_WNC</t>
  </si>
  <si>
    <t>ELTCP_SAC</t>
  </si>
  <si>
    <t>ELTCP_ESC</t>
  </si>
  <si>
    <t>ELTCP_WSC</t>
  </si>
  <si>
    <t>ELTCP_MTN</t>
  </si>
  <si>
    <t>ELTCP_PAC</t>
  </si>
  <si>
    <t>ELTCP_HAK</t>
  </si>
  <si>
    <t>ELTCP_US</t>
  </si>
  <si>
    <t>NGEPGEN_US</t>
  </si>
  <si>
    <t>CLEPGEN_US</t>
  </si>
  <si>
    <t>NUEPGEN_US</t>
  </si>
  <si>
    <t>RTEPGEN_US</t>
  </si>
  <si>
    <t>HVEPGEN_US</t>
  </si>
  <si>
    <t>WNEPGEN_US</t>
  </si>
  <si>
    <t>SOEPGEN_US</t>
  </si>
  <si>
    <t>BMEPGEN_US</t>
  </si>
  <si>
    <t>GEEPGEN_US</t>
  </si>
  <si>
    <t>HPEPGEN_US</t>
  </si>
  <si>
    <t>PAEPGEN_US</t>
  </si>
  <si>
    <t>OGEPGEN_US</t>
  </si>
  <si>
    <t>TOEPGEN_US</t>
  </si>
  <si>
    <t>NGEPGEN_NE</t>
  </si>
  <si>
    <t>CLEPGEN_NE</t>
  </si>
  <si>
    <t>NUEPGEN_NE</t>
  </si>
  <si>
    <t>HVEPGEN_NE</t>
  </si>
  <si>
    <t xml:space="preserve">   Conventional hydropower</t>
  </si>
  <si>
    <t>RNEPGEN_NE</t>
  </si>
  <si>
    <t>XXEPGEN_NE</t>
  </si>
  <si>
    <t>TOEPGEN_NE</t>
  </si>
  <si>
    <t xml:space="preserve">   Total generation</t>
  </si>
  <si>
    <t>ELLOAD_NE</t>
  </si>
  <si>
    <t>NGEPGEN_NY</t>
  </si>
  <si>
    <t>CLEPGEN_NY</t>
  </si>
  <si>
    <t>NUEPGEN_NY</t>
  </si>
  <si>
    <t>HVEPGEN_NY</t>
  </si>
  <si>
    <t>RNEPGEN_NY</t>
  </si>
  <si>
    <t>XXEPGEN_NY</t>
  </si>
  <si>
    <t>TOEPGEN_NY</t>
  </si>
  <si>
    <t>ELLOAD_NY</t>
  </si>
  <si>
    <t>NGEPGEN_PJ</t>
  </si>
  <si>
    <t>CLEPGEN_PJ</t>
  </si>
  <si>
    <t>NUEPGEN_PJ</t>
  </si>
  <si>
    <t>HVEPGEN_PJ</t>
  </si>
  <si>
    <t>RNEPGEN_PJ</t>
  </si>
  <si>
    <t>XXEPGEN_PJ</t>
  </si>
  <si>
    <t>TOEPGEN_PJ</t>
  </si>
  <si>
    <t>ELLOAD_PJ</t>
  </si>
  <si>
    <t>Southeast (SERC)</t>
  </si>
  <si>
    <t>NGEPGEN_SE</t>
  </si>
  <si>
    <t>CLEPGEN_SE</t>
  </si>
  <si>
    <t>NUEPGEN_SE</t>
  </si>
  <si>
    <t>HVEPGEN_SE</t>
  </si>
  <si>
    <t>RNEPGEN_SE</t>
  </si>
  <si>
    <t>XXEPGEN_SE</t>
  </si>
  <si>
    <t>TOEPGEN_SE</t>
  </si>
  <si>
    <t>ELLOAD_SE</t>
  </si>
  <si>
    <t>Florida (FRCC)</t>
  </si>
  <si>
    <t>NGEPGEN_FL</t>
  </si>
  <si>
    <t>CLEPGEN_FL</t>
  </si>
  <si>
    <t>NUEPGEN_FL</t>
  </si>
  <si>
    <t>HVEPGEN_FL</t>
  </si>
  <si>
    <t>RNEPGEN_FL</t>
  </si>
  <si>
    <t>XXEPGEN_FL</t>
  </si>
  <si>
    <t>TOEPGEN_FL</t>
  </si>
  <si>
    <t>ELLOAD_FL</t>
  </si>
  <si>
    <t>NGEPGEN_MW</t>
  </si>
  <si>
    <t>CLEPGEN_MW</t>
  </si>
  <si>
    <t>NUEPGEN_MW</t>
  </si>
  <si>
    <t>HVEPGEN_MW</t>
  </si>
  <si>
    <t>RNEPGEN_MW</t>
  </si>
  <si>
    <t>XXEPGEN_MW</t>
  </si>
  <si>
    <t>TOEPGEN_MW</t>
  </si>
  <si>
    <t>ELLOAD_MW</t>
  </si>
  <si>
    <t>NGEPGEN_SP</t>
  </si>
  <si>
    <t>CLEPGEN_SP</t>
  </si>
  <si>
    <t>NUEPGEN_SP</t>
  </si>
  <si>
    <t>HVEPGEN_SP</t>
  </si>
  <si>
    <t>RNEPGEN_SP</t>
  </si>
  <si>
    <t>XXEPGEN_SP</t>
  </si>
  <si>
    <t>TOEPGEN_SP</t>
  </si>
  <si>
    <t>ELLOAD_SP</t>
  </si>
  <si>
    <t>NGEPGEN_TX</t>
  </si>
  <si>
    <t>CLEPGEN_TX</t>
  </si>
  <si>
    <t>NUEPGEN_TX</t>
  </si>
  <si>
    <t>HVEPGEN_TX</t>
  </si>
  <si>
    <t>RNEPGEN_TX</t>
  </si>
  <si>
    <t>XXEPGEN_TX</t>
  </si>
  <si>
    <t>TOEPGEN_TX</t>
  </si>
  <si>
    <t>ELLOAD_TX</t>
  </si>
  <si>
    <t>NGEPGEN_NW</t>
  </si>
  <si>
    <t>CLEPGEN_NW</t>
  </si>
  <si>
    <t>NUEPGEN_NW</t>
  </si>
  <si>
    <t>HVEPGEN_NW</t>
  </si>
  <si>
    <t>RNEPGEN_NW</t>
  </si>
  <si>
    <t>XXEPGEN_NW</t>
  </si>
  <si>
    <t>TOEPGEN_NW</t>
  </si>
  <si>
    <t>ELLOAD_NW</t>
  </si>
  <si>
    <t>Southwest</t>
  </si>
  <si>
    <t>NGEPGEN_SW</t>
  </si>
  <si>
    <t>CLEPGEN_SW</t>
  </si>
  <si>
    <t>NUEPGEN_SW</t>
  </si>
  <si>
    <t>HVEPGEN_SW</t>
  </si>
  <si>
    <t>RNEPGEN_SW</t>
  </si>
  <si>
    <t>XXEPGEN_SW</t>
  </si>
  <si>
    <t>TOEPGEN_SW</t>
  </si>
  <si>
    <t>ELLOAD_SW</t>
  </si>
  <si>
    <t>California</t>
  </si>
  <si>
    <t>NGEPGEN_CA</t>
  </si>
  <si>
    <t>CLEPGEN_CA</t>
  </si>
  <si>
    <t>NUEPGEN_CA</t>
  </si>
  <si>
    <t>HVEPGEN_CA</t>
  </si>
  <si>
    <t>RNEPGEN_CA</t>
  </si>
  <si>
    <t>XXEPGEN_CA</t>
  </si>
  <si>
    <t>TOEPGEN_CA</t>
  </si>
  <si>
    <t>ELLOAD_CA</t>
  </si>
  <si>
    <t>OWEPGEN_US</t>
  </si>
  <si>
    <t>WWEPGEN_US</t>
  </si>
  <si>
    <t>BMCHGEN_US</t>
  </si>
  <si>
    <t>OWCHGEN_US</t>
  </si>
  <si>
    <t>WWCHGEN_US</t>
  </si>
  <si>
    <t>HVCHGEN_US</t>
  </si>
  <si>
    <t>SOCHGEN_US</t>
  </si>
  <si>
    <t>WNCHGEN_US</t>
  </si>
  <si>
    <t>Renewable Electricity Generation (billion kilowatthours)</t>
  </si>
  <si>
    <t xml:space="preserve">      Solar (a) </t>
  </si>
  <si>
    <t xml:space="preserve">   Petroleum (b) </t>
  </si>
  <si>
    <t xml:space="preserve">   Other Nonrenewable Fuels (c)</t>
  </si>
  <si>
    <t>New England (ISO-NE)</t>
  </si>
  <si>
    <t xml:space="preserve">   Nonhydro renewables (d) </t>
  </si>
  <si>
    <t xml:space="preserve">   Other energy sources (e) </t>
  </si>
  <si>
    <t xml:space="preserve">   Net energy for load (f) </t>
  </si>
  <si>
    <t>New York (NYISO)</t>
  </si>
  <si>
    <t>Mid-Atlantic (PJM)</t>
  </si>
  <si>
    <t>Texas (ERCOT)</t>
  </si>
  <si>
    <r>
      <t xml:space="preserve">Table 7d part 1.  U.S. Regional Electricity Generation, Electric Power Sector (billion kilowatthours), </t>
    </r>
    <r>
      <rPr>
        <i/>
        <sz val="10"/>
        <color indexed="8"/>
        <rFont val="Arial"/>
        <family val="2"/>
      </rPr>
      <t>continues on Table 7d part 2</t>
    </r>
  </si>
  <si>
    <t>Table 7d(1). U.S. Regional Electricity Generation, Electric Power Sector</t>
  </si>
  <si>
    <t>Table 7d(2). U.S. Regional Electricity Generation, Electric Power Sector, continued</t>
  </si>
  <si>
    <t>OBEPGEN_US</t>
  </si>
  <si>
    <t xml:space="preserve">     Electric Power Sector (a)</t>
  </si>
  <si>
    <t>INEOTWH</t>
  </si>
  <si>
    <t xml:space="preserve">     Industrial Sector (b)</t>
  </si>
  <si>
    <t>CMEOTWH</t>
  </si>
  <si>
    <t xml:space="preserve">     Commercial Sector (b)</t>
  </si>
  <si>
    <r>
      <t xml:space="preserve">         for which revenue information is not available. See Table 7.6 of the EIA </t>
    </r>
    <r>
      <rPr>
        <i/>
        <sz val="8"/>
        <rFont val="Arial"/>
        <family val="2"/>
      </rPr>
      <t>Monthly Energy Review</t>
    </r>
    <r>
      <rPr>
        <sz val="8"/>
        <rFont val="Arial"/>
        <family val="2"/>
      </rPr>
      <t>.</t>
    </r>
  </si>
  <si>
    <r>
      <rPr>
        <b/>
        <sz val="8"/>
        <rFont val="Arial"/>
        <family val="2"/>
      </rPr>
      <t xml:space="preserve">Historical data sources: </t>
    </r>
    <r>
      <rPr>
        <b/>
        <sz val="8"/>
        <rFont val="Arial"/>
        <family val="2"/>
      </rPr>
      <t/>
    </r>
  </si>
  <si>
    <r>
      <t xml:space="preserve">     (1) Electricity supply, consumption, fuel costs, and retail electricity prices: Latest data available from U.S. Energy Information Administration databases
           supporting the following reports: Electric Power Monthly, DOE/EIA-0226; and Electric Power Annual, DOE/EIA-0348</t>
    </r>
    <r>
      <rPr>
        <b/>
        <sz val="8"/>
        <rFont val="Arial"/>
        <family val="2"/>
      </rPr>
      <t/>
    </r>
  </si>
  <si>
    <r>
      <t xml:space="preserve">     (2) Wholesale electricity prices (except for PJM RTO price): S&amp;P Global Market Intelligence, SNL Energy Data
     (3) PJM ISO Western hub wholesale electricity prices: PJM Data Miner website.</t>
    </r>
    <r>
      <rPr>
        <b/>
        <sz val="8"/>
        <rFont val="Arial"/>
        <family val="2"/>
      </rPr>
      <t/>
    </r>
  </si>
  <si>
    <r>
      <t xml:space="preserve">     (3) PJM ISO Western Hub wholesale electricity prices: PJM Data Miner website</t>
    </r>
    <r>
      <rPr>
        <b/>
        <sz val="8"/>
        <rFont val="Arial"/>
        <family val="2"/>
      </rPr>
      <t/>
    </r>
  </si>
  <si>
    <t>Midwest (Midcontinent ISO)</t>
  </si>
  <si>
    <t>Central (Southwest Power Pool)</t>
  </si>
  <si>
    <t>Northwest</t>
  </si>
  <si>
    <t xml:space="preserve">             Poland, Portugal, Slovakia, Slovenia, South Korea, Spain, Sweden, Switzerland, Turkey, the United Kingdom, the United States.</t>
  </si>
  <si>
    <t xml:space="preserve">             France, Germany, Greece, Hungary, Iceland, Ireland, Israel, Italy, Japan, Latvia, Lithuania, Luxembourg, Mexico, the Netherlands, New Zealand, Norway,</t>
  </si>
  <si>
    <t xml:space="preserve">OPEC = Organization of the Petroleum Exporting Countries: Algeria, Angola, Congo (Brazzaville), Equatorial Guinea, Gabon, Iran, Iraq, Kuwait, Libya, Nigeria, Saudi Arabia, </t>
  </si>
  <si>
    <t>papr_EC</t>
  </si>
  <si>
    <t>Ecuador</t>
  </si>
  <si>
    <t>OPEC = Organization of the Petroleum Exporting Countries: Algeria, Angola, Congo (Brazzaville), Equatorial Guinea, Gabon, Iran, Iraq, Kuwait, Libya, Nigeria, Saudi Arabia,</t>
  </si>
  <si>
    <t xml:space="preserve">   Other</t>
  </si>
  <si>
    <t xml:space="preserve">              the United Arab Emirates, Venezuela.</t>
  </si>
  <si>
    <t>OPEC = Organization of the Petroleum Exporting Countries: Iran, Iraq, Kuwait, Saudi Arabia, and the United Arab Emirates (Middle East); Algeria, Angola, Congo (Brazzaville), Equatorial Guinea,</t>
  </si>
  <si>
    <t xml:space="preserve">             Gabon, Libya, Nigeria, and Venezuela (Other).</t>
  </si>
  <si>
    <t xml:space="preserve">   Propylene (at refineries only)</t>
  </si>
  <si>
    <t>Table 3a.  International Petroleum and Other Liquids Production, Consumption, and Inventories</t>
  </si>
  <si>
    <t>Table 3b.  Non-OPEC Petroleum and Other Liquids Production  (million barrels per day)</t>
  </si>
  <si>
    <t>Table 3c.  OPEC Crude Oil (excluding Condensates) Production (million barrels per day)</t>
  </si>
  <si>
    <t>Table 3d.  World Petroleum and Other Liquids Consumption (million barrels per day)</t>
  </si>
  <si>
    <t>Table 5c.  U.S. Regional Natural Gas Prices  (dollars per thousand cubic feet)</t>
  </si>
  <si>
    <t>Table 7b.  U.S. Regional Electricity Retail Sales  (billion kilowatthours)</t>
  </si>
  <si>
    <t>Table 7c.  U.S. Regional Retail Electricity Prices (Cents per Kilowatthour)</t>
  </si>
  <si>
    <r>
      <t xml:space="preserve">Table 7d part 2.  U.S. Regional Electricity Generation, Electric Power Sector (billion kilowatthours), </t>
    </r>
    <r>
      <rPr>
        <i/>
        <sz val="10"/>
        <color indexed="8"/>
        <rFont val="Arial"/>
        <family val="2"/>
      </rPr>
      <t>continued from Table 7d part 1</t>
    </r>
  </si>
  <si>
    <t>Table 9b.  U.S. Regional Macroeconomic Data</t>
  </si>
  <si>
    <t>Table 9c.  U.S. Regional Weather Data</t>
  </si>
  <si>
    <t>Table 3b. Non-OPEC Petroleum and Other Liquids Production</t>
  </si>
  <si>
    <t>Table 3c. OPEC Crude Oil (excluding Condensates) Production</t>
  </si>
  <si>
    <t xml:space="preserve">      Fuel Oil</t>
  </si>
  <si>
    <t xml:space="preserve">Modeling and analysis completion - </t>
  </si>
  <si>
    <t>Regional degree days for each period are calculated by EIA as contemporaneous period population-weighted averages of state degree day data published by the National Oceanic and Atmospheric Administration (NOAA).</t>
  </si>
  <si>
    <t xml:space="preserve">      Crude Oil</t>
  </si>
  <si>
    <r>
      <t xml:space="preserve">Historical data: </t>
    </r>
    <r>
      <rPr>
        <sz val="8"/>
        <rFont val="Arial"/>
        <family val="2"/>
      </rPr>
      <t xml:space="preserve">Latest data available from U.S. Energy Information Administration databases supporting the following reports: </t>
    </r>
    <r>
      <rPr>
        <i/>
        <sz val="8"/>
        <rFont val="Arial"/>
        <family val="2"/>
      </rPr>
      <t>Electric Power Monthly</t>
    </r>
    <r>
      <rPr>
        <sz val="8"/>
        <rFont val="Arial"/>
        <family val="2"/>
      </rPr>
      <t xml:space="preserve">, DOE/EIA-0226; and </t>
    </r>
    <r>
      <rPr>
        <i/>
        <sz val="8"/>
        <rFont val="Arial"/>
        <family val="2"/>
      </rPr>
      <t>Electric Power Annual</t>
    </r>
    <r>
      <rPr>
        <sz val="8"/>
        <rFont val="Arial"/>
        <family val="2"/>
      </rPr>
      <t>, DOE/EIA-0348.</t>
    </r>
  </si>
  <si>
    <r>
      <rPr>
        <b/>
        <sz val="8"/>
        <rFont val="Arial"/>
        <family val="2"/>
      </rPr>
      <t>Historical data:</t>
    </r>
    <r>
      <rPr>
        <sz val="8"/>
        <rFont val="Arial"/>
        <family val="2"/>
      </rPr>
      <t xml:space="preserve"> Latest data available from U.S. Energy Information Administration databases supporting the following reports: </t>
    </r>
    <r>
      <rPr>
        <i/>
        <sz val="8"/>
        <rFont val="Arial"/>
        <family val="2"/>
      </rPr>
      <t>Electric Power Monthly</t>
    </r>
    <r>
      <rPr>
        <sz val="8"/>
        <rFont val="Arial"/>
        <family val="2"/>
      </rPr>
      <t xml:space="preserve">, DOE/EIA-0226; and </t>
    </r>
    <r>
      <rPr>
        <i/>
        <sz val="8"/>
        <rFont val="Arial"/>
        <family val="2"/>
      </rPr>
      <t>Electric Power Annual</t>
    </r>
    <r>
      <rPr>
        <sz val="8"/>
        <rFont val="Arial"/>
        <family val="2"/>
      </rPr>
      <t>, DOE/EIA-0348.</t>
    </r>
  </si>
  <si>
    <t>(c) Businesses or individual households not primarily engaged in electric power production for sale to the public, whose generating capacity is at least one megawatt (except for small-scale solar photovoltaic data, which consists of systems smaller than 1 megawatt).</t>
  </si>
  <si>
    <r>
      <t>Historical data</t>
    </r>
    <r>
      <rPr>
        <sz val="8"/>
        <rFont val="Arial"/>
        <family val="2"/>
      </rPr>
      <t>: Latest data available from U.S. Department of Commerce, Bureau of Economic Analysis; Federal Reserve System, Statistical release G17; Federal Highway Administration; and Federal Aviation Administration.</t>
    </r>
  </si>
  <si>
    <r>
      <t>Forecasts:</t>
    </r>
    <r>
      <rPr>
        <sz val="8"/>
        <rFont val="Arial"/>
        <family val="2"/>
      </rPr>
      <t xml:space="preserve"> EIA Short-Term Integrated Forecasting System. U.S. macroeconomic forecasts are based on the IHS Markit model of the U.S. Economy. </t>
    </r>
  </si>
  <si>
    <r>
      <t>Forecasts:</t>
    </r>
    <r>
      <rPr>
        <sz val="8"/>
        <rFont val="Arial"/>
        <family val="2"/>
      </rPr>
      <t xml:space="preserve"> U.S. macroeconomic forecasts are based on the IHS Markit model of the U.S. Economy. </t>
    </r>
  </si>
  <si>
    <r>
      <t xml:space="preserve">Forecasts: </t>
    </r>
    <r>
      <rPr>
        <sz val="8"/>
        <rFont val="Arial"/>
        <family val="2"/>
      </rPr>
      <t>Based on forecasts by the NOAA Climate Prediction Center (http://www.cpc.ncep.noaa.gov/pacdir/DDdir/NHOME3.shtml).</t>
    </r>
  </si>
  <si>
    <t>Weather forecasts from National Oceanic and Atmospheric Administration.</t>
  </si>
  <si>
    <r>
      <t xml:space="preserve">Forecasts: </t>
    </r>
    <r>
      <rPr>
        <sz val="8"/>
        <rFont val="Arial"/>
        <family val="2"/>
      </rPr>
      <t xml:space="preserve">EIA Short-Term Integrated Forecasting System. U.S. macroeconomic forecasts are based on the IHS Markit model of the U.S. Economy. </t>
    </r>
  </si>
  <si>
    <r>
      <t xml:space="preserve">Forecasts: </t>
    </r>
    <r>
      <rPr>
        <sz val="8"/>
        <rFont val="Arial"/>
        <family val="2"/>
      </rPr>
      <t xml:space="preserve">EIA Short-Term Integrated Forecasting System. </t>
    </r>
  </si>
  <si>
    <t>Table 4c.  U.S. Regional Gasoline Prices and Inventories</t>
  </si>
  <si>
    <t>Prices are not adjusted for inflation; prices exclude taxes unless otherwise noted.</t>
  </si>
  <si>
    <t>Data reflect generation supplied by power plants with a combined capacity of at least 1 megawatt operated by electric utilities and independent power producers.</t>
  </si>
  <si>
    <t>(a) Solar generation from large-scale power plants with more than 1 megawatt of capacity. Excludes generation from small-scale solar photovoltaic systems.</t>
  </si>
  <si>
    <t>(b) Residual fuel oil, distillate fuel oil, petroleum coke, and other petroleum liquids.</t>
  </si>
  <si>
    <t>(c) Batteries, chemicals, hydrogen, pitch, purchased steam, sulfur, nonrenewable waste, and miscellaneous technologies.</t>
  </si>
  <si>
    <t>(d) Wind, large-scale solar, biomass, and geothermal</t>
  </si>
  <si>
    <t>(e) Pumped storage hydroelectric, petroleum, other gases, batteries, and other nonrenewable fuels. See notes (b) and (c).</t>
  </si>
  <si>
    <t>(f) Regional generation from generating units operated by electric power sector, plus energy receipts from minus energy deliveries to U.S. balancing authorities outside region.</t>
  </si>
  <si>
    <t>(a) Large-scale solar generation from power plants with more than 1 megawatt of capacity. Excludes generation from small-scale solar photovoltaic systems.</t>
  </si>
  <si>
    <t>(a) Generation supplied by power plants with capacity of at least 1 megawatt operated by electric utilities and independent power producers.</t>
  </si>
  <si>
    <t>(b) Generation supplied by power plants with capacity of at least 1 megawatt operated by businesses in the commercial and industrial sectors, primarily for onsite use.</t>
  </si>
  <si>
    <t>(c) Includes transmission and distribution losses, data collection time-frame differences, and estimation error.</t>
  </si>
  <si>
    <t xml:space="preserve">(d) Direct Use represents commercial and industrial facility use of onsite net electricity generation; and electrical sales or transfers to adjacent or colocated facilities </t>
  </si>
  <si>
    <t>kWh = kilowatthours. Btu = British thermal units.</t>
  </si>
  <si>
    <t>(e) Renewables and oxygenate production includes pentanes plus, oxygenates (excluding fuel ethanol), and renewable fuels. Beginning in January 2021, renewable fuels includes biodiesel, renewable diesel, renewable jet fuel, renewable heating oil, renewable naphtha and gasoline, and other renewable fuels. For December 2020 and prior, renewable fuels includes only biodiesel.</t>
  </si>
  <si>
    <t>(g) For net imports and inventories “Other Oils" includes aviation gasoline blend components, finished aviation gasoline, kerosene, petrochemical feedstocks, special naphthas, lubricants, waxes, petroleum coke, asphalt and road oil, still gas, and miscellaneous products; for consumption “Other Oils” also includes renewable fuels except fuel ethanol.</t>
  </si>
  <si>
    <t>(Index, 2017=100)</t>
  </si>
  <si>
    <t>Industrial Output, Manufacturing (Index, Year 2017=100)</t>
  </si>
  <si>
    <t>Industrial Production Indices (Index, 2017=100)</t>
  </si>
  <si>
    <t>Real Gross State Product (Billion $2012)</t>
  </si>
  <si>
    <t>Real Personal Income (Billion $2012)</t>
  </si>
  <si>
    <t>September 2021</t>
  </si>
  <si>
    <t>Thursday September 2, 2021</t>
  </si>
  <si>
    <t xml:space="preserve">n/a  </t>
  </si>
  <si>
    <t xml:space="preserve">-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</si>
</sst>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176" formatCode="0.000"/>
    <numFmt numFmtId="177" formatCode="0.0"/>
    <numFmt numFmtId="178" formatCode="0.00_)"/>
    <numFmt numFmtId="179" formatCode="0_)"/>
    <numFmt numFmtId="180" formatCode="#.00"/>
    <numFmt numFmtId="181" formatCode="0.0_)"/>
    <numFmt numFmtId="182" formatCode="0.000_)"/>
    <numFmt numFmtId="183" formatCode="@&quot; .&quot;*."/>
    <numFmt numFmtId="184" formatCode="#,##0.0"/>
    <numFmt numFmtId="185" formatCode="mmm\ yyyy"/>
    <numFmt numFmtId="186" formatCode="0.0000000"/>
  </numFmts>
  <fonts count="58" x14ac:knownFonts="1">
    <font>
      <sz val="10"/>
      <name val="Arial"/>
    </font>
    <font>
      <sz val="11"/>
      <color theme="1"/>
      <name val="宋体"/>
      <family val="2"/>
      <scheme val="minor"/>
    </font>
    <font>
      <sz val="10"/>
      <name val="Arial"/>
      <family val="2"/>
    </font>
    <font>
      <sz val="8"/>
      <name val="Arial"/>
      <family val="2"/>
    </font>
    <font>
      <sz val="1"/>
      <color indexed="8"/>
      <name val="Courier"/>
      <family val="3"/>
    </font>
    <font>
      <b/>
      <sz val="1"/>
      <color indexed="8"/>
      <name val="Courier"/>
      <family val="3"/>
    </font>
    <font>
      <sz val="8"/>
      <name val="Courier"/>
      <family val="3"/>
    </font>
    <font>
      <b/>
      <sz val="7"/>
      <name val="Arial"/>
      <family val="2"/>
    </font>
    <font>
      <b/>
      <sz val="7"/>
      <color indexed="8"/>
      <name val="Helvetica"/>
      <family val="2"/>
    </font>
    <font>
      <sz val="7"/>
      <name val="Helvetica"/>
      <family val="2"/>
    </font>
    <font>
      <sz val="8"/>
      <name val="Arial"/>
      <family val="2"/>
    </font>
    <font>
      <sz val="8"/>
      <name val="Helvetica"/>
      <family val="2"/>
    </font>
    <font>
      <b/>
      <sz val="8"/>
      <color indexed="8"/>
      <name val="Helvetica"/>
      <family val="2"/>
    </font>
    <font>
      <u/>
      <sz val="8"/>
      <color indexed="12"/>
      <name val="Courier"/>
      <family val="3"/>
    </font>
    <font>
      <b/>
      <sz val="10"/>
      <color indexed="8"/>
      <name val="Helvetica"/>
      <family val="2"/>
    </font>
    <font>
      <b/>
      <sz val="8"/>
      <name val="Helvetica"/>
      <family val="2"/>
    </font>
    <font>
      <b/>
      <sz val="10"/>
      <name val="Helvetica"/>
      <family val="2"/>
    </font>
    <font>
      <b/>
      <sz val="8"/>
      <name val="Helvetica"/>
      <family val="2"/>
    </font>
    <font>
      <b/>
      <sz val="10"/>
      <name val="Arial"/>
      <family val="2"/>
    </font>
    <font>
      <b/>
      <sz val="10"/>
      <color indexed="8"/>
      <name val="Arial"/>
      <family val="2"/>
    </font>
    <font>
      <b/>
      <sz val="8"/>
      <name val="Arial"/>
      <family val="2"/>
    </font>
    <font>
      <sz val="10"/>
      <name val="Arial"/>
      <family val="2"/>
    </font>
    <font>
      <i/>
      <sz val="8"/>
      <color indexed="8"/>
      <name val="Arial"/>
      <family val="2"/>
    </font>
    <font>
      <b/>
      <sz val="8"/>
      <color indexed="8"/>
      <name val="Arial"/>
      <family val="2"/>
    </font>
    <font>
      <sz val="8"/>
      <color indexed="8"/>
      <name val="Arial"/>
      <family val="2"/>
    </font>
    <font>
      <sz val="7"/>
      <color indexed="8"/>
      <name val="Arial"/>
      <family val="2"/>
    </font>
    <font>
      <b/>
      <i/>
      <sz val="8"/>
      <color indexed="8"/>
      <name val="Arial"/>
      <family val="2"/>
    </font>
    <font>
      <sz val="8"/>
      <color indexed="10"/>
      <name val="Arial"/>
      <family val="2"/>
    </font>
    <font>
      <b/>
      <sz val="12"/>
      <name val="Arial"/>
      <family val="2"/>
    </font>
    <font>
      <sz val="10"/>
      <name val="Arial"/>
      <family val="2"/>
    </font>
    <font>
      <sz val="10"/>
      <name val="Arial"/>
      <family val="2"/>
    </font>
    <font>
      <u/>
      <sz val="10"/>
      <color indexed="12"/>
      <name val="Arial"/>
      <family val="2"/>
    </font>
    <font>
      <b/>
      <u/>
      <sz val="9"/>
      <color indexed="12"/>
      <name val="Arial"/>
      <family val="2"/>
    </font>
    <font>
      <i/>
      <sz val="8"/>
      <color indexed="8"/>
      <name val="Helvetica"/>
      <family val="2"/>
    </font>
    <font>
      <i/>
      <sz val="8"/>
      <name val="Arial"/>
      <family val="2"/>
    </font>
    <font>
      <i/>
      <sz val="8"/>
      <name val="Helvetica"/>
      <family val="2"/>
    </font>
    <font>
      <i/>
      <sz val="8"/>
      <name val="Helvetica"/>
      <family val="2"/>
    </font>
    <font>
      <i/>
      <sz val="8"/>
      <name val="Courier"/>
      <family val="3"/>
    </font>
    <font>
      <i/>
      <sz val="7"/>
      <color indexed="8"/>
      <name val="Helvetica"/>
      <family val="2"/>
    </font>
    <font>
      <i/>
      <sz val="7"/>
      <name val="Arial"/>
      <family val="2"/>
    </font>
    <font>
      <i/>
      <sz val="8"/>
      <name val="Arial"/>
      <family val="2"/>
    </font>
    <font>
      <i/>
      <sz val="7"/>
      <name val="Helvetica"/>
      <family val="2"/>
    </font>
    <font>
      <u/>
      <vertAlign val="subscript"/>
      <sz val="10"/>
      <color indexed="12"/>
      <name val="Arial"/>
      <family val="2"/>
    </font>
    <font>
      <b/>
      <sz val="8"/>
      <name val="Courier"/>
      <family val="3"/>
    </font>
    <font>
      <b/>
      <sz val="7"/>
      <name val="Helvetica"/>
      <family val="2"/>
    </font>
    <font>
      <sz val="8"/>
      <name val="Helvetica"/>
      <family val="2"/>
    </font>
    <font>
      <b/>
      <i/>
      <sz val="8"/>
      <name val="Arial"/>
      <family val="2"/>
    </font>
    <font>
      <sz val="10"/>
      <color theme="1"/>
      <name val="Arial"/>
      <family val="2"/>
    </font>
    <font>
      <b/>
      <sz val="10"/>
      <color theme="1"/>
      <name val="Arial"/>
      <family val="2"/>
    </font>
    <font>
      <sz val="8"/>
      <color theme="1"/>
      <name val="Arial"/>
      <family val="2"/>
    </font>
    <font>
      <b/>
      <sz val="8"/>
      <color theme="1"/>
      <name val="Arial"/>
      <family val="2"/>
    </font>
    <font>
      <b/>
      <sz val="11"/>
      <color theme="1"/>
      <name val="宋体"/>
      <family val="2"/>
      <scheme val="minor"/>
    </font>
    <font>
      <i/>
      <sz val="8"/>
      <color theme="1"/>
      <name val="Arial"/>
      <family val="2"/>
    </font>
    <font>
      <i/>
      <sz val="11"/>
      <color theme="1"/>
      <name val="宋体"/>
      <family val="2"/>
      <scheme val="minor"/>
    </font>
    <font>
      <i/>
      <sz val="10"/>
      <color indexed="8"/>
      <name val="Arial"/>
      <family val="2"/>
    </font>
    <font>
      <sz val="10"/>
      <name val="Arial"/>
      <family val="2"/>
    </font>
    <font>
      <sz val="8"/>
      <name val="Calibri"/>
      <family val="2"/>
    </font>
    <font>
      <sz val="9"/>
      <name val="宋体"/>
      <family val="3"/>
      <charset val="134"/>
    </font>
  </fonts>
  <fills count="8">
    <fill>
      <patternFill patternType="none"/>
    </fill>
    <fill>
      <patternFill patternType="gray125"/>
    </fill>
    <fill>
      <patternFill patternType="solid">
        <fgColor indexed="22"/>
        <bgColor indexed="64"/>
      </patternFill>
    </fill>
    <fill>
      <patternFill patternType="solid">
        <fgColor indexed="65"/>
        <bgColor indexed="64"/>
      </patternFill>
    </fill>
    <fill>
      <patternFill patternType="solid">
        <fgColor indexed="9"/>
        <bgColor indexed="64"/>
      </patternFill>
    </fill>
    <fill>
      <patternFill patternType="solid">
        <fgColor rgb="FFBFBFBF"/>
        <bgColor indexed="64"/>
      </patternFill>
    </fill>
    <fill>
      <patternFill patternType="solid">
        <fgColor theme="0"/>
        <bgColor indexed="64"/>
      </patternFill>
    </fill>
    <fill>
      <patternFill patternType="solid">
        <fgColor theme="4" tint="0.79998168889431442"/>
        <bgColor indexed="64"/>
      </patternFill>
    </fill>
  </fills>
  <borders count="15">
    <border>
      <left/>
      <right/>
      <top/>
      <bottom/>
      <diagonal/>
    </border>
    <border>
      <left/>
      <right/>
      <top style="thin">
        <color indexed="64"/>
      </top>
      <bottom style="double">
        <color indexed="64"/>
      </bottom>
      <diagonal/>
    </border>
    <border>
      <left/>
      <right/>
      <top style="thin">
        <color indexed="64"/>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9"/>
      </right>
      <top/>
      <bottom style="thin">
        <color indexed="64"/>
      </bottom>
      <diagonal/>
    </border>
    <border>
      <left style="thin">
        <color indexed="9"/>
      </left>
      <right style="thin">
        <color indexed="9"/>
      </right>
      <top/>
      <bottom style="thin">
        <color indexed="64"/>
      </bottom>
      <diagonal/>
    </border>
    <border>
      <left style="thin">
        <color indexed="9"/>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auto="1"/>
      </right>
      <top style="thin">
        <color auto="1"/>
      </top>
      <bottom/>
      <diagonal/>
    </border>
    <border>
      <left/>
      <right style="thin">
        <color auto="1"/>
      </right>
      <top/>
      <bottom style="thin">
        <color auto="1"/>
      </bottom>
      <diagonal/>
    </border>
    <border>
      <left style="thin">
        <color indexed="64"/>
      </left>
      <right style="thin">
        <color indexed="64"/>
      </right>
      <top style="thin">
        <color indexed="64"/>
      </top>
      <bottom style="thin">
        <color indexed="64"/>
      </bottom>
      <diagonal/>
    </border>
  </borders>
  <cellStyleXfs count="28">
    <xf numFmtId="0" fontId="0" fillId="0" borderId="0"/>
    <xf numFmtId="0" fontId="4" fillId="0" borderId="0">
      <protection locked="0"/>
    </xf>
    <xf numFmtId="180" fontId="4" fillId="0" borderId="0">
      <protection locked="0"/>
    </xf>
    <xf numFmtId="0" fontId="5" fillId="0" borderId="0">
      <protection locked="0"/>
    </xf>
    <xf numFmtId="0" fontId="5" fillId="0" borderId="0">
      <protection locked="0"/>
    </xf>
    <xf numFmtId="0" fontId="13" fillId="0" borderId="0" applyNumberFormat="0" applyFill="0" applyBorder="0" applyAlignment="0" applyProtection="0">
      <alignment vertical="top"/>
      <protection locked="0"/>
    </xf>
    <xf numFmtId="0" fontId="21"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4" fillId="0" borderId="1">
      <protection locked="0"/>
    </xf>
    <xf numFmtId="0" fontId="1" fillId="0" borderId="0"/>
    <xf numFmtId="9" fontId="55" fillId="0" borderId="0" applyFont="0" applyFill="0" applyBorder="0" applyAlignment="0" applyProtection="0"/>
  </cellStyleXfs>
  <cellXfs count="843">
    <xf numFmtId="0" fontId="0" fillId="0" borderId="0" xfId="0"/>
    <xf numFmtId="0" fontId="3" fillId="2" borderId="0" xfId="11" applyFont="1" applyFill="1"/>
    <xf numFmtId="0" fontId="6" fillId="0" borderId="0" xfId="11" applyFont="1"/>
    <xf numFmtId="0" fontId="3" fillId="2" borderId="0" xfId="11" applyFont="1" applyFill="1" applyBorder="1"/>
    <xf numFmtId="0" fontId="9" fillId="3" borderId="0" xfId="11" applyFont="1" applyFill="1" applyAlignment="1">
      <alignment horizontal="center"/>
    </xf>
    <xf numFmtId="0" fontId="6" fillId="0" borderId="0" xfId="23"/>
    <xf numFmtId="0" fontId="10" fillId="0" borderId="0" xfId="13" applyFont="1"/>
    <xf numFmtId="0" fontId="12" fillId="0" borderId="0" xfId="23" applyFont="1" applyFill="1" applyBorder="1" applyAlignment="1" applyProtection="1"/>
    <xf numFmtId="0" fontId="11" fillId="2" borderId="0" xfId="9" applyFont="1" applyFill="1" applyBorder="1"/>
    <xf numFmtId="0" fontId="11" fillId="2" borderId="0" xfId="9" applyFont="1" applyFill="1"/>
    <xf numFmtId="0" fontId="17" fillId="0" borderId="0" xfId="23" applyFont="1" applyAlignment="1" applyProtection="1">
      <alignment horizontal="left"/>
    </xf>
    <xf numFmtId="0" fontId="10" fillId="0" borderId="0" xfId="17" applyFont="1" applyBorder="1"/>
    <xf numFmtId="0" fontId="10" fillId="0" borderId="0" xfId="17" applyFont="1"/>
    <xf numFmtId="0" fontId="10" fillId="0" borderId="0" xfId="22" applyFont="1"/>
    <xf numFmtId="0" fontId="19" fillId="2" borderId="0" xfId="17" applyFont="1" applyFill="1"/>
    <xf numFmtId="0" fontId="23" fillId="0" borderId="2" xfId="17" applyFont="1" applyFill="1" applyBorder="1" applyProtection="1"/>
    <xf numFmtId="0" fontId="10" fillId="2" borderId="0" xfId="17" applyFont="1" applyFill="1"/>
    <xf numFmtId="0" fontId="23" fillId="0" borderId="3" xfId="17" applyFont="1" applyFill="1" applyBorder="1" applyProtection="1"/>
    <xf numFmtId="0" fontId="23" fillId="0" borderId="4" xfId="19" applyFont="1" applyFill="1" applyBorder="1" applyAlignment="1" applyProtection="1">
      <alignment horizontal="center"/>
    </xf>
    <xf numFmtId="0" fontId="10" fillId="2" borderId="0" xfId="17" applyFont="1" applyFill="1" applyBorder="1" applyAlignment="1" applyProtection="1">
      <alignment horizontal="left"/>
    </xf>
    <xf numFmtId="0" fontId="23" fillId="0" borderId="0" xfId="17" applyFont="1" applyFill="1" applyAlignment="1" applyProtection="1"/>
    <xf numFmtId="1" fontId="23" fillId="0" borderId="0" xfId="23" applyNumberFormat="1" applyFont="1" applyFill="1" applyAlignment="1" applyProtection="1">
      <alignment horizontal="right" indent="1"/>
    </xf>
    <xf numFmtId="0" fontId="24" fillId="0" borderId="0" xfId="17" applyFont="1" applyFill="1" applyBorder="1" applyAlignment="1" applyProtection="1"/>
    <xf numFmtId="183" fontId="24" fillId="0" borderId="0" xfId="17" quotePrefix="1" applyNumberFormat="1" applyFont="1" applyFill="1" applyBorder="1" applyAlignment="1" applyProtection="1">
      <alignment wrapText="1"/>
    </xf>
    <xf numFmtId="0" fontId="24" fillId="0" borderId="0" xfId="17" quotePrefix="1" applyFont="1" applyFill="1" applyBorder="1" applyAlignment="1" applyProtection="1">
      <alignment wrapText="1"/>
    </xf>
    <xf numFmtId="0" fontId="24" fillId="0" borderId="0" xfId="17" applyFont="1" applyFill="1" applyProtection="1"/>
    <xf numFmtId="0" fontId="10" fillId="2" borderId="0" xfId="17" applyFont="1" applyFill="1" applyAlignment="1" applyProtection="1">
      <alignment horizontal="left"/>
    </xf>
    <xf numFmtId="183" fontId="24" fillId="0" borderId="0" xfId="17" quotePrefix="1" applyNumberFormat="1" applyFont="1" applyFill="1" applyAlignment="1" applyProtection="1">
      <alignment wrapText="1"/>
    </xf>
    <xf numFmtId="0" fontId="24" fillId="0" borderId="0" xfId="17" applyFont="1" applyFill="1" applyAlignment="1" applyProtection="1">
      <alignment wrapText="1"/>
    </xf>
    <xf numFmtId="0" fontId="24" fillId="0" borderId="0" xfId="17" applyFont="1" applyFill="1" applyAlignment="1" applyProtection="1"/>
    <xf numFmtId="183" fontId="24" fillId="0" borderId="0" xfId="17" quotePrefix="1" applyNumberFormat="1" applyFont="1" applyFill="1" applyAlignment="1" applyProtection="1"/>
    <xf numFmtId="0" fontId="23" fillId="0" borderId="0" xfId="17" applyFont="1" applyFill="1" applyProtection="1"/>
    <xf numFmtId="183" fontId="24" fillId="0" borderId="0" xfId="17" quotePrefix="1" applyNumberFormat="1" applyFont="1" applyFill="1" applyBorder="1" applyAlignment="1" applyProtection="1"/>
    <xf numFmtId="0" fontId="10" fillId="2" borderId="0" xfId="17" applyFont="1" applyFill="1" applyProtection="1"/>
    <xf numFmtId="0" fontId="24" fillId="0" borderId="0" xfId="17" quotePrefix="1" applyFont="1" applyFill="1" applyAlignment="1" applyProtection="1"/>
    <xf numFmtId="0" fontId="25" fillId="2" borderId="0" xfId="20" applyFont="1" applyFill="1" applyProtection="1"/>
    <xf numFmtId="0" fontId="24" fillId="0" borderId="0" xfId="20" applyFont="1" applyFill="1" applyAlignment="1" applyProtection="1"/>
    <xf numFmtId="0" fontId="25" fillId="2" borderId="0" xfId="20" applyFont="1" applyFill="1" applyAlignment="1" applyProtection="1"/>
    <xf numFmtId="183" fontId="24" fillId="0" borderId="0" xfId="20" quotePrefix="1" applyNumberFormat="1" applyFont="1" applyFill="1" applyAlignment="1" applyProtection="1">
      <alignment horizontal="left"/>
    </xf>
    <xf numFmtId="183" fontId="24" fillId="0" borderId="0" xfId="20" applyNumberFormat="1" applyFont="1" applyFill="1" applyAlignment="1" applyProtection="1">
      <alignment horizontal="left"/>
    </xf>
    <xf numFmtId="183" fontId="24" fillId="0" borderId="0" xfId="20" quotePrefix="1" applyNumberFormat="1" applyFont="1" applyFill="1" applyAlignment="1" applyProtection="1"/>
    <xf numFmtId="183" fontId="24" fillId="0" borderId="0" xfId="20" applyNumberFormat="1" applyFont="1" applyFill="1" applyAlignment="1" applyProtection="1"/>
    <xf numFmtId="183" fontId="24" fillId="0" borderId="3" xfId="20" applyNumberFormat="1" applyFont="1" applyFill="1" applyBorder="1" applyAlignment="1" applyProtection="1"/>
    <xf numFmtId="0" fontId="10" fillId="0" borderId="0" xfId="20" applyFont="1"/>
    <xf numFmtId="0" fontId="10" fillId="0" borderId="0" xfId="23" applyFont="1" applyAlignment="1" applyProtection="1">
      <alignment horizontal="left"/>
    </xf>
    <xf numFmtId="0" fontId="24" fillId="0" borderId="0" xfId="9" applyFont="1" applyFill="1" applyProtection="1"/>
    <xf numFmtId="0" fontId="22" fillId="0" borderId="0" xfId="9" applyFont="1" applyFill="1" applyProtection="1"/>
    <xf numFmtId="0" fontId="10" fillId="0" borderId="0" xfId="23" applyFont="1"/>
    <xf numFmtId="179" fontId="24" fillId="0" borderId="5" xfId="9" applyNumberFormat="1" applyFont="1" applyFill="1" applyBorder="1" applyProtection="1"/>
    <xf numFmtId="0" fontId="10" fillId="2" borderId="0" xfId="22" applyFont="1" applyFill="1"/>
    <xf numFmtId="0" fontId="23" fillId="0" borderId="0" xfId="22" applyFont="1" applyFill="1" applyAlignment="1" applyProtection="1"/>
    <xf numFmtId="178" fontId="22" fillId="0" borderId="0" xfId="22" applyNumberFormat="1" applyFont="1" applyFill="1" applyAlignment="1" applyProtection="1">
      <alignment horizontal="center"/>
    </xf>
    <xf numFmtId="0" fontId="10" fillId="2" borderId="0" xfId="22" applyFont="1" applyFill="1" applyAlignment="1" applyProtection="1">
      <alignment horizontal="left"/>
    </xf>
    <xf numFmtId="0" fontId="20" fillId="0" borderId="0" xfId="22" applyFont="1" applyAlignment="1" applyProtection="1">
      <alignment horizontal="left"/>
    </xf>
    <xf numFmtId="0" fontId="23" fillId="0" borderId="0" xfId="22" quotePrefix="1" applyFont="1" applyFill="1" applyAlignment="1" applyProtection="1">
      <alignment horizontal="left"/>
    </xf>
    <xf numFmtId="0" fontId="23" fillId="0" borderId="0" xfId="22" applyFont="1" applyFill="1" applyAlignment="1" applyProtection="1">
      <alignment horizontal="left"/>
    </xf>
    <xf numFmtId="0" fontId="10" fillId="2" borderId="0" xfId="22" applyFont="1" applyFill="1" applyBorder="1" applyAlignment="1" applyProtection="1">
      <alignment horizontal="left"/>
    </xf>
    <xf numFmtId="0" fontId="10" fillId="2" borderId="0" xfId="23" applyFont="1" applyFill="1"/>
    <xf numFmtId="0" fontId="23" fillId="0" borderId="2" xfId="23" applyFont="1" applyFill="1" applyBorder="1" applyAlignment="1" applyProtection="1">
      <alignment horizontal="center"/>
    </xf>
    <xf numFmtId="0" fontId="23" fillId="0" borderId="0" xfId="23" applyFont="1" applyFill="1" applyBorder="1" applyAlignment="1" applyProtection="1"/>
    <xf numFmtId="0" fontId="23" fillId="0" borderId="0" xfId="23" applyFont="1" applyFill="1" applyAlignment="1" applyProtection="1">
      <alignment horizontal="center"/>
    </xf>
    <xf numFmtId="0" fontId="10" fillId="2" borderId="0" xfId="23" applyFont="1" applyFill="1" applyAlignment="1" applyProtection="1">
      <alignment horizontal="left"/>
    </xf>
    <xf numFmtId="178" fontId="23" fillId="0" borderId="0" xfId="23" applyNumberFormat="1" applyFont="1" applyFill="1" applyAlignment="1" applyProtection="1">
      <alignment horizontal="right"/>
    </xf>
    <xf numFmtId="0" fontId="23" fillId="0" borderId="0" xfId="23" applyFont="1" applyFill="1" applyAlignment="1" applyProtection="1">
      <alignment horizontal="right"/>
    </xf>
    <xf numFmtId="0" fontId="27" fillId="0" borderId="0" xfId="23" applyFont="1"/>
    <xf numFmtId="0" fontId="23" fillId="0" borderId="0" xfId="23" applyFont="1" applyFill="1" applyAlignment="1" applyProtection="1"/>
    <xf numFmtId="0" fontId="24" fillId="0" borderId="0" xfId="23" applyFont="1" applyFill="1" applyAlignment="1" applyProtection="1"/>
    <xf numFmtId="0" fontId="20" fillId="0" borderId="0" xfId="23" quotePrefix="1" applyFont="1" applyAlignment="1" applyProtection="1">
      <alignment horizontal="left"/>
    </xf>
    <xf numFmtId="177" fontId="23" fillId="0" borderId="0" xfId="23" applyNumberFormat="1" applyFont="1" applyFill="1" applyAlignment="1" applyProtection="1">
      <alignment horizontal="right"/>
    </xf>
    <xf numFmtId="177" fontId="23" fillId="0" borderId="3" xfId="23" applyNumberFormat="1" applyFont="1" applyFill="1" applyBorder="1" applyAlignment="1" applyProtection="1">
      <alignment horizontal="right"/>
    </xf>
    <xf numFmtId="0" fontId="10" fillId="0" borderId="0" xfId="23" applyFont="1" applyFill="1"/>
    <xf numFmtId="0" fontId="10" fillId="2" borderId="0" xfId="21" applyFont="1" applyFill="1"/>
    <xf numFmtId="0" fontId="10" fillId="0" borderId="0" xfId="21" applyFont="1"/>
    <xf numFmtId="0" fontId="26" fillId="2" borderId="0" xfId="21" applyFont="1" applyFill="1" applyProtection="1"/>
    <xf numFmtId="0" fontId="23" fillId="0" borderId="0" xfId="21" applyFont="1" applyFill="1" applyBorder="1" applyAlignment="1" applyProtection="1"/>
    <xf numFmtId="0" fontId="23" fillId="0" borderId="2" xfId="21" applyFont="1" applyFill="1" applyBorder="1" applyAlignment="1" applyProtection="1">
      <alignment horizontal="right"/>
    </xf>
    <xf numFmtId="0" fontId="10" fillId="2" borderId="0" xfId="21" applyFont="1" applyFill="1" applyAlignment="1" applyProtection="1">
      <alignment horizontal="left"/>
    </xf>
    <xf numFmtId="0" fontId="10" fillId="2" borderId="0" xfId="21" applyFont="1" applyFill="1" applyBorder="1" applyAlignment="1" applyProtection="1">
      <alignment horizontal="left"/>
    </xf>
    <xf numFmtId="0" fontId="23" fillId="0" borderId="0" xfId="21" applyFont="1" applyFill="1" applyAlignment="1" applyProtection="1"/>
    <xf numFmtId="0" fontId="20" fillId="0" borderId="0" xfId="21" applyFont="1" applyAlignment="1" applyProtection="1">
      <alignment horizontal="left"/>
    </xf>
    <xf numFmtId="178" fontId="10" fillId="0" borderId="0" xfId="21" applyNumberFormat="1" applyFont="1" applyProtection="1"/>
    <xf numFmtId="178" fontId="24" fillId="0" borderId="0" xfId="21" applyNumberFormat="1" applyFont="1" applyFill="1" applyAlignment="1" applyProtection="1">
      <alignment horizontal="right"/>
    </xf>
    <xf numFmtId="178" fontId="23" fillId="0" borderId="0" xfId="21" applyNumberFormat="1" applyFont="1" applyFill="1" applyAlignment="1" applyProtection="1">
      <alignment horizontal="right"/>
    </xf>
    <xf numFmtId="0" fontId="24" fillId="0" borderId="0" xfId="21" applyFont="1" applyFill="1" applyAlignment="1" applyProtection="1">
      <alignment horizontal="right"/>
    </xf>
    <xf numFmtId="0" fontId="10" fillId="2" borderId="0" xfId="13" applyFont="1" applyFill="1"/>
    <xf numFmtId="0" fontId="10" fillId="0" borderId="0" xfId="13" applyFont="1" applyBorder="1"/>
    <xf numFmtId="0" fontId="20" fillId="3" borderId="0" xfId="13" applyFont="1" applyFill="1" applyBorder="1"/>
    <xf numFmtId="0" fontId="23" fillId="0" borderId="0" xfId="13" applyFont="1" applyFill="1" applyBorder="1" applyAlignment="1" applyProtection="1">
      <alignment horizontal="center"/>
    </xf>
    <xf numFmtId="0" fontId="20" fillId="0" borderId="0" xfId="13" applyFont="1" applyFill="1"/>
    <xf numFmtId="0" fontId="10" fillId="0" borderId="0" xfId="16" applyFont="1"/>
    <xf numFmtId="0" fontId="10" fillId="2" borderId="0" xfId="16" applyFont="1" applyFill="1"/>
    <xf numFmtId="0" fontId="23" fillId="0" borderId="0" xfId="16" applyFont="1" applyFill="1" applyBorder="1" applyAlignment="1" applyProtection="1"/>
    <xf numFmtId="0" fontId="23" fillId="0" borderId="2" xfId="16" applyFont="1" applyFill="1" applyBorder="1" applyAlignment="1" applyProtection="1">
      <alignment horizontal="right"/>
    </xf>
    <xf numFmtId="0" fontId="10" fillId="2" borderId="0" xfId="16" applyFont="1" applyFill="1" applyAlignment="1" applyProtection="1">
      <alignment horizontal="left"/>
    </xf>
    <xf numFmtId="0" fontId="24" fillId="0" borderId="0" xfId="16" applyFont="1" applyFill="1" applyAlignment="1" applyProtection="1"/>
    <xf numFmtId="181" fontId="10" fillId="2" borderId="0" xfId="16" applyNumberFormat="1" applyFont="1" applyFill="1" applyAlignment="1" applyProtection="1">
      <alignment horizontal="left"/>
    </xf>
    <xf numFmtId="0" fontId="23" fillId="0" borderId="0" xfId="16" applyFont="1" applyFill="1" applyAlignment="1" applyProtection="1"/>
    <xf numFmtId="0" fontId="24" fillId="0" borderId="0" xfId="16" applyFont="1" applyFill="1" applyBorder="1" applyAlignment="1" applyProtection="1"/>
    <xf numFmtId="0" fontId="10" fillId="2" borderId="0" xfId="16" applyFont="1" applyFill="1" applyBorder="1" applyAlignment="1" applyProtection="1">
      <alignment horizontal="left"/>
    </xf>
    <xf numFmtId="181" fontId="23" fillId="0" borderId="0" xfId="16" applyNumberFormat="1" applyFont="1" applyFill="1" applyBorder="1" applyAlignment="1" applyProtection="1">
      <alignment horizontal="right"/>
    </xf>
    <xf numFmtId="0" fontId="10" fillId="0" borderId="0" xfId="18" applyFont="1"/>
    <xf numFmtId="0" fontId="10" fillId="2" borderId="0" xfId="18" applyFont="1" applyFill="1"/>
    <xf numFmtId="0" fontId="23" fillId="0" borderId="0" xfId="18" applyFont="1" applyFill="1" applyBorder="1" applyAlignment="1" applyProtection="1">
      <alignment horizontal="left"/>
    </xf>
    <xf numFmtId="177" fontId="23" fillId="0" borderId="2" xfId="18" applyNumberFormat="1" applyFont="1" applyFill="1" applyBorder="1" applyAlignment="1" applyProtection="1">
      <alignment horizontal="right"/>
    </xf>
    <xf numFmtId="0" fontId="10" fillId="2" borderId="0" xfId="18" applyFont="1" applyFill="1" applyAlignment="1" applyProtection="1">
      <alignment horizontal="left"/>
    </xf>
    <xf numFmtId="0" fontId="10" fillId="0" borderId="0" xfId="18" applyFont="1" applyAlignment="1">
      <alignment horizontal="left"/>
    </xf>
    <xf numFmtId="0" fontId="20" fillId="0" borderId="0" xfId="18" applyFont="1" applyAlignment="1" applyProtection="1">
      <alignment horizontal="left"/>
    </xf>
    <xf numFmtId="0" fontId="10" fillId="2" borderId="0" xfId="18" applyFont="1" applyFill="1" applyBorder="1" applyAlignment="1" applyProtection="1">
      <alignment horizontal="left"/>
    </xf>
    <xf numFmtId="0" fontId="10" fillId="0" borderId="0" xfId="18" applyFont="1" applyBorder="1" applyAlignment="1" applyProtection="1">
      <alignment horizontal="left"/>
    </xf>
    <xf numFmtId="0" fontId="20" fillId="0" borderId="0" xfId="18" applyFont="1" applyBorder="1" applyAlignment="1" applyProtection="1">
      <alignment horizontal="left"/>
    </xf>
    <xf numFmtId="0" fontId="10" fillId="2" borderId="3" xfId="22" applyFont="1" applyFill="1" applyBorder="1" applyAlignment="1" applyProtection="1">
      <alignment horizontal="left"/>
    </xf>
    <xf numFmtId="0" fontId="10" fillId="2" borderId="0" xfId="7" applyFont="1" applyFill="1"/>
    <xf numFmtId="0" fontId="10" fillId="0" borderId="0" xfId="7" applyFont="1"/>
    <xf numFmtId="0" fontId="20" fillId="3" borderId="0" xfId="7" applyFont="1" applyFill="1"/>
    <xf numFmtId="0" fontId="20" fillId="0" borderId="0" xfId="7" applyFont="1" applyFill="1"/>
    <xf numFmtId="0" fontId="20" fillId="0" borderId="0" xfId="7" applyFont="1" applyFill="1" applyBorder="1" applyAlignment="1">
      <alignment horizontal="center"/>
    </xf>
    <xf numFmtId="0" fontId="10" fillId="0" borderId="0" xfId="7" applyFont="1" applyBorder="1"/>
    <xf numFmtId="0" fontId="10" fillId="2" borderId="0" xfId="7" applyFont="1" applyFill="1" applyBorder="1"/>
    <xf numFmtId="0" fontId="20" fillId="0" borderId="0" xfId="7" applyFont="1" applyFill="1" applyBorder="1"/>
    <xf numFmtId="0" fontId="10" fillId="2" borderId="0" xfId="8" applyFont="1" applyFill="1"/>
    <xf numFmtId="0" fontId="10" fillId="0" borderId="0" xfId="8" applyFont="1" applyBorder="1"/>
    <xf numFmtId="0" fontId="10" fillId="0" borderId="0" xfId="8" applyFont="1"/>
    <xf numFmtId="0" fontId="20" fillId="0" borderId="0" xfId="8" applyFont="1" applyFill="1"/>
    <xf numFmtId="0" fontId="20" fillId="0" borderId="0" xfId="8" applyFont="1" applyFill="1" applyBorder="1" applyAlignment="1">
      <alignment horizontal="center"/>
    </xf>
    <xf numFmtId="0" fontId="10" fillId="3" borderId="0" xfId="8" applyFont="1" applyFill="1"/>
    <xf numFmtId="177" fontId="24" fillId="0" borderId="0" xfId="8" applyNumberFormat="1" applyFont="1" applyFill="1" applyAlignment="1" applyProtection="1">
      <alignment horizontal="center"/>
    </xf>
    <xf numFmtId="0" fontId="10" fillId="0" borderId="0" xfId="8" quotePrefix="1" applyFont="1"/>
    <xf numFmtId="177" fontId="10" fillId="0" borderId="0" xfId="8" quotePrefix="1" applyNumberFormat="1" applyFont="1"/>
    <xf numFmtId="177" fontId="10" fillId="0" borderId="0" xfId="8" applyNumberFormat="1" applyFont="1"/>
    <xf numFmtId="0" fontId="23" fillId="0" borderId="0" xfId="14" applyFont="1" applyFill="1" applyBorder="1" applyAlignment="1" applyProtection="1">
      <alignment horizontal="left"/>
    </xf>
    <xf numFmtId="183" fontId="10" fillId="0" borderId="0" xfId="18" applyNumberFormat="1" applyFont="1" applyAlignment="1" applyProtection="1">
      <alignment horizontal="left"/>
    </xf>
    <xf numFmtId="0" fontId="20" fillId="0" borderId="0" xfId="14" applyFont="1" applyAlignment="1" applyProtection="1">
      <alignment horizontal="left"/>
    </xf>
    <xf numFmtId="0" fontId="20" fillId="2" borderId="0" xfId="15" applyFont="1" applyFill="1"/>
    <xf numFmtId="0" fontId="10" fillId="2" borderId="0" xfId="15" applyFont="1" applyFill="1" applyAlignment="1" applyProtection="1">
      <alignment horizontal="left"/>
    </xf>
    <xf numFmtId="0" fontId="10" fillId="2" borderId="0" xfId="19" applyFont="1" applyFill="1"/>
    <xf numFmtId="0" fontId="10" fillId="0" borderId="0" xfId="19" applyFont="1"/>
    <xf numFmtId="0" fontId="23" fillId="0" borderId="0" xfId="19" applyFont="1" applyFill="1" applyBorder="1" applyAlignment="1" applyProtection="1"/>
    <xf numFmtId="0" fontId="24" fillId="0" borderId="2" xfId="19" applyFont="1" applyFill="1" applyBorder="1" applyAlignment="1" applyProtection="1">
      <alignment horizontal="center"/>
    </xf>
    <xf numFmtId="0" fontId="24" fillId="0" borderId="0" xfId="19" applyFont="1" applyFill="1" applyBorder="1" applyAlignment="1" applyProtection="1">
      <alignment horizontal="center"/>
    </xf>
    <xf numFmtId="0" fontId="10" fillId="0" borderId="0" xfId="19" applyFont="1" applyAlignment="1" applyProtection="1">
      <alignment horizontal="left"/>
    </xf>
    <xf numFmtId="0" fontId="10" fillId="2" borderId="0" xfId="19" applyFont="1" applyFill="1" applyAlignment="1" applyProtection="1">
      <alignment horizontal="left"/>
    </xf>
    <xf numFmtId="0" fontId="24" fillId="0" borderId="0" xfId="19" applyFont="1"/>
    <xf numFmtId="177" fontId="10" fillId="2" borderId="0" xfId="19" applyNumberFormat="1" applyFont="1" applyFill="1" applyAlignment="1" applyProtection="1">
      <alignment horizontal="left"/>
    </xf>
    <xf numFmtId="177" fontId="10" fillId="0" borderId="0" xfId="19" applyNumberFormat="1" applyFont="1"/>
    <xf numFmtId="0" fontId="23" fillId="0" borderId="0" xfId="19" applyFont="1" applyFill="1" applyAlignment="1" applyProtection="1"/>
    <xf numFmtId="181" fontId="10" fillId="2" borderId="0" xfId="19" applyNumberFormat="1" applyFont="1" applyFill="1" applyProtection="1"/>
    <xf numFmtId="179" fontId="10" fillId="2" borderId="0" xfId="19" applyNumberFormat="1" applyFont="1" applyFill="1" applyAlignment="1" applyProtection="1">
      <alignment horizontal="left"/>
    </xf>
    <xf numFmtId="0" fontId="10" fillId="2" borderId="0" xfId="9" applyFont="1" applyFill="1" applyBorder="1"/>
    <xf numFmtId="0" fontId="10" fillId="2" borderId="0" xfId="9" applyFont="1" applyFill="1"/>
    <xf numFmtId="0" fontId="10" fillId="2" borderId="3" xfId="9" applyFont="1" applyFill="1" applyBorder="1"/>
    <xf numFmtId="183" fontId="10" fillId="0" borderId="0" xfId="22" applyNumberFormat="1" applyFont="1" applyAlignment="1" applyProtection="1">
      <alignment horizontal="left"/>
    </xf>
    <xf numFmtId="183" fontId="10" fillId="0" borderId="0" xfId="22" applyNumberFormat="1" applyFont="1" applyBorder="1" applyAlignment="1" applyProtection="1">
      <alignment horizontal="left"/>
    </xf>
    <xf numFmtId="0" fontId="3" fillId="4" borderId="0" xfId="0" applyFont="1" applyFill="1" applyBorder="1"/>
    <xf numFmtId="0" fontId="10" fillId="4" borderId="0" xfId="23" applyFont="1" applyFill="1"/>
    <xf numFmtId="0" fontId="23" fillId="4" borderId="0" xfId="23" applyFont="1" applyFill="1" applyBorder="1" applyAlignment="1" applyProtection="1"/>
    <xf numFmtId="0" fontId="10" fillId="4" borderId="0" xfId="23" applyFont="1" applyFill="1" applyAlignment="1" applyProtection="1">
      <alignment horizontal="left"/>
    </xf>
    <xf numFmtId="0" fontId="27" fillId="4" borderId="0" xfId="23" applyFont="1" applyFill="1"/>
    <xf numFmtId="0" fontId="20" fillId="4" borderId="0" xfId="23" applyFont="1" applyFill="1" applyAlignment="1" applyProtection="1">
      <alignment horizontal="left"/>
    </xf>
    <xf numFmtId="176" fontId="10" fillId="4" borderId="0" xfId="23" applyNumberFormat="1" applyFont="1" applyFill="1"/>
    <xf numFmtId="0" fontId="3" fillId="2" borderId="0" xfId="0" applyFont="1" applyFill="1" applyBorder="1"/>
    <xf numFmtId="0" fontId="10" fillId="0" borderId="0" xfId="9" applyFont="1" applyFill="1" applyBorder="1"/>
    <xf numFmtId="0" fontId="10" fillId="0" borderId="0" xfId="9" applyFont="1" applyFill="1"/>
    <xf numFmtId="0" fontId="10" fillId="0" borderId="0" xfId="22" applyFont="1" applyFill="1"/>
    <xf numFmtId="0" fontId="20" fillId="0" borderId="0" xfId="9" applyFont="1" applyFill="1" applyAlignment="1"/>
    <xf numFmtId="0" fontId="20" fillId="0" borderId="0" xfId="9" applyFont="1" applyFill="1" applyBorder="1" applyAlignment="1">
      <alignment horizontal="center"/>
    </xf>
    <xf numFmtId="0" fontId="20" fillId="0" borderId="0" xfId="9" applyFont="1" applyFill="1"/>
    <xf numFmtId="0" fontId="20" fillId="4" borderId="0" xfId="15" applyFont="1" applyFill="1"/>
    <xf numFmtId="0" fontId="23" fillId="4" borderId="0" xfId="24" applyFont="1" applyFill="1" applyBorder="1" applyAlignment="1" applyProtection="1"/>
    <xf numFmtId="0" fontId="23" fillId="4" borderId="0" xfId="15" applyFont="1" applyFill="1" applyBorder="1" applyAlignment="1" applyProtection="1">
      <alignment horizontal="center"/>
    </xf>
    <xf numFmtId="183" fontId="20" fillId="4" borderId="0" xfId="0" applyNumberFormat="1" applyFont="1" applyFill="1" applyBorder="1"/>
    <xf numFmtId="183" fontId="3" fillId="4" borderId="0" xfId="0" applyNumberFormat="1" applyFont="1" applyFill="1" applyBorder="1"/>
    <xf numFmtId="183" fontId="20" fillId="4" borderId="3" xfId="0" applyNumberFormat="1" applyFont="1" applyFill="1" applyBorder="1"/>
    <xf numFmtId="183" fontId="10" fillId="0" borderId="0" xfId="23" applyNumberFormat="1" applyFont="1" applyAlignment="1" applyProtection="1">
      <alignment horizontal="left"/>
    </xf>
    <xf numFmtId="183" fontId="24" fillId="0" borderId="0" xfId="23" applyNumberFormat="1" applyFont="1" applyFill="1" applyAlignment="1" applyProtection="1"/>
    <xf numFmtId="183" fontId="20" fillId="0" borderId="0" xfId="23" quotePrefix="1" applyNumberFormat="1" applyFont="1" applyAlignment="1" applyProtection="1">
      <alignment horizontal="left"/>
    </xf>
    <xf numFmtId="183" fontId="10" fillId="0" borderId="3" xfId="23" applyNumberFormat="1" applyFont="1" applyBorder="1" applyAlignment="1" applyProtection="1">
      <alignment horizontal="left"/>
    </xf>
    <xf numFmtId="183" fontId="10" fillId="4" borderId="0" xfId="23" applyNumberFormat="1" applyFont="1" applyFill="1" applyAlignment="1" applyProtection="1">
      <alignment horizontal="left"/>
    </xf>
    <xf numFmtId="183" fontId="20" fillId="4" borderId="0" xfId="23" applyNumberFormat="1" applyFont="1" applyFill="1" applyAlignment="1" applyProtection="1">
      <alignment horizontal="left"/>
    </xf>
    <xf numFmtId="183" fontId="20" fillId="4" borderId="3" xfId="23" applyNumberFormat="1" applyFont="1" applyFill="1" applyBorder="1" applyAlignment="1" applyProtection="1">
      <alignment horizontal="left"/>
    </xf>
    <xf numFmtId="183" fontId="12" fillId="0" borderId="0" xfId="23" applyNumberFormat="1" applyFont="1" applyFill="1" applyBorder="1" applyAlignment="1" applyProtection="1"/>
    <xf numFmtId="183" fontId="11" fillId="0" borderId="0" xfId="23" applyNumberFormat="1" applyFont="1" applyAlignment="1" applyProtection="1">
      <alignment horizontal="left"/>
    </xf>
    <xf numFmtId="183" fontId="11" fillId="0" borderId="3" xfId="23" applyNumberFormat="1" applyFont="1" applyBorder="1" applyAlignment="1" applyProtection="1">
      <alignment horizontal="left"/>
    </xf>
    <xf numFmtId="183" fontId="10" fillId="0" borderId="0" xfId="21" applyNumberFormat="1" applyFont="1" applyAlignment="1" applyProtection="1">
      <alignment horizontal="left"/>
    </xf>
    <xf numFmtId="183" fontId="10" fillId="0" borderId="0" xfId="21" applyNumberFormat="1" applyFont="1" applyBorder="1" applyAlignment="1" applyProtection="1">
      <alignment horizontal="left"/>
    </xf>
    <xf numFmtId="183" fontId="10" fillId="3" borderId="0" xfId="12" applyNumberFormat="1" applyFont="1" applyFill="1" applyBorder="1"/>
    <xf numFmtId="183" fontId="10" fillId="3" borderId="0" xfId="13" applyNumberFormat="1" applyFont="1" applyFill="1" applyBorder="1"/>
    <xf numFmtId="183" fontId="10" fillId="3" borderId="0" xfId="13" applyNumberFormat="1" applyFont="1" applyFill="1"/>
    <xf numFmtId="183" fontId="10" fillId="3" borderId="3" xfId="13" applyNumberFormat="1" applyFont="1" applyFill="1" applyBorder="1"/>
    <xf numFmtId="0" fontId="6" fillId="4" borderId="0" xfId="9" applyFont="1" applyFill="1"/>
    <xf numFmtId="0" fontId="6" fillId="4" borderId="0" xfId="22" applyFill="1"/>
    <xf numFmtId="0" fontId="15" fillId="4" borderId="0" xfId="9" applyFont="1" applyFill="1" applyAlignment="1"/>
    <xf numFmtId="0" fontId="15" fillId="4" borderId="0" xfId="9" applyFont="1" applyFill="1" applyBorder="1" applyAlignment="1">
      <alignment horizontal="center"/>
    </xf>
    <xf numFmtId="0" fontId="6" fillId="4" borderId="0" xfId="9" applyFont="1" applyFill="1" applyBorder="1"/>
    <xf numFmtId="0" fontId="10" fillId="2" borderId="0" xfId="13" applyFont="1" applyFill="1" applyAlignment="1">
      <alignment wrapText="1"/>
    </xf>
    <xf numFmtId="183" fontId="24" fillId="0" borderId="0" xfId="16" applyNumberFormat="1" applyFont="1" applyFill="1" applyAlignment="1" applyProtection="1"/>
    <xf numFmtId="183" fontId="24" fillId="0" borderId="0" xfId="16" applyNumberFormat="1" applyFont="1" applyFill="1" applyBorder="1" applyAlignment="1" applyProtection="1"/>
    <xf numFmtId="183" fontId="24" fillId="0" borderId="3" xfId="16" applyNumberFormat="1" applyFont="1" applyFill="1" applyBorder="1" applyAlignment="1" applyProtection="1"/>
    <xf numFmtId="183" fontId="24" fillId="0" borderId="0" xfId="18" applyNumberFormat="1" applyFont="1" applyFill="1" applyBorder="1" applyAlignment="1" applyProtection="1">
      <alignment horizontal="left"/>
    </xf>
    <xf numFmtId="183" fontId="10" fillId="0" borderId="0" xfId="18" applyNumberFormat="1" applyFont="1" applyBorder="1" applyAlignment="1" applyProtection="1">
      <alignment horizontal="left"/>
    </xf>
    <xf numFmtId="183" fontId="10" fillId="3" borderId="0" xfId="7" applyNumberFormat="1" applyFont="1" applyFill="1"/>
    <xf numFmtId="183" fontId="10" fillId="3" borderId="3" xfId="7" applyNumberFormat="1" applyFont="1" applyFill="1" applyBorder="1"/>
    <xf numFmtId="183" fontId="10" fillId="3" borderId="0" xfId="8" applyNumberFormat="1" applyFont="1" applyFill="1"/>
    <xf numFmtId="183" fontId="10" fillId="3" borderId="3" xfId="8" applyNumberFormat="1" applyFont="1" applyFill="1" applyBorder="1"/>
    <xf numFmtId="183" fontId="10" fillId="0" borderId="0" xfId="19" applyNumberFormat="1" applyFont="1" applyAlignment="1" applyProtection="1">
      <alignment horizontal="left"/>
    </xf>
    <xf numFmtId="183" fontId="10" fillId="0" borderId="0" xfId="9" applyNumberFormat="1" applyFont="1" applyFill="1"/>
    <xf numFmtId="183" fontId="10" fillId="0" borderId="3" xfId="9" applyNumberFormat="1" applyFont="1" applyFill="1" applyBorder="1"/>
    <xf numFmtId="183" fontId="11" fillId="4" borderId="0" xfId="9" applyNumberFormat="1" applyFont="1" applyFill="1"/>
    <xf numFmtId="183" fontId="11" fillId="4" borderId="3" xfId="9" applyNumberFormat="1" applyFont="1" applyFill="1" applyBorder="1"/>
    <xf numFmtId="2" fontId="23" fillId="4" borderId="0" xfId="23" applyNumberFormat="1" applyFont="1" applyFill="1" applyAlignment="1" applyProtection="1">
      <alignment horizontal="right"/>
    </xf>
    <xf numFmtId="2" fontId="23" fillId="4" borderId="3" xfId="23" applyNumberFormat="1" applyFont="1" applyFill="1" applyBorder="1" applyAlignment="1" applyProtection="1">
      <alignment horizontal="right"/>
    </xf>
    <xf numFmtId="2" fontId="23" fillId="0" borderId="0" xfId="23" applyNumberFormat="1" applyFont="1" applyFill="1" applyAlignment="1" applyProtection="1">
      <alignment horizontal="right"/>
    </xf>
    <xf numFmtId="1" fontId="23" fillId="0" borderId="0" xfId="23" applyNumberFormat="1" applyFont="1" applyFill="1" applyAlignment="1" applyProtection="1">
      <alignment horizontal="right"/>
    </xf>
    <xf numFmtId="2" fontId="23" fillId="0" borderId="0" xfId="19" applyNumberFormat="1" applyFont="1" applyFill="1" applyAlignment="1" applyProtection="1">
      <alignment horizontal="right"/>
    </xf>
    <xf numFmtId="0" fontId="23" fillId="0" borderId="0" xfId="19" applyFont="1" applyFill="1" applyAlignment="1" applyProtection="1">
      <alignment horizontal="right"/>
    </xf>
    <xf numFmtId="178" fontId="23" fillId="0" borderId="0" xfId="19" applyNumberFormat="1" applyFont="1" applyFill="1" applyAlignment="1" applyProtection="1">
      <alignment horizontal="right"/>
    </xf>
    <xf numFmtId="0" fontId="23" fillId="0" borderId="0" xfId="22" applyFont="1" applyFill="1" applyAlignment="1" applyProtection="1">
      <alignment horizontal="right"/>
    </xf>
    <xf numFmtId="0" fontId="10" fillId="0" borderId="0" xfId="22" applyFont="1" applyAlignment="1">
      <alignment horizontal="right"/>
    </xf>
    <xf numFmtId="0" fontId="3" fillId="4" borderId="0" xfId="0" applyFont="1" applyFill="1" applyBorder="1" applyAlignment="1">
      <alignment horizontal="right"/>
    </xf>
    <xf numFmtId="1" fontId="12" fillId="0" borderId="0" xfId="23" applyNumberFormat="1" applyFont="1" applyFill="1" applyAlignment="1" applyProtection="1">
      <alignment horizontal="right"/>
    </xf>
    <xf numFmtId="1" fontId="8" fillId="0" borderId="0" xfId="11" applyNumberFormat="1" applyFont="1" applyFill="1" applyAlignment="1" applyProtection="1">
      <alignment horizontal="right"/>
    </xf>
    <xf numFmtId="177" fontId="8" fillId="0" borderId="0" xfId="11" applyNumberFormat="1" applyFont="1" applyFill="1" applyBorder="1" applyAlignment="1" applyProtection="1">
      <alignment horizontal="right"/>
    </xf>
    <xf numFmtId="0" fontId="7" fillId="0" borderId="0" xfId="11" applyFont="1" applyFill="1" applyBorder="1" applyAlignment="1">
      <alignment horizontal="right"/>
    </xf>
    <xf numFmtId="177" fontId="8" fillId="0" borderId="0" xfId="11" applyNumberFormat="1" applyFont="1" applyFill="1" applyAlignment="1" applyProtection="1">
      <alignment horizontal="right"/>
    </xf>
    <xf numFmtId="2" fontId="23" fillId="0" borderId="0" xfId="21" applyNumberFormat="1" applyFont="1" applyFill="1" applyAlignment="1" applyProtection="1">
      <alignment horizontal="right"/>
    </xf>
    <xf numFmtId="0" fontId="20" fillId="0" borderId="0" xfId="13" applyFont="1" applyFill="1" applyBorder="1" applyAlignment="1">
      <alignment horizontal="right"/>
    </xf>
    <xf numFmtId="2" fontId="20" fillId="0" borderId="0" xfId="13" applyNumberFormat="1" applyFont="1" applyFill="1" applyAlignment="1">
      <alignment horizontal="right"/>
    </xf>
    <xf numFmtId="2" fontId="23" fillId="0" borderId="0" xfId="16" applyNumberFormat="1" applyFont="1" applyFill="1" applyAlignment="1" applyProtection="1">
      <alignment horizontal="right"/>
    </xf>
    <xf numFmtId="181" fontId="23" fillId="0" borderId="0" xfId="16" applyNumberFormat="1" applyFont="1" applyFill="1" applyAlignment="1" applyProtection="1">
      <alignment horizontal="right"/>
    </xf>
    <xf numFmtId="177" fontId="23" fillId="0" borderId="0" xfId="18" applyNumberFormat="1" applyFont="1" applyFill="1" applyAlignment="1" applyProtection="1">
      <alignment horizontal="right"/>
    </xf>
    <xf numFmtId="2" fontId="23" fillId="0" borderId="0" xfId="18" applyNumberFormat="1" applyFont="1" applyFill="1" applyBorder="1" applyAlignment="1" applyProtection="1">
      <alignment horizontal="right"/>
    </xf>
    <xf numFmtId="176" fontId="23" fillId="4" borderId="0" xfId="15" applyNumberFormat="1" applyFont="1" applyFill="1" applyAlignment="1" applyProtection="1">
      <alignment horizontal="right"/>
    </xf>
    <xf numFmtId="2" fontId="23" fillId="4" borderId="0" xfId="15" applyNumberFormat="1" applyFont="1" applyFill="1" applyAlignment="1" applyProtection="1">
      <alignment horizontal="right"/>
    </xf>
    <xf numFmtId="3" fontId="23" fillId="0" borderId="0" xfId="23" applyNumberFormat="1" applyFont="1" applyFill="1" applyAlignment="1" applyProtection="1">
      <alignment horizontal="right"/>
    </xf>
    <xf numFmtId="3" fontId="24" fillId="0" borderId="0" xfId="19" applyNumberFormat="1" applyFont="1" applyFill="1" applyBorder="1" applyAlignment="1" applyProtection="1">
      <alignment horizontal="right"/>
    </xf>
    <xf numFmtId="3" fontId="23" fillId="0" borderId="0" xfId="19" applyNumberFormat="1" applyFont="1" applyFill="1" applyAlignment="1" applyProtection="1">
      <alignment horizontal="right"/>
    </xf>
    <xf numFmtId="177" fontId="23" fillId="0" borderId="0" xfId="19" applyNumberFormat="1" applyFont="1" applyFill="1" applyAlignment="1" applyProtection="1">
      <alignment horizontal="right"/>
    </xf>
    <xf numFmtId="182" fontId="23" fillId="0" borderId="0" xfId="19" applyNumberFormat="1" applyFont="1" applyFill="1" applyAlignment="1" applyProtection="1">
      <alignment horizontal="right"/>
    </xf>
    <xf numFmtId="177" fontId="20" fillId="0" borderId="0" xfId="9" applyNumberFormat="1" applyFont="1" applyFill="1" applyAlignment="1">
      <alignment horizontal="right"/>
    </xf>
    <xf numFmtId="176" fontId="20" fillId="0" borderId="0" xfId="9" applyNumberFormat="1" applyFont="1" applyFill="1" applyAlignment="1">
      <alignment horizontal="right"/>
    </xf>
    <xf numFmtId="3" fontId="23" fillId="0" borderId="0" xfId="9" applyNumberFormat="1" applyFont="1" applyFill="1" applyBorder="1" applyAlignment="1" applyProtection="1">
      <alignment horizontal="right"/>
    </xf>
    <xf numFmtId="176" fontId="23" fillId="0" borderId="0" xfId="9" applyNumberFormat="1" applyFont="1" applyFill="1" applyAlignment="1" applyProtection="1">
      <alignment horizontal="right"/>
    </xf>
    <xf numFmtId="3" fontId="17" fillId="4" borderId="0" xfId="9" applyNumberFormat="1" applyFont="1" applyFill="1" applyAlignment="1">
      <alignment horizontal="right"/>
    </xf>
    <xf numFmtId="0" fontId="15" fillId="4" borderId="0" xfId="9" applyFont="1" applyFill="1" applyBorder="1" applyAlignment="1">
      <alignment horizontal="right"/>
    </xf>
    <xf numFmtId="176" fontId="23" fillId="0" borderId="0" xfId="14" applyNumberFormat="1" applyFont="1" applyFill="1" applyAlignment="1" applyProtection="1">
      <alignment horizontal="right"/>
    </xf>
    <xf numFmtId="178" fontId="23" fillId="4" borderId="0" xfId="23" applyNumberFormat="1" applyFont="1" applyFill="1" applyBorder="1" applyAlignment="1" applyProtection="1">
      <alignment horizontal="right"/>
    </xf>
    <xf numFmtId="178" fontId="23" fillId="4" borderId="3" xfId="23" applyNumberFormat="1" applyFont="1" applyFill="1" applyBorder="1" applyAlignment="1" applyProtection="1">
      <alignment horizontal="right"/>
    </xf>
    <xf numFmtId="49" fontId="20" fillId="4" borderId="0" xfId="0" applyNumberFormat="1" applyFont="1" applyFill="1" applyBorder="1"/>
    <xf numFmtId="3" fontId="23" fillId="4" borderId="3" xfId="23" applyNumberFormat="1" applyFont="1" applyFill="1" applyBorder="1" applyAlignment="1" applyProtection="1">
      <alignment horizontal="right"/>
    </xf>
    <xf numFmtId="183" fontId="3" fillId="4" borderId="3" xfId="0" applyNumberFormat="1" applyFont="1" applyFill="1" applyBorder="1"/>
    <xf numFmtId="3" fontId="23" fillId="4" borderId="0" xfId="23" applyNumberFormat="1" applyFont="1" applyFill="1" applyBorder="1" applyAlignment="1" applyProtection="1">
      <alignment horizontal="right"/>
    </xf>
    <xf numFmtId="177" fontId="23" fillId="0" borderId="0" xfId="23" applyNumberFormat="1" applyFont="1" applyFill="1" applyBorder="1" applyAlignment="1" applyProtection="1">
      <alignment horizontal="right"/>
    </xf>
    <xf numFmtId="3" fontId="23" fillId="0" borderId="0" xfId="23" applyNumberFormat="1" applyFont="1" applyFill="1" applyBorder="1" applyAlignment="1" applyProtection="1">
      <alignment horizontal="right"/>
    </xf>
    <xf numFmtId="0" fontId="10" fillId="0" borderId="0" xfId="19" applyFont="1" applyBorder="1"/>
    <xf numFmtId="2" fontId="23" fillId="4" borderId="0" xfId="23" applyNumberFormat="1" applyFont="1" applyFill="1" applyBorder="1" applyAlignment="1" applyProtection="1">
      <alignment horizontal="right"/>
    </xf>
    <xf numFmtId="0" fontId="10" fillId="0" borderId="0" xfId="22" applyFont="1" applyBorder="1"/>
    <xf numFmtId="183" fontId="10" fillId="0" borderId="3" xfId="22" applyNumberFormat="1" applyFont="1" applyBorder="1" applyAlignment="1" applyProtection="1">
      <alignment horizontal="left"/>
    </xf>
    <xf numFmtId="0" fontId="11" fillId="2" borderId="0" xfId="8" applyFont="1" applyFill="1"/>
    <xf numFmtId="0" fontId="0" fillId="0" borderId="0" xfId="0" applyAlignment="1">
      <alignment horizontal="left"/>
    </xf>
    <xf numFmtId="184" fontId="23" fillId="0" borderId="0" xfId="16" applyNumberFormat="1" applyFont="1" applyFill="1" applyAlignment="1" applyProtection="1">
      <alignment horizontal="right"/>
    </xf>
    <xf numFmtId="0" fontId="21" fillId="0" borderId="0" xfId="22" applyFont="1" applyBorder="1" applyAlignment="1"/>
    <xf numFmtId="0" fontId="0" fillId="0" borderId="0" xfId="0" applyBorder="1" applyAlignment="1"/>
    <xf numFmtId="3" fontId="23" fillId="0" borderId="3" xfId="23" applyNumberFormat="1" applyFont="1" applyFill="1" applyBorder="1" applyAlignment="1" applyProtection="1">
      <alignment horizontal="right"/>
    </xf>
    <xf numFmtId="176" fontId="23" fillId="4" borderId="0" xfId="23" applyNumberFormat="1" applyFont="1" applyFill="1" applyBorder="1" applyAlignment="1" applyProtection="1">
      <alignment horizontal="right"/>
    </xf>
    <xf numFmtId="176" fontId="23" fillId="4" borderId="0" xfId="23" applyNumberFormat="1" applyFont="1" applyFill="1" applyAlignment="1" applyProtection="1">
      <alignment horizontal="right"/>
    </xf>
    <xf numFmtId="176" fontId="23" fillId="4" borderId="3" xfId="23" applyNumberFormat="1" applyFont="1" applyFill="1" applyBorder="1" applyAlignment="1" applyProtection="1">
      <alignment horizontal="right"/>
    </xf>
    <xf numFmtId="0" fontId="10" fillId="4" borderId="0" xfId="18" applyFont="1" applyFill="1"/>
    <xf numFmtId="3" fontId="23" fillId="4" borderId="0" xfId="23" applyNumberFormat="1" applyFont="1" applyFill="1" applyAlignment="1" applyProtection="1">
      <alignment horizontal="right"/>
    </xf>
    <xf numFmtId="0" fontId="6" fillId="4" borderId="0" xfId="11" applyFont="1" applyFill="1"/>
    <xf numFmtId="0" fontId="10" fillId="4" borderId="0" xfId="21" applyFont="1" applyFill="1"/>
    <xf numFmtId="0" fontId="10" fillId="4" borderId="0" xfId="13" applyFont="1" applyFill="1" applyBorder="1"/>
    <xf numFmtId="0" fontId="10" fillId="4" borderId="0" xfId="16" applyFont="1" applyFill="1"/>
    <xf numFmtId="0" fontId="21" fillId="0" borderId="0" xfId="0" applyFont="1"/>
    <xf numFmtId="0" fontId="24" fillId="0" borderId="0" xfId="20" applyFont="1" applyFill="1" applyProtection="1"/>
    <xf numFmtId="0" fontId="6" fillId="4" borderId="0" xfId="22" applyFill="1" applyBorder="1"/>
    <xf numFmtId="0" fontId="10" fillId="0" borderId="0" xfId="22" applyFont="1" applyFill="1" applyBorder="1"/>
    <xf numFmtId="0" fontId="10" fillId="0" borderId="0" xfId="23" applyFont="1" applyBorder="1"/>
    <xf numFmtId="0" fontId="10" fillId="0" borderId="0" xfId="18" applyFont="1" applyBorder="1"/>
    <xf numFmtId="0" fontId="10" fillId="0" borderId="0" xfId="16" applyFont="1" applyBorder="1"/>
    <xf numFmtId="0" fontId="10" fillId="0" borderId="0" xfId="21" applyFont="1" applyBorder="1"/>
    <xf numFmtId="0" fontId="6" fillId="0" borderId="0" xfId="11" applyFont="1" applyBorder="1"/>
    <xf numFmtId="0" fontId="6" fillId="0" borderId="0" xfId="23" applyBorder="1"/>
    <xf numFmtId="0" fontId="10" fillId="4" borderId="0" xfId="23" applyFont="1" applyFill="1" applyBorder="1"/>
    <xf numFmtId="0" fontId="0" fillId="4" borderId="0" xfId="0" applyFill="1" applyBorder="1"/>
    <xf numFmtId="185" fontId="28" fillId="4" borderId="0" xfId="0" applyNumberFormat="1" applyFont="1" applyFill="1" applyBorder="1"/>
    <xf numFmtId="0" fontId="21" fillId="4" borderId="0" xfId="0" applyFont="1" applyFill="1" applyBorder="1"/>
    <xf numFmtId="0" fontId="31" fillId="4" borderId="0" xfId="5" applyFont="1" applyFill="1" applyBorder="1" applyAlignment="1" applyProtection="1"/>
    <xf numFmtId="0" fontId="21" fillId="4" borderId="0" xfId="0" applyFont="1" applyFill="1" applyBorder="1" applyAlignment="1"/>
    <xf numFmtId="0" fontId="29" fillId="4" borderId="0" xfId="0" applyFont="1" applyFill="1" applyBorder="1" applyAlignment="1"/>
    <xf numFmtId="0" fontId="10" fillId="4" borderId="0" xfId="23" applyFont="1" applyFill="1" applyBorder="1" applyAlignment="1"/>
    <xf numFmtId="0" fontId="21" fillId="4" borderId="0" xfId="23" applyFont="1" applyFill="1" applyBorder="1" applyAlignment="1"/>
    <xf numFmtId="0" fontId="10" fillId="4" borderId="0" xfId="21" applyFont="1" applyFill="1" applyBorder="1" applyAlignment="1"/>
    <xf numFmtId="0" fontId="31" fillId="4" borderId="0" xfId="5" applyFont="1" applyFill="1" applyBorder="1" applyAlignment="1" applyProtection="1">
      <alignment horizontal="left"/>
    </xf>
    <xf numFmtId="0" fontId="21" fillId="4" borderId="0" xfId="16" applyFont="1" applyFill="1" applyBorder="1" applyAlignment="1"/>
    <xf numFmtId="0" fontId="29" fillId="4" borderId="0" xfId="0" applyFont="1" applyFill="1" applyBorder="1" applyAlignment="1">
      <alignment horizontal="left"/>
    </xf>
    <xf numFmtId="0" fontId="10" fillId="4" borderId="0" xfId="24" applyFont="1" applyFill="1" applyBorder="1" applyAlignment="1"/>
    <xf numFmtId="0" fontId="30" fillId="4" borderId="0" xfId="0" applyFont="1" applyFill="1" applyBorder="1" applyAlignment="1"/>
    <xf numFmtId="0" fontId="20" fillId="0" borderId="0" xfId="19" applyFont="1" applyAlignment="1" applyProtection="1">
      <alignment horizontal="left"/>
    </xf>
    <xf numFmtId="0" fontId="24" fillId="2" borderId="0" xfId="20" applyFont="1" applyFill="1" applyAlignment="1" applyProtection="1"/>
    <xf numFmtId="177" fontId="23" fillId="4" borderId="3" xfId="23" applyNumberFormat="1" applyFont="1" applyFill="1" applyBorder="1" applyAlignment="1" applyProtection="1">
      <alignment horizontal="right"/>
    </xf>
    <xf numFmtId="2" fontId="22" fillId="0" borderId="0" xfId="23" applyNumberFormat="1" applyFont="1" applyFill="1" applyAlignment="1" applyProtection="1">
      <alignment horizontal="right"/>
    </xf>
    <xf numFmtId="1" fontId="22" fillId="0" borderId="0" xfId="23" applyNumberFormat="1" applyFont="1" applyFill="1" applyAlignment="1" applyProtection="1">
      <alignment horizontal="right"/>
    </xf>
    <xf numFmtId="177" fontId="22" fillId="0" borderId="0" xfId="23" applyNumberFormat="1" applyFont="1" applyFill="1" applyAlignment="1" applyProtection="1">
      <alignment horizontal="right"/>
    </xf>
    <xf numFmtId="178" fontId="22" fillId="0" borderId="0" xfId="23" applyNumberFormat="1" applyFont="1" applyFill="1" applyAlignment="1" applyProtection="1">
      <alignment horizontal="right"/>
    </xf>
    <xf numFmtId="2" fontId="22" fillId="0" borderId="0" xfId="19" applyNumberFormat="1" applyFont="1" applyFill="1" applyAlignment="1" applyProtection="1">
      <alignment horizontal="right"/>
    </xf>
    <xf numFmtId="0" fontId="22" fillId="0" borderId="0" xfId="19" applyFont="1" applyFill="1" applyAlignment="1" applyProtection="1">
      <alignment horizontal="right"/>
    </xf>
    <xf numFmtId="3" fontId="22" fillId="0" borderId="0" xfId="23" applyNumberFormat="1" applyFont="1" applyFill="1" applyAlignment="1" applyProtection="1">
      <alignment horizontal="right"/>
    </xf>
    <xf numFmtId="178" fontId="22" fillId="0" borderId="0" xfId="19" applyNumberFormat="1" applyFont="1" applyFill="1" applyAlignment="1" applyProtection="1">
      <alignment horizontal="right"/>
    </xf>
    <xf numFmtId="3" fontId="22" fillId="0" borderId="3" xfId="23" applyNumberFormat="1" applyFont="1" applyFill="1" applyBorder="1" applyAlignment="1" applyProtection="1">
      <alignment horizontal="right"/>
    </xf>
    <xf numFmtId="0" fontId="34" fillId="0" borderId="0" xfId="17" applyFont="1"/>
    <xf numFmtId="3" fontId="22" fillId="4" borderId="0" xfId="23" applyNumberFormat="1" applyFont="1" applyFill="1" applyAlignment="1" applyProtection="1">
      <alignment horizontal="right"/>
    </xf>
    <xf numFmtId="3" fontId="35" fillId="4" borderId="0" xfId="9" applyNumberFormat="1" applyFont="1" applyFill="1" applyAlignment="1">
      <alignment horizontal="right"/>
    </xf>
    <xf numFmtId="0" fontId="36" fillId="4" borderId="0" xfId="9" applyFont="1" applyFill="1" applyBorder="1" applyAlignment="1">
      <alignment horizontal="right"/>
    </xf>
    <xf numFmtId="3" fontId="22" fillId="4" borderId="0" xfId="23" applyNumberFormat="1" applyFont="1" applyFill="1" applyBorder="1" applyAlignment="1" applyProtection="1">
      <alignment horizontal="right"/>
    </xf>
    <xf numFmtId="3" fontId="22" fillId="4" borderId="3" xfId="23" applyNumberFormat="1" applyFont="1" applyFill="1" applyBorder="1" applyAlignment="1" applyProtection="1">
      <alignment horizontal="right"/>
    </xf>
    <xf numFmtId="0" fontId="37" fillId="4" borderId="0" xfId="9" applyFont="1" applyFill="1"/>
    <xf numFmtId="177" fontId="34" fillId="0" borderId="0" xfId="9" applyNumberFormat="1" applyFont="1" applyFill="1" applyAlignment="1">
      <alignment horizontal="right"/>
    </xf>
    <xf numFmtId="177" fontId="22" fillId="0" borderId="0" xfId="23" applyNumberFormat="1" applyFont="1" applyFill="1" applyBorder="1" applyAlignment="1" applyProtection="1">
      <alignment horizontal="right"/>
    </xf>
    <xf numFmtId="176" fontId="34" fillId="0" borderId="0" xfId="9" applyNumberFormat="1" applyFont="1" applyFill="1" applyAlignment="1">
      <alignment horizontal="right"/>
    </xf>
    <xf numFmtId="3" fontId="22" fillId="0" borderId="0" xfId="9" applyNumberFormat="1" applyFont="1" applyFill="1" applyBorder="1" applyAlignment="1" applyProtection="1">
      <alignment horizontal="right"/>
    </xf>
    <xf numFmtId="176" fontId="22" fillId="0" borderId="0" xfId="9" applyNumberFormat="1" applyFont="1" applyFill="1" applyAlignment="1" applyProtection="1">
      <alignment horizontal="right"/>
    </xf>
    <xf numFmtId="177" fontId="22" fillId="0" borderId="3" xfId="23" applyNumberFormat="1" applyFont="1" applyFill="1" applyBorder="1" applyAlignment="1" applyProtection="1">
      <alignment horizontal="right"/>
    </xf>
    <xf numFmtId="0" fontId="34" fillId="0" borderId="0" xfId="9" applyFont="1" applyFill="1"/>
    <xf numFmtId="3" fontId="22" fillId="0" borderId="0" xfId="19" applyNumberFormat="1" applyFont="1" applyFill="1" applyBorder="1" applyAlignment="1" applyProtection="1">
      <alignment horizontal="right"/>
    </xf>
    <xf numFmtId="3" fontId="22" fillId="0" borderId="0" xfId="19" applyNumberFormat="1" applyFont="1" applyFill="1" applyAlignment="1" applyProtection="1">
      <alignment horizontal="right"/>
    </xf>
    <xf numFmtId="2" fontId="22" fillId="4" borderId="0" xfId="23" applyNumberFormat="1" applyFont="1" applyFill="1" applyAlignment="1" applyProtection="1">
      <alignment horizontal="right"/>
    </xf>
    <xf numFmtId="177" fontId="22" fillId="0" borderId="0" xfId="19" applyNumberFormat="1" applyFont="1" applyFill="1" applyAlignment="1" applyProtection="1">
      <alignment horizontal="right"/>
    </xf>
    <xf numFmtId="182" fontId="22" fillId="0" borderId="0" xfId="19" applyNumberFormat="1" applyFont="1" applyFill="1" applyAlignment="1" applyProtection="1">
      <alignment horizontal="right"/>
    </xf>
    <xf numFmtId="176" fontId="22" fillId="4" borderId="3" xfId="23" applyNumberFormat="1" applyFont="1" applyFill="1" applyBorder="1" applyAlignment="1" applyProtection="1">
      <alignment horizontal="right"/>
    </xf>
    <xf numFmtId="0" fontId="34" fillId="0" borderId="0" xfId="19" applyFont="1"/>
    <xf numFmtId="176" fontId="22" fillId="4" borderId="0" xfId="23" applyNumberFormat="1" applyFont="1" applyFill="1" applyAlignment="1" applyProtection="1">
      <alignment horizontal="right"/>
    </xf>
    <xf numFmtId="176" fontId="22" fillId="4" borderId="0" xfId="15" applyNumberFormat="1" applyFont="1" applyFill="1" applyAlignment="1" applyProtection="1">
      <alignment horizontal="right"/>
    </xf>
    <xf numFmtId="2" fontId="22" fillId="4" borderId="0" xfId="15" applyNumberFormat="1" applyFont="1" applyFill="1" applyAlignment="1" applyProtection="1">
      <alignment horizontal="right"/>
    </xf>
    <xf numFmtId="177" fontId="22" fillId="4" borderId="3" xfId="23" applyNumberFormat="1" applyFont="1" applyFill="1" applyBorder="1" applyAlignment="1" applyProtection="1">
      <alignment horizontal="right"/>
    </xf>
    <xf numFmtId="176" fontId="22" fillId="0" borderId="0" xfId="14" applyNumberFormat="1" applyFont="1" applyFill="1" applyAlignment="1" applyProtection="1">
      <alignment horizontal="right"/>
    </xf>
    <xf numFmtId="176" fontId="22" fillId="4" borderId="0" xfId="23" applyNumberFormat="1" applyFont="1" applyFill="1" applyBorder="1" applyAlignment="1" applyProtection="1">
      <alignment horizontal="right"/>
    </xf>
    <xf numFmtId="177" fontId="22" fillId="0" borderId="0" xfId="8" applyNumberFormat="1" applyFont="1" applyFill="1" applyAlignment="1" applyProtection="1">
      <alignment horizontal="center"/>
    </xf>
    <xf numFmtId="0" fontId="34" fillId="0" borderId="0" xfId="8" applyFont="1"/>
    <xf numFmtId="0" fontId="34" fillId="0" borderId="0" xfId="8" quotePrefix="1" applyFont="1"/>
    <xf numFmtId="177" fontId="34" fillId="0" borderId="0" xfId="8" quotePrefix="1" applyNumberFormat="1" applyFont="1"/>
    <xf numFmtId="177" fontId="34" fillId="0" borderId="0" xfId="8" applyNumberFormat="1" applyFont="1"/>
    <xf numFmtId="3" fontId="22" fillId="0" borderId="0" xfId="23" applyNumberFormat="1" applyFont="1" applyFill="1" applyBorder="1" applyAlignment="1" applyProtection="1">
      <alignment horizontal="right"/>
    </xf>
    <xf numFmtId="0" fontId="34" fillId="0" borderId="0" xfId="7" applyFont="1"/>
    <xf numFmtId="177" fontId="22" fillId="0" borderId="0" xfId="18" applyNumberFormat="1" applyFont="1" applyFill="1" applyAlignment="1" applyProtection="1">
      <alignment horizontal="right"/>
    </xf>
    <xf numFmtId="2" fontId="22" fillId="0" borderId="0" xfId="18" applyNumberFormat="1" applyFont="1" applyFill="1" applyBorder="1" applyAlignment="1" applyProtection="1">
      <alignment horizontal="right"/>
    </xf>
    <xf numFmtId="0" fontId="34" fillId="0" borderId="0" xfId="18" applyFont="1"/>
    <xf numFmtId="184" fontId="22" fillId="0" borderId="0" xfId="16" applyNumberFormat="1" applyFont="1" applyFill="1" applyAlignment="1" applyProtection="1">
      <alignment horizontal="right"/>
    </xf>
    <xf numFmtId="181" fontId="22" fillId="0" borderId="0" xfId="16" applyNumberFormat="1" applyFont="1" applyFill="1" applyAlignment="1" applyProtection="1">
      <alignment horizontal="right"/>
    </xf>
    <xf numFmtId="181" fontId="22" fillId="0" borderId="0" xfId="16" applyNumberFormat="1" applyFont="1" applyFill="1" applyBorder="1" applyAlignment="1" applyProtection="1">
      <alignment horizontal="right"/>
    </xf>
    <xf numFmtId="2" fontId="22" fillId="4" borderId="0" xfId="23" applyNumberFormat="1" applyFont="1" applyFill="1" applyBorder="1" applyAlignment="1" applyProtection="1">
      <alignment horizontal="right"/>
    </xf>
    <xf numFmtId="2" fontId="22" fillId="0" borderId="0" xfId="16" applyNumberFormat="1" applyFont="1" applyFill="1" applyAlignment="1" applyProtection="1">
      <alignment horizontal="right"/>
    </xf>
    <xf numFmtId="2" fontId="22" fillId="4" borderId="3" xfId="23" applyNumberFormat="1" applyFont="1" applyFill="1" applyBorder="1" applyAlignment="1" applyProtection="1">
      <alignment horizontal="right"/>
    </xf>
    <xf numFmtId="0" fontId="34" fillId="0" borderId="0" xfId="16" applyFont="1"/>
    <xf numFmtId="0" fontId="34" fillId="0" borderId="0" xfId="13" applyFont="1" applyFill="1" applyBorder="1" applyAlignment="1">
      <alignment horizontal="right"/>
    </xf>
    <xf numFmtId="2" fontId="34" fillId="0" borderId="0" xfId="13" applyNumberFormat="1" applyFont="1" applyFill="1" applyAlignment="1">
      <alignment horizontal="right"/>
    </xf>
    <xf numFmtId="0" fontId="34" fillId="0" borderId="0" xfId="13" applyFont="1"/>
    <xf numFmtId="2" fontId="22" fillId="0" borderId="0" xfId="21" applyNumberFormat="1" applyFont="1" applyFill="1" applyAlignment="1" applyProtection="1">
      <alignment horizontal="right"/>
    </xf>
    <xf numFmtId="178" fontId="22" fillId="0" borderId="0" xfId="21" applyNumberFormat="1" applyFont="1" applyFill="1" applyAlignment="1" applyProtection="1">
      <alignment horizontal="right"/>
    </xf>
    <xf numFmtId="0" fontId="34" fillId="0" borderId="0" xfId="21" applyFont="1"/>
    <xf numFmtId="1" fontId="38" fillId="0" borderId="0" xfId="11" applyNumberFormat="1" applyFont="1" applyFill="1" applyAlignment="1" applyProtection="1">
      <alignment horizontal="right"/>
    </xf>
    <xf numFmtId="1" fontId="33" fillId="0" borderId="0" xfId="23" applyNumberFormat="1" applyFont="1" applyFill="1" applyAlignment="1" applyProtection="1">
      <alignment horizontal="right"/>
    </xf>
    <xf numFmtId="177" fontId="38" fillId="0" borderId="0" xfId="11" applyNumberFormat="1" applyFont="1" applyFill="1" applyBorder="1" applyAlignment="1" applyProtection="1">
      <alignment horizontal="right"/>
    </xf>
    <xf numFmtId="0" fontId="39" fillId="0" borderId="0" xfId="11" applyFont="1" applyFill="1" applyBorder="1" applyAlignment="1">
      <alignment horizontal="right"/>
    </xf>
    <xf numFmtId="177" fontId="38" fillId="0" borderId="0" xfId="11" applyNumberFormat="1" applyFont="1" applyFill="1" applyAlignment="1" applyProtection="1">
      <alignment horizontal="right"/>
    </xf>
    <xf numFmtId="0" fontId="37" fillId="0" borderId="0" xfId="11" applyFont="1"/>
    <xf numFmtId="176" fontId="34" fillId="4" borderId="0" xfId="23" applyNumberFormat="1" applyFont="1" applyFill="1"/>
    <xf numFmtId="0" fontId="34" fillId="4" borderId="0" xfId="23" applyFont="1" applyFill="1"/>
    <xf numFmtId="0" fontId="22" fillId="0" borderId="0" xfId="23" applyFont="1" applyFill="1" applyAlignment="1" applyProtection="1">
      <alignment horizontal="right"/>
    </xf>
    <xf numFmtId="0" fontId="34" fillId="0" borderId="0" xfId="23" applyFont="1"/>
    <xf numFmtId="178" fontId="22" fillId="4" borderId="0" xfId="23" applyNumberFormat="1" applyFont="1" applyFill="1" applyBorder="1" applyAlignment="1" applyProtection="1">
      <alignment horizontal="right"/>
    </xf>
    <xf numFmtId="0" fontId="40" fillId="4" borderId="0" xfId="0" applyFont="1" applyFill="1" applyBorder="1" applyAlignment="1">
      <alignment horizontal="right"/>
    </xf>
    <xf numFmtId="0" fontId="40" fillId="4" borderId="0" xfId="0" applyFont="1" applyFill="1" applyBorder="1"/>
    <xf numFmtId="0" fontId="22" fillId="0" borderId="0" xfId="22" applyFont="1" applyFill="1" applyAlignment="1" applyProtection="1">
      <alignment horizontal="right"/>
    </xf>
    <xf numFmtId="0" fontId="34" fillId="0" borderId="0" xfId="22" applyFont="1" applyAlignment="1">
      <alignment horizontal="right"/>
    </xf>
    <xf numFmtId="0" fontId="34" fillId="0" borderId="0" xfId="22" applyFont="1"/>
    <xf numFmtId="177" fontId="22" fillId="0" borderId="2" xfId="18" applyNumberFormat="1" applyFont="1" applyFill="1" applyBorder="1" applyAlignment="1" applyProtection="1">
      <alignment horizontal="right"/>
    </xf>
    <xf numFmtId="0" fontId="36" fillId="4" borderId="0" xfId="9" applyFont="1" applyFill="1" applyBorder="1" applyAlignment="1">
      <alignment horizontal="center"/>
    </xf>
    <xf numFmtId="0" fontId="34" fillId="0" borderId="0" xfId="9" applyFont="1" applyFill="1" applyBorder="1" applyAlignment="1">
      <alignment horizontal="center"/>
    </xf>
    <xf numFmtId="0" fontId="22" fillId="0" borderId="2" xfId="19" applyFont="1" applyFill="1" applyBorder="1" applyAlignment="1" applyProtection="1">
      <alignment horizontal="center"/>
    </xf>
    <xf numFmtId="0" fontId="22" fillId="0" borderId="0" xfId="19" applyFont="1" applyFill="1" applyBorder="1" applyAlignment="1" applyProtection="1">
      <alignment horizontal="center"/>
    </xf>
    <xf numFmtId="0" fontId="22" fillId="4" borderId="0" xfId="15" applyFont="1" applyFill="1" applyBorder="1" applyAlignment="1" applyProtection="1">
      <alignment horizontal="center"/>
    </xf>
    <xf numFmtId="0" fontId="34" fillId="0" borderId="0" xfId="8" applyFont="1" applyFill="1" applyBorder="1" applyAlignment="1">
      <alignment horizontal="center"/>
    </xf>
    <xf numFmtId="0" fontId="34" fillId="0" borderId="0" xfId="7" applyFont="1" applyFill="1" applyBorder="1" applyAlignment="1">
      <alignment horizontal="center"/>
    </xf>
    <xf numFmtId="0" fontId="22" fillId="0" borderId="2" xfId="16" applyFont="1" applyFill="1" applyBorder="1" applyAlignment="1" applyProtection="1">
      <alignment horizontal="right"/>
    </xf>
    <xf numFmtId="0" fontId="22" fillId="0" borderId="0" xfId="13" applyFont="1" applyFill="1" applyBorder="1" applyAlignment="1" applyProtection="1">
      <alignment horizontal="center"/>
    </xf>
    <xf numFmtId="0" fontId="22" fillId="0" borderId="2" xfId="21" applyFont="1" applyFill="1" applyBorder="1" applyAlignment="1" applyProtection="1">
      <alignment horizontal="right"/>
    </xf>
    <xf numFmtId="0" fontId="41" fillId="3" borderId="0" xfId="11" applyFont="1" applyFill="1" applyAlignment="1">
      <alignment horizontal="center"/>
    </xf>
    <xf numFmtId="0" fontId="22" fillId="0" borderId="2" xfId="23" applyFont="1" applyFill="1" applyBorder="1" applyAlignment="1" applyProtection="1">
      <alignment horizontal="center"/>
    </xf>
    <xf numFmtId="1" fontId="22" fillId="0" borderId="0" xfId="23" applyNumberFormat="1" applyFont="1" applyFill="1" applyAlignment="1" applyProtection="1">
      <alignment horizontal="right" indent="1"/>
    </xf>
    <xf numFmtId="0" fontId="10" fillId="2" borderId="0" xfId="17" applyFont="1" applyFill="1" applyAlignment="1">
      <alignment vertical="top"/>
    </xf>
    <xf numFmtId="0" fontId="10" fillId="4" borderId="0" xfId="17" applyFont="1" applyFill="1" applyAlignment="1">
      <alignment vertical="top"/>
    </xf>
    <xf numFmtId="0" fontId="10" fillId="0" borderId="0" xfId="17" applyFont="1" applyAlignment="1">
      <alignment vertical="top"/>
    </xf>
    <xf numFmtId="0" fontId="10" fillId="2" borderId="0" xfId="22" applyFont="1" applyFill="1" applyBorder="1" applyAlignment="1" applyProtection="1">
      <alignment horizontal="left" vertical="top"/>
    </xf>
    <xf numFmtId="0" fontId="10" fillId="4" borderId="0" xfId="22" applyFont="1" applyFill="1" applyAlignment="1">
      <alignment vertical="top"/>
    </xf>
    <xf numFmtId="0" fontId="10" fillId="2" borderId="0" xfId="15" applyFont="1" applyFill="1" applyAlignment="1" applyProtection="1">
      <alignment horizontal="left" vertical="top"/>
    </xf>
    <xf numFmtId="0" fontId="10" fillId="0" borderId="0" xfId="22" applyFont="1" applyAlignment="1">
      <alignment vertical="top"/>
    </xf>
    <xf numFmtId="0" fontId="3" fillId="2" borderId="0" xfId="0" applyFont="1" applyFill="1" applyBorder="1" applyAlignment="1">
      <alignment vertical="top" wrapText="1"/>
    </xf>
    <xf numFmtId="0" fontId="3" fillId="4" borderId="0" xfId="0" applyFont="1" applyFill="1" applyBorder="1" applyAlignment="1">
      <alignment vertical="top" wrapText="1"/>
    </xf>
    <xf numFmtId="0" fontId="3" fillId="4" borderId="0" xfId="0" applyFont="1" applyFill="1" applyBorder="1" applyAlignment="1">
      <alignment vertical="top"/>
    </xf>
    <xf numFmtId="0" fontId="3" fillId="2" borderId="0" xfId="0" applyFont="1" applyFill="1" applyBorder="1" applyAlignment="1">
      <alignment vertical="top"/>
    </xf>
    <xf numFmtId="0" fontId="10" fillId="2" borderId="0" xfId="23" applyFont="1" applyFill="1" applyAlignment="1" applyProtection="1">
      <alignment horizontal="left" vertical="top"/>
    </xf>
    <xf numFmtId="0" fontId="10" fillId="4" borderId="0" xfId="23" applyFont="1" applyFill="1" applyAlignment="1">
      <alignment vertical="top"/>
    </xf>
    <xf numFmtId="0" fontId="10" fillId="0" borderId="0" xfId="23" applyFont="1" applyAlignment="1">
      <alignment vertical="top"/>
    </xf>
    <xf numFmtId="0" fontId="6" fillId="2" borderId="0" xfId="11" applyFont="1" applyFill="1" applyAlignment="1">
      <alignment vertical="top"/>
    </xf>
    <xf numFmtId="0" fontId="6" fillId="4" borderId="0" xfId="11" applyFont="1" applyFill="1" applyAlignment="1">
      <alignment vertical="top"/>
    </xf>
    <xf numFmtId="0" fontId="6" fillId="0" borderId="0" xfId="11" applyFont="1" applyAlignment="1">
      <alignment vertical="top"/>
    </xf>
    <xf numFmtId="0" fontId="26" fillId="2" borderId="0" xfId="21" applyFont="1" applyFill="1" applyAlignment="1" applyProtection="1">
      <alignment vertical="top"/>
    </xf>
    <xf numFmtId="0" fontId="10" fillId="4" borderId="0" xfId="21" applyFont="1" applyFill="1" applyAlignment="1">
      <alignment vertical="top"/>
    </xf>
    <xf numFmtId="0" fontId="10" fillId="0" borderId="0" xfId="21" applyFont="1" applyAlignment="1">
      <alignment vertical="top"/>
    </xf>
    <xf numFmtId="0" fontId="10" fillId="2" borderId="0" xfId="13" applyFont="1" applyFill="1" applyAlignment="1">
      <alignment vertical="top" wrapText="1"/>
    </xf>
    <xf numFmtId="0" fontId="10" fillId="4" borderId="0" xfId="13" applyFont="1" applyFill="1" applyBorder="1" applyAlignment="1">
      <alignment vertical="top"/>
    </xf>
    <xf numFmtId="0" fontId="10" fillId="2" borderId="0" xfId="13" applyFont="1" applyFill="1" applyAlignment="1">
      <alignment vertical="top"/>
    </xf>
    <xf numFmtId="0" fontId="10" fillId="0" borderId="0" xfId="13" applyFont="1" applyAlignment="1">
      <alignment vertical="top"/>
    </xf>
    <xf numFmtId="0" fontId="10" fillId="2" borderId="0" xfId="16" applyFont="1" applyFill="1" applyAlignment="1" applyProtection="1">
      <alignment horizontal="left" vertical="top"/>
    </xf>
    <xf numFmtId="0" fontId="10" fillId="4" borderId="0" xfId="16" applyFont="1" applyFill="1" applyAlignment="1">
      <alignment vertical="top"/>
    </xf>
    <xf numFmtId="0" fontId="10" fillId="0" borderId="0" xfId="16" applyFont="1" applyAlignment="1">
      <alignment vertical="top"/>
    </xf>
    <xf numFmtId="0" fontId="10" fillId="2" borderId="0" xfId="18" applyFont="1" applyFill="1" applyAlignment="1">
      <alignment vertical="top"/>
    </xf>
    <xf numFmtId="0" fontId="10" fillId="4" borderId="0" xfId="18" applyFont="1" applyFill="1" applyAlignment="1">
      <alignment vertical="top"/>
    </xf>
    <xf numFmtId="0" fontId="10" fillId="2" borderId="0" xfId="18" applyFont="1" applyFill="1" applyBorder="1" applyAlignment="1" applyProtection="1">
      <alignment horizontal="left" vertical="top"/>
    </xf>
    <xf numFmtId="0" fontId="10" fillId="0" borderId="0" xfId="15" applyFont="1" applyAlignment="1">
      <alignment vertical="top"/>
    </xf>
    <xf numFmtId="0" fontId="10" fillId="2" borderId="0" xfId="7" applyFont="1" applyFill="1" applyBorder="1" applyAlignment="1">
      <alignment vertical="top"/>
    </xf>
    <xf numFmtId="0" fontId="10" fillId="4" borderId="0" xfId="7" applyFont="1" applyFill="1" applyBorder="1" applyAlignment="1">
      <alignment vertical="top"/>
    </xf>
    <xf numFmtId="0" fontId="10" fillId="2" borderId="0" xfId="8" applyFont="1" applyFill="1" applyAlignment="1">
      <alignment vertical="top"/>
    </xf>
    <xf numFmtId="0" fontId="10" fillId="4" borderId="0" xfId="8" applyFont="1" applyFill="1" applyBorder="1" applyAlignment="1">
      <alignment vertical="top"/>
    </xf>
    <xf numFmtId="0" fontId="10" fillId="2" borderId="0" xfId="8" applyFont="1" applyFill="1" applyBorder="1" applyAlignment="1">
      <alignment vertical="top"/>
    </xf>
    <xf numFmtId="0" fontId="10" fillId="2" borderId="0" xfId="19" applyFont="1" applyFill="1" applyAlignment="1">
      <alignment vertical="top"/>
    </xf>
    <xf numFmtId="0" fontId="10" fillId="0" borderId="0" xfId="19" applyFont="1" applyAlignment="1">
      <alignment vertical="top"/>
    </xf>
    <xf numFmtId="0" fontId="10" fillId="2" borderId="0" xfId="9" applyFont="1" applyFill="1" applyAlignment="1">
      <alignment vertical="top"/>
    </xf>
    <xf numFmtId="0" fontId="10" fillId="0" borderId="0" xfId="9" applyFont="1" applyFill="1" applyBorder="1" applyAlignment="1">
      <alignment vertical="top"/>
    </xf>
    <xf numFmtId="0" fontId="10" fillId="0" borderId="0" xfId="9" applyFont="1" applyFill="1" applyAlignment="1">
      <alignment vertical="top"/>
    </xf>
    <xf numFmtId="0" fontId="6" fillId="4" borderId="0" xfId="9" applyFont="1" applyFill="1" applyBorder="1" applyAlignment="1">
      <alignment vertical="top"/>
    </xf>
    <xf numFmtId="0" fontId="11" fillId="2" borderId="0" xfId="9" applyFont="1" applyFill="1" applyAlignment="1">
      <alignment vertical="top"/>
    </xf>
    <xf numFmtId="0" fontId="6" fillId="4" borderId="0" xfId="9" applyFont="1" applyFill="1" applyAlignment="1">
      <alignment vertical="top"/>
    </xf>
    <xf numFmtId="0" fontId="24" fillId="4" borderId="2" xfId="22" applyFont="1" applyFill="1" applyBorder="1" applyProtection="1"/>
    <xf numFmtId="0" fontId="10" fillId="4" borderId="3" xfId="22" applyFont="1" applyFill="1" applyBorder="1"/>
    <xf numFmtId="178" fontId="3" fillId="4" borderId="0" xfId="0" applyNumberFormat="1" applyFont="1" applyFill="1" applyBorder="1" applyAlignment="1">
      <alignment horizontal="right"/>
    </xf>
    <xf numFmtId="0" fontId="10" fillId="2" borderId="0" xfId="19" applyFont="1" applyFill="1" applyBorder="1" applyAlignment="1" applyProtection="1">
      <alignment horizontal="left"/>
    </xf>
    <xf numFmtId="183" fontId="10" fillId="0" borderId="0" xfId="19" applyNumberFormat="1" applyFont="1" applyBorder="1" applyAlignment="1" applyProtection="1">
      <alignment horizontal="left"/>
    </xf>
    <xf numFmtId="2" fontId="23" fillId="0" borderId="0" xfId="23" applyNumberFormat="1" applyFont="1" applyFill="1" applyBorder="1" applyAlignment="1" applyProtection="1">
      <alignment horizontal="right"/>
    </xf>
    <xf numFmtId="2" fontId="22" fillId="0" borderId="0" xfId="23" applyNumberFormat="1" applyFont="1" applyFill="1" applyBorder="1" applyAlignment="1" applyProtection="1">
      <alignment horizontal="right"/>
    </xf>
    <xf numFmtId="2" fontId="23" fillId="0" borderId="3" xfId="23" applyNumberFormat="1" applyFont="1" applyFill="1" applyBorder="1" applyAlignment="1" applyProtection="1">
      <alignment horizontal="right"/>
    </xf>
    <xf numFmtId="2" fontId="22" fillId="0" borderId="3" xfId="23" applyNumberFormat="1" applyFont="1" applyFill="1" applyBorder="1" applyAlignment="1" applyProtection="1">
      <alignment horizontal="right"/>
    </xf>
    <xf numFmtId="2" fontId="20" fillId="0" borderId="0" xfId="8" applyNumberFormat="1" applyFont="1" applyFill="1" applyAlignment="1">
      <alignment horizontal="right"/>
    </xf>
    <xf numFmtId="2" fontId="34" fillId="0" borderId="0" xfId="8" applyNumberFormat="1" applyFont="1" applyFill="1" applyAlignment="1">
      <alignment horizontal="right"/>
    </xf>
    <xf numFmtId="0" fontId="34" fillId="4" borderId="0" xfId="0" applyFont="1" applyFill="1" applyBorder="1" applyAlignment="1">
      <alignment horizontal="right"/>
    </xf>
    <xf numFmtId="178" fontId="22" fillId="4" borderId="0" xfId="23" quotePrefix="1" applyNumberFormat="1" applyFont="1" applyFill="1" applyBorder="1" applyAlignment="1" applyProtection="1">
      <alignment horizontal="right"/>
    </xf>
    <xf numFmtId="0" fontId="34" fillId="4" borderId="0" xfId="0" applyFont="1" applyFill="1" applyBorder="1"/>
    <xf numFmtId="176" fontId="3" fillId="3" borderId="0" xfId="0" applyNumberFormat="1" applyFont="1" applyFill="1"/>
    <xf numFmtId="0" fontId="34" fillId="0" borderId="0" xfId="17" applyFont="1" applyBorder="1"/>
    <xf numFmtId="0" fontId="34" fillId="4" borderId="0" xfId="17" applyFont="1" applyFill="1" applyAlignment="1">
      <alignment vertical="top"/>
    </xf>
    <xf numFmtId="0" fontId="34" fillId="0" borderId="0" xfId="17" applyFont="1" applyAlignment="1">
      <alignment vertical="top"/>
    </xf>
    <xf numFmtId="0" fontId="35" fillId="4" borderId="0" xfId="9" applyFont="1" applyFill="1" applyBorder="1" applyAlignment="1">
      <alignment horizontal="center"/>
    </xf>
    <xf numFmtId="0" fontId="34" fillId="4" borderId="0" xfId="22" applyFont="1" applyFill="1" applyAlignment="1">
      <alignment vertical="top"/>
    </xf>
    <xf numFmtId="0" fontId="34" fillId="0" borderId="0" xfId="22" applyFont="1" applyAlignment="1">
      <alignment vertical="top"/>
    </xf>
    <xf numFmtId="0" fontId="37" fillId="4" borderId="0" xfId="22" applyFont="1" applyFill="1"/>
    <xf numFmtId="0" fontId="37" fillId="4" borderId="0" xfId="9" applyFont="1" applyFill="1" applyBorder="1"/>
    <xf numFmtId="0" fontId="37" fillId="4" borderId="0" xfId="9" applyFont="1" applyFill="1" applyBorder="1" applyAlignment="1">
      <alignment vertical="top"/>
    </xf>
    <xf numFmtId="0" fontId="37" fillId="4" borderId="0" xfId="9" applyFont="1" applyFill="1" applyAlignment="1">
      <alignment vertical="top"/>
    </xf>
    <xf numFmtId="0" fontId="34" fillId="0" borderId="0" xfId="22" applyFont="1" applyFill="1"/>
    <xf numFmtId="0" fontId="34" fillId="0" borderId="0" xfId="9" applyFont="1" applyFill="1" applyBorder="1"/>
    <xf numFmtId="0" fontId="34" fillId="0" borderId="0" xfId="9" applyFont="1" applyFill="1" applyBorder="1" applyAlignment="1">
      <alignment vertical="top"/>
    </xf>
    <xf numFmtId="0" fontId="34" fillId="0" borderId="0" xfId="9" applyFont="1" applyFill="1" applyAlignment="1">
      <alignment vertical="top"/>
    </xf>
    <xf numFmtId="0" fontId="34" fillId="0" borderId="0" xfId="19" applyFont="1" applyAlignment="1">
      <alignment vertical="top"/>
    </xf>
    <xf numFmtId="0" fontId="34" fillId="0" borderId="0" xfId="15" applyFont="1" applyAlignment="1">
      <alignment vertical="top"/>
    </xf>
    <xf numFmtId="0" fontId="34" fillId="4" borderId="0" xfId="8" applyFont="1" applyFill="1" applyBorder="1" applyAlignment="1">
      <alignment vertical="top"/>
    </xf>
    <xf numFmtId="0" fontId="34" fillId="4" borderId="0" xfId="7" applyFont="1" applyFill="1" applyBorder="1" applyAlignment="1">
      <alignment vertical="top"/>
    </xf>
    <xf numFmtId="0" fontId="34" fillId="4" borderId="0" xfId="18" applyFont="1" applyFill="1"/>
    <xf numFmtId="0" fontId="34" fillId="4" borderId="0" xfId="18" applyFont="1" applyFill="1" applyAlignment="1">
      <alignment vertical="top"/>
    </xf>
    <xf numFmtId="0" fontId="34" fillId="4" borderId="0" xfId="16" applyFont="1" applyFill="1"/>
    <xf numFmtId="0" fontId="34" fillId="4" borderId="0" xfId="16" applyFont="1" applyFill="1" applyAlignment="1">
      <alignment vertical="top"/>
    </xf>
    <xf numFmtId="0" fontId="34" fillId="0" borderId="0" xfId="16" applyFont="1" applyAlignment="1">
      <alignment vertical="top"/>
    </xf>
    <xf numFmtId="0" fontId="34" fillId="4" borderId="0" xfId="13" applyFont="1" applyFill="1" applyBorder="1"/>
    <xf numFmtId="0" fontId="34" fillId="4" borderId="0" xfId="13" applyFont="1" applyFill="1" applyBorder="1" applyAlignment="1">
      <alignment vertical="top"/>
    </xf>
    <xf numFmtId="0" fontId="34" fillId="0" borderId="0" xfId="13" applyFont="1" applyAlignment="1">
      <alignment vertical="top"/>
    </xf>
    <xf numFmtId="0" fontId="34" fillId="4" borderId="0" xfId="21" applyFont="1" applyFill="1"/>
    <xf numFmtId="0" fontId="34" fillId="4" borderId="0" xfId="21" applyFont="1" applyFill="1" applyAlignment="1">
      <alignment vertical="top"/>
    </xf>
    <xf numFmtId="0" fontId="34" fillId="0" borderId="0" xfId="21" applyFont="1" applyAlignment="1">
      <alignment vertical="top"/>
    </xf>
    <xf numFmtId="0" fontId="22" fillId="0" borderId="0" xfId="21" applyFont="1" applyFill="1" applyAlignment="1" applyProtection="1">
      <alignment horizontal="right"/>
    </xf>
    <xf numFmtId="0" fontId="37" fillId="0" borderId="0" xfId="23" applyFont="1"/>
    <xf numFmtId="0" fontId="37" fillId="4" borderId="0" xfId="11" applyFont="1" applyFill="1"/>
    <xf numFmtId="0" fontId="37" fillId="4" borderId="0" xfId="11" applyFont="1" applyFill="1" applyAlignment="1">
      <alignment vertical="top"/>
    </xf>
    <xf numFmtId="0" fontId="37" fillId="0" borderId="0" xfId="11" applyFont="1" applyAlignment="1">
      <alignment vertical="top"/>
    </xf>
    <xf numFmtId="0" fontId="34" fillId="4" borderId="0" xfId="23" applyFont="1" applyFill="1" applyAlignment="1">
      <alignment vertical="top"/>
    </xf>
    <xf numFmtId="0" fontId="34" fillId="0" borderId="0" xfId="23" applyFont="1" applyAlignment="1">
      <alignment vertical="top"/>
    </xf>
    <xf numFmtId="0" fontId="34" fillId="4" borderId="0" xfId="0" applyFont="1" applyFill="1" applyBorder="1" applyAlignment="1">
      <alignment vertical="top"/>
    </xf>
    <xf numFmtId="0" fontId="34" fillId="4" borderId="0" xfId="0" applyFont="1" applyFill="1" applyBorder="1" applyAlignment="1">
      <alignment vertical="top" wrapText="1"/>
    </xf>
    <xf numFmtId="0" fontId="23" fillId="4" borderId="0" xfId="15" applyFont="1" applyFill="1" applyAlignment="1" applyProtection="1">
      <alignment horizontal="right"/>
    </xf>
    <xf numFmtId="0" fontId="21" fillId="0" borderId="3" xfId="22" applyFont="1" applyBorder="1" applyAlignment="1"/>
    <xf numFmtId="0" fontId="0" fillId="0" borderId="3" xfId="0" applyBorder="1" applyAlignment="1"/>
    <xf numFmtId="0" fontId="21" fillId="0" borderId="3" xfId="22" applyFont="1" applyBorder="1" applyAlignment="1">
      <alignment wrapText="1"/>
    </xf>
    <xf numFmtId="0" fontId="0" fillId="0" borderId="3" xfId="0" applyBorder="1" applyAlignment="1">
      <alignment wrapText="1"/>
    </xf>
    <xf numFmtId="0" fontId="19" fillId="0" borderId="0" xfId="14" applyFont="1" applyFill="1" applyBorder="1" applyAlignment="1" applyProtection="1"/>
    <xf numFmtId="0" fontId="3" fillId="0" borderId="0" xfId="14" applyFont="1"/>
    <xf numFmtId="0" fontId="21" fillId="0" borderId="3" xfId="6" applyBorder="1" applyAlignment="1"/>
    <xf numFmtId="0" fontId="3" fillId="2" borderId="0" xfId="14" applyFont="1" applyFill="1" applyAlignment="1"/>
    <xf numFmtId="0" fontId="24" fillId="0" borderId="2" xfId="14" applyFont="1" applyFill="1" applyBorder="1" applyAlignment="1" applyProtection="1">
      <alignment horizontal="center"/>
    </xf>
    <xf numFmtId="0" fontId="3" fillId="0" borderId="3" xfId="14" applyFont="1" applyBorder="1" applyAlignment="1">
      <alignment horizontal="center"/>
    </xf>
    <xf numFmtId="0" fontId="3" fillId="0" borderId="2" xfId="14" applyFont="1" applyBorder="1" applyAlignment="1">
      <alignment horizontal="right"/>
    </xf>
    <xf numFmtId="0" fontId="23" fillId="0" borderId="2" xfId="14" applyFont="1" applyFill="1" applyBorder="1" applyAlignment="1" applyProtection="1">
      <alignment horizontal="right"/>
    </xf>
    <xf numFmtId="0" fontId="22" fillId="0" borderId="2" xfId="14" applyFont="1" applyFill="1" applyBorder="1" applyAlignment="1" applyProtection="1">
      <alignment horizontal="right"/>
    </xf>
    <xf numFmtId="0" fontId="3" fillId="2" borderId="0" xfId="14" applyFont="1" applyFill="1" applyAlignment="1" applyProtection="1">
      <alignment horizontal="left"/>
    </xf>
    <xf numFmtId="183" fontId="3" fillId="0" borderId="0" xfId="14" applyNumberFormat="1" applyFont="1" applyAlignment="1" applyProtection="1">
      <alignment horizontal="left"/>
    </xf>
    <xf numFmtId="0" fontId="3" fillId="2" borderId="0" xfId="18" applyFont="1" applyFill="1" applyAlignment="1" applyProtection="1">
      <alignment horizontal="left"/>
    </xf>
    <xf numFmtId="183" fontId="3" fillId="0" borderId="0" xfId="18" applyNumberFormat="1" applyFont="1" applyAlignment="1" applyProtection="1">
      <alignment horizontal="left"/>
    </xf>
    <xf numFmtId="0" fontId="3" fillId="0" borderId="0" xfId="14" applyFont="1" applyAlignment="1" applyProtection="1">
      <alignment horizontal="left"/>
    </xf>
    <xf numFmtId="0" fontId="3" fillId="2" borderId="3" xfId="14" applyFont="1" applyFill="1" applyBorder="1" applyAlignment="1" applyProtection="1">
      <alignment horizontal="left"/>
    </xf>
    <xf numFmtId="183" fontId="3" fillId="0" borderId="3" xfId="14" applyNumberFormat="1" applyFont="1" applyBorder="1" applyAlignment="1" applyProtection="1">
      <alignment horizontal="left"/>
    </xf>
    <xf numFmtId="0" fontId="21" fillId="0" borderId="0" xfId="6" applyBorder="1" applyAlignment="1">
      <alignment horizontal="left"/>
    </xf>
    <xf numFmtId="0" fontId="22" fillId="2" borderId="0" xfId="14" applyFont="1" applyFill="1" applyAlignment="1" applyProtection="1"/>
    <xf numFmtId="0" fontId="21" fillId="0" borderId="0" xfId="6" applyBorder="1" applyAlignment="1"/>
    <xf numFmtId="0" fontId="21" fillId="0" borderId="0" xfId="6" applyAlignment="1">
      <alignment horizontal="left"/>
    </xf>
    <xf numFmtId="0" fontId="3" fillId="0" borderId="0" xfId="23" applyFont="1"/>
    <xf numFmtId="0" fontId="3" fillId="0" borderId="0" xfId="18" applyFont="1"/>
    <xf numFmtId="0" fontId="3" fillId="0" borderId="0" xfId="23" applyFont="1" applyAlignment="1" applyProtection="1">
      <alignment horizontal="left"/>
    </xf>
    <xf numFmtId="1" fontId="3" fillId="0" borderId="0" xfId="23" applyNumberFormat="1" applyFont="1"/>
    <xf numFmtId="1" fontId="3" fillId="0" borderId="0" xfId="14" applyNumberFormat="1" applyFont="1"/>
    <xf numFmtId="176" fontId="3" fillId="0" borderId="0" xfId="14" applyNumberFormat="1" applyFont="1"/>
    <xf numFmtId="3" fontId="3" fillId="0" borderId="0" xfId="14" applyNumberFormat="1" applyFont="1"/>
    <xf numFmtId="0" fontId="3" fillId="2" borderId="0" xfId="14" applyFont="1" applyFill="1"/>
    <xf numFmtId="0" fontId="3" fillId="2" borderId="0" xfId="14" applyFont="1" applyFill="1" applyBorder="1" applyAlignment="1" applyProtection="1">
      <alignment horizontal="left"/>
    </xf>
    <xf numFmtId="183" fontId="3" fillId="0" borderId="0" xfId="18" applyNumberFormat="1" applyFont="1" applyBorder="1" applyAlignment="1" applyProtection="1">
      <alignment horizontal="left"/>
    </xf>
    <xf numFmtId="183" fontId="3" fillId="0" borderId="3" xfId="15" applyNumberFormat="1" applyFont="1" applyBorder="1" applyAlignment="1" applyProtection="1">
      <alignment horizontal="left"/>
    </xf>
    <xf numFmtId="184" fontId="23" fillId="4" borderId="3" xfId="23" applyNumberFormat="1" applyFont="1" applyFill="1" applyBorder="1" applyAlignment="1" applyProtection="1">
      <alignment horizontal="right"/>
    </xf>
    <xf numFmtId="184" fontId="22" fillId="4" borderId="3" xfId="23" applyNumberFormat="1" applyFont="1" applyFill="1" applyBorder="1" applyAlignment="1" applyProtection="1">
      <alignment horizontal="right"/>
    </xf>
    <xf numFmtId="0" fontId="21" fillId="0" borderId="2" xfId="6" applyBorder="1" applyAlignment="1">
      <alignment horizontal="left"/>
    </xf>
    <xf numFmtId="0" fontId="22" fillId="2" borderId="0" xfId="14" applyFont="1" applyFill="1" applyProtection="1"/>
    <xf numFmtId="0" fontId="19" fillId="4" borderId="0" xfId="24" applyFont="1" applyFill="1" applyBorder="1" applyAlignment="1" applyProtection="1"/>
    <xf numFmtId="0" fontId="3" fillId="4" borderId="0" xfId="24" applyFont="1" applyFill="1" applyBorder="1" applyAlignment="1"/>
    <xf numFmtId="0" fontId="3" fillId="4" borderId="0" xfId="15" applyFont="1" applyFill="1"/>
    <xf numFmtId="0" fontId="3" fillId="2" borderId="0" xfId="15" applyFont="1" applyFill="1"/>
    <xf numFmtId="0" fontId="24" fillId="4" borderId="2" xfId="15" applyFont="1" applyFill="1" applyBorder="1" applyAlignment="1" applyProtection="1">
      <alignment horizontal="center"/>
    </xf>
    <xf numFmtId="0" fontId="20" fillId="4" borderId="3" xfId="15" applyFont="1" applyFill="1" applyBorder="1" applyAlignment="1">
      <alignment horizontal="center"/>
    </xf>
    <xf numFmtId="0" fontId="3" fillId="2" borderId="0" xfId="24" applyFont="1" applyFill="1"/>
    <xf numFmtId="0" fontId="3" fillId="2" borderId="0" xfId="24" applyFont="1" applyFill="1" applyAlignment="1" applyProtection="1">
      <alignment horizontal="left"/>
    </xf>
    <xf numFmtId="183" fontId="3" fillId="4" borderId="0" xfId="24" applyNumberFormat="1" applyFont="1" applyFill="1" applyAlignment="1" applyProtection="1">
      <alignment horizontal="left"/>
    </xf>
    <xf numFmtId="0" fontId="3" fillId="2" borderId="0" xfId="15" applyFont="1" applyFill="1" applyAlignment="1" applyProtection="1">
      <alignment horizontal="left"/>
    </xf>
    <xf numFmtId="183" fontId="20" fillId="4" borderId="3" xfId="24" applyNumberFormat="1" applyFont="1" applyFill="1" applyBorder="1" applyAlignment="1" applyProtection="1">
      <alignment horizontal="left"/>
    </xf>
    <xf numFmtId="49" fontId="3" fillId="4" borderId="0" xfId="6" quotePrefix="1" applyNumberFormat="1" applyFont="1" applyFill="1" applyBorder="1" applyAlignment="1"/>
    <xf numFmtId="0" fontId="3" fillId="2" borderId="0" xfId="15" applyFont="1" applyFill="1" applyAlignment="1" applyProtection="1">
      <alignment horizontal="left" vertical="top"/>
    </xf>
    <xf numFmtId="0" fontId="3" fillId="4" borderId="0" xfId="15" quotePrefix="1" applyFont="1" applyFill="1" applyAlignment="1">
      <alignment vertical="top"/>
    </xf>
    <xf numFmtId="0" fontId="21" fillId="4" borderId="0" xfId="6" applyFill="1" applyAlignment="1">
      <alignment vertical="top"/>
    </xf>
    <xf numFmtId="0" fontId="3" fillId="4" borderId="0" xfId="15" applyFont="1" applyFill="1" applyAlignment="1">
      <alignment vertical="top"/>
    </xf>
    <xf numFmtId="0" fontId="3" fillId="4" borderId="0" xfId="15" quotePrefix="1" applyFont="1" applyFill="1" applyAlignment="1">
      <alignment horizontal="left" vertical="top"/>
    </xf>
    <xf numFmtId="0" fontId="20" fillId="4" borderId="0" xfId="17" applyFont="1" applyFill="1" applyAlignment="1">
      <alignment vertical="top"/>
    </xf>
    <xf numFmtId="0" fontId="3" fillId="4" borderId="0" xfId="17" applyFont="1" applyFill="1" applyAlignment="1">
      <alignment vertical="top"/>
    </xf>
    <xf numFmtId="0" fontId="21" fillId="0" borderId="0" xfId="6" applyFont="1" applyAlignment="1">
      <alignment vertical="top"/>
    </xf>
    <xf numFmtId="0" fontId="21" fillId="0" borderId="0" xfId="6" applyAlignment="1">
      <alignment vertical="top"/>
    </xf>
    <xf numFmtId="0" fontId="0" fillId="0" borderId="6" xfId="0" applyBorder="1" applyAlignment="1"/>
    <xf numFmtId="0" fontId="0" fillId="0" borderId="7" xfId="0" applyBorder="1" applyAlignment="1"/>
    <xf numFmtId="0" fontId="10" fillId="0" borderId="7" xfId="23" applyFont="1" applyBorder="1"/>
    <xf numFmtId="0" fontId="34" fillId="0" borderId="7" xfId="23" applyFont="1" applyBorder="1"/>
    <xf numFmtId="0" fontId="10" fillId="0" borderId="8" xfId="23" applyFont="1" applyBorder="1"/>
    <xf numFmtId="0" fontId="3" fillId="2" borderId="0" xfId="17" applyFont="1" applyFill="1" applyProtection="1"/>
    <xf numFmtId="0" fontId="3" fillId="2" borderId="0" xfId="17" applyFont="1" applyFill="1" applyAlignment="1" applyProtection="1">
      <alignment horizontal="left"/>
    </xf>
    <xf numFmtId="0" fontId="0" fillId="0" borderId="0" xfId="0" applyAlignment="1"/>
    <xf numFmtId="49" fontId="3" fillId="4" borderId="0" xfId="0" applyNumberFormat="1" applyFont="1" applyFill="1" applyBorder="1" applyAlignment="1"/>
    <xf numFmtId="0" fontId="3" fillId="2" borderId="0" xfId="19" applyFont="1" applyFill="1" applyAlignment="1" applyProtection="1">
      <alignment horizontal="left"/>
    </xf>
    <xf numFmtId="183" fontId="3" fillId="0" borderId="0" xfId="19" applyNumberFormat="1" applyFont="1" applyAlignment="1" applyProtection="1">
      <alignment horizontal="left"/>
    </xf>
    <xf numFmtId="0" fontId="3" fillId="2" borderId="0" xfId="10" applyFont="1" applyFill="1"/>
    <xf numFmtId="183" fontId="11" fillId="3" borderId="0" xfId="10" applyNumberFormat="1" applyFont="1" applyFill="1" applyAlignment="1">
      <alignment vertical="center"/>
    </xf>
    <xf numFmtId="178" fontId="22" fillId="4" borderId="3" xfId="23" applyNumberFormat="1" applyFont="1" applyFill="1" applyBorder="1" applyAlignment="1" applyProtection="1">
      <alignment horizontal="right"/>
    </xf>
    <xf numFmtId="1" fontId="23" fillId="4" borderId="0" xfId="23" applyNumberFormat="1" applyFont="1" applyFill="1" applyAlignment="1" applyProtection="1">
      <alignment horizontal="right"/>
    </xf>
    <xf numFmtId="1" fontId="22" fillId="4" borderId="0" xfId="23" applyNumberFormat="1" applyFont="1" applyFill="1" applyAlignment="1" applyProtection="1">
      <alignment horizontal="right"/>
    </xf>
    <xf numFmtId="0" fontId="3" fillId="2" borderId="0" xfId="21" applyFont="1" applyFill="1" applyAlignment="1" applyProtection="1">
      <alignment horizontal="left"/>
    </xf>
    <xf numFmtId="183" fontId="3" fillId="0" borderId="0" xfId="21" applyNumberFormat="1" applyFont="1" applyAlignment="1" applyProtection="1">
      <alignment horizontal="left"/>
    </xf>
    <xf numFmtId="0" fontId="3" fillId="2" borderId="0" xfId="23" applyFont="1" applyFill="1"/>
    <xf numFmtId="0" fontId="3" fillId="2" borderId="0" xfId="23" applyFont="1" applyFill="1" applyAlignment="1" applyProtection="1">
      <alignment horizontal="left"/>
    </xf>
    <xf numFmtId="183" fontId="3" fillId="4" borderId="0" xfId="23" applyNumberFormat="1" applyFont="1" applyFill="1" applyAlignment="1" applyProtection="1">
      <alignment horizontal="left"/>
    </xf>
    <xf numFmtId="0" fontId="23" fillId="4" borderId="0" xfId="23" applyFont="1" applyFill="1" applyBorder="1" applyAlignment="1" applyProtection="1">
      <alignment horizontal="center"/>
    </xf>
    <xf numFmtId="0" fontId="22" fillId="4" borderId="0" xfId="23" applyFont="1" applyFill="1" applyBorder="1" applyAlignment="1" applyProtection="1">
      <alignment horizontal="center"/>
    </xf>
    <xf numFmtId="176" fontId="10" fillId="4" borderId="0" xfId="23" applyNumberFormat="1" applyFont="1" applyFill="1" applyBorder="1"/>
    <xf numFmtId="176" fontId="34" fillId="4" borderId="0" xfId="23" applyNumberFormat="1" applyFont="1" applyFill="1" applyBorder="1"/>
    <xf numFmtId="183" fontId="3" fillId="0" borderId="0" xfId="23" applyNumberFormat="1" applyFont="1" applyAlignment="1" applyProtection="1">
      <alignment horizontal="left"/>
    </xf>
    <xf numFmtId="0" fontId="20" fillId="4" borderId="0" xfId="0" applyFont="1" applyFill="1" applyBorder="1"/>
    <xf numFmtId="176" fontId="20" fillId="4" borderId="0" xfId="23" applyNumberFormat="1" applyFont="1" applyFill="1"/>
    <xf numFmtId="3" fontId="34" fillId="4" borderId="0" xfId="21" applyNumberFormat="1" applyFont="1" applyFill="1" applyAlignment="1">
      <alignment vertical="top"/>
    </xf>
    <xf numFmtId="183" fontId="3" fillId="0" borderId="3" xfId="19" applyNumberFormat="1" applyFont="1" applyBorder="1" applyAlignment="1" applyProtection="1">
      <alignment horizontal="left"/>
    </xf>
    <xf numFmtId="183" fontId="3" fillId="0" borderId="0" xfId="22" applyNumberFormat="1" applyFont="1" applyAlignment="1" applyProtection="1">
      <alignment horizontal="left"/>
    </xf>
    <xf numFmtId="0" fontId="20" fillId="4" borderId="0" xfId="0" applyFont="1" applyFill="1" applyBorder="1" applyAlignment="1">
      <alignment vertical="top"/>
    </xf>
    <xf numFmtId="0" fontId="20" fillId="4" borderId="0" xfId="0" applyFont="1" applyFill="1" applyBorder="1" applyAlignment="1">
      <alignment vertical="top" wrapText="1"/>
    </xf>
    <xf numFmtId="0" fontId="20" fillId="0" borderId="0" xfId="22" applyFont="1"/>
    <xf numFmtId="178" fontId="23" fillId="0" borderId="0" xfId="22" applyNumberFormat="1" applyFont="1" applyFill="1" applyAlignment="1" applyProtection="1">
      <alignment horizontal="center"/>
    </xf>
    <xf numFmtId="0" fontId="20" fillId="4" borderId="0" xfId="22" applyFont="1" applyFill="1" applyAlignment="1">
      <alignment vertical="top"/>
    </xf>
    <xf numFmtId="0" fontId="20" fillId="0" borderId="0" xfId="22" applyFont="1" applyAlignment="1">
      <alignment vertical="top"/>
    </xf>
    <xf numFmtId="0" fontId="20" fillId="0" borderId="7" xfId="23" applyFont="1" applyBorder="1"/>
    <xf numFmtId="0" fontId="20" fillId="0" borderId="0" xfId="23" applyFont="1"/>
    <xf numFmtId="0" fontId="20" fillId="4" borderId="0" xfId="23" applyFont="1" applyFill="1"/>
    <xf numFmtId="0" fontId="20" fillId="4" borderId="0" xfId="23" applyFont="1" applyFill="1" applyAlignment="1">
      <alignment vertical="top"/>
    </xf>
    <xf numFmtId="0" fontId="20" fillId="0" borderId="0" xfId="23" applyFont="1" applyAlignment="1">
      <alignment vertical="top"/>
    </xf>
    <xf numFmtId="0" fontId="43" fillId="0" borderId="0" xfId="11" applyFont="1"/>
    <xf numFmtId="0" fontId="43" fillId="0" borderId="0" xfId="23" applyFont="1"/>
    <xf numFmtId="0" fontId="44" fillId="3" borderId="0" xfId="11" applyFont="1" applyFill="1" applyAlignment="1">
      <alignment horizontal="center"/>
    </xf>
    <xf numFmtId="0" fontId="43" fillId="4" borderId="0" xfId="11" applyFont="1" applyFill="1"/>
    <xf numFmtId="0" fontId="43" fillId="4" borderId="0" xfId="11" applyFont="1" applyFill="1" applyAlignment="1">
      <alignment vertical="top"/>
    </xf>
    <xf numFmtId="0" fontId="43" fillId="0" borderId="0" xfId="11" applyFont="1" applyAlignment="1">
      <alignment vertical="top"/>
    </xf>
    <xf numFmtId="0" fontId="20" fillId="0" borderId="0" xfId="21" applyFont="1"/>
    <xf numFmtId="0" fontId="20" fillId="4" borderId="0" xfId="21" applyFont="1" applyFill="1"/>
    <xf numFmtId="0" fontId="20" fillId="4" borderId="0" xfId="21" applyFont="1" applyFill="1" applyAlignment="1">
      <alignment vertical="top"/>
    </xf>
    <xf numFmtId="0" fontId="20" fillId="0" borderId="0" xfId="21" applyFont="1" applyAlignment="1">
      <alignment vertical="top"/>
    </xf>
    <xf numFmtId="0" fontId="23" fillId="0" borderId="0" xfId="21" applyFont="1" applyFill="1" applyAlignment="1" applyProtection="1">
      <alignment horizontal="right"/>
    </xf>
    <xf numFmtId="0" fontId="20" fillId="0" borderId="0" xfId="13" applyFont="1"/>
    <xf numFmtId="0" fontId="20" fillId="4" borderId="0" xfId="13" applyFont="1" applyFill="1" applyBorder="1"/>
    <xf numFmtId="0" fontId="20" fillId="4" borderId="0" xfId="13" applyFont="1" applyFill="1" applyBorder="1" applyAlignment="1">
      <alignment vertical="top"/>
    </xf>
    <xf numFmtId="0" fontId="20" fillId="0" borderId="0" xfId="13" applyFont="1" applyAlignment="1">
      <alignment vertical="top"/>
    </xf>
    <xf numFmtId="0" fontId="20" fillId="0" borderId="0" xfId="16" applyFont="1"/>
    <xf numFmtId="0" fontId="20" fillId="4" borderId="0" xfId="16" applyFont="1" applyFill="1"/>
    <xf numFmtId="0" fontId="20" fillId="4" borderId="0" xfId="16" applyFont="1" applyFill="1" applyAlignment="1">
      <alignment vertical="top"/>
    </xf>
    <xf numFmtId="0" fontId="20" fillId="0" borderId="0" xfId="16" applyFont="1" applyAlignment="1">
      <alignment vertical="top"/>
    </xf>
    <xf numFmtId="0" fontId="20" fillId="0" borderId="0" xfId="18" applyFont="1"/>
    <xf numFmtId="0" fontId="20" fillId="4" borderId="0" xfId="18" applyFont="1" applyFill="1"/>
    <xf numFmtId="0" fontId="20" fillId="4" borderId="0" xfId="18" applyFont="1" applyFill="1" applyAlignment="1">
      <alignment vertical="top"/>
    </xf>
    <xf numFmtId="0" fontId="20" fillId="0" borderId="0" xfId="15" applyFont="1" applyAlignment="1">
      <alignment vertical="top"/>
    </xf>
    <xf numFmtId="0" fontId="20" fillId="0" borderId="0" xfId="7" applyFont="1"/>
    <xf numFmtId="0" fontId="20" fillId="4" borderId="0" xfId="7" applyFont="1" applyFill="1" applyBorder="1" applyAlignment="1">
      <alignment vertical="top"/>
    </xf>
    <xf numFmtId="0" fontId="20" fillId="0" borderId="0" xfId="8" applyFont="1"/>
    <xf numFmtId="0" fontId="20" fillId="4" borderId="0" xfId="8" applyFont="1" applyFill="1" applyBorder="1" applyAlignment="1">
      <alignment vertical="top"/>
    </xf>
    <xf numFmtId="177" fontId="23" fillId="0" borderId="0" xfId="8" applyNumberFormat="1" applyFont="1" applyFill="1" applyAlignment="1" applyProtection="1">
      <alignment horizontal="center"/>
    </xf>
    <xf numFmtId="0" fontId="20" fillId="0" borderId="0" xfId="8" quotePrefix="1" applyFont="1"/>
    <xf numFmtId="177" fontId="20" fillId="0" borderId="0" xfId="8" quotePrefix="1" applyNumberFormat="1" applyFont="1"/>
    <xf numFmtId="177" fontId="20" fillId="0" borderId="0" xfId="8" applyNumberFormat="1" applyFont="1"/>
    <xf numFmtId="0" fontId="18" fillId="0" borderId="3" xfId="6" applyFont="1" applyBorder="1" applyAlignment="1"/>
    <xf numFmtId="0" fontId="18" fillId="0" borderId="0" xfId="6" applyFont="1" applyBorder="1" applyAlignment="1">
      <alignment horizontal="left"/>
    </xf>
    <xf numFmtId="0" fontId="18" fillId="0" borderId="0" xfId="6" applyFont="1" applyBorder="1" applyAlignment="1"/>
    <xf numFmtId="0" fontId="18" fillId="0" borderId="0" xfId="6" applyFont="1" applyAlignment="1">
      <alignment horizontal="left"/>
    </xf>
    <xf numFmtId="1" fontId="20" fillId="0" borderId="0" xfId="23" applyNumberFormat="1" applyFont="1"/>
    <xf numFmtId="1" fontId="20" fillId="0" borderId="0" xfId="14" applyNumberFormat="1" applyFont="1"/>
    <xf numFmtId="176" fontId="20" fillId="0" borderId="0" xfId="14" applyNumberFormat="1" applyFont="1"/>
    <xf numFmtId="3" fontId="20" fillId="0" borderId="0" xfId="14" applyNumberFormat="1" applyFont="1"/>
    <xf numFmtId="0" fontId="20" fillId="0" borderId="0" xfId="14" applyFont="1"/>
    <xf numFmtId="0" fontId="20" fillId="0" borderId="2" xfId="14" applyFont="1" applyBorder="1" applyAlignment="1">
      <alignment horizontal="right"/>
    </xf>
    <xf numFmtId="0" fontId="18" fillId="0" borderId="2" xfId="6" applyFont="1" applyBorder="1" applyAlignment="1">
      <alignment horizontal="left"/>
    </xf>
    <xf numFmtId="0" fontId="20" fillId="4" borderId="0" xfId="24" applyFont="1" applyFill="1" applyBorder="1" applyAlignment="1"/>
    <xf numFmtId="0" fontId="18" fillId="4" borderId="0" xfId="6" applyFont="1" applyFill="1" applyAlignment="1">
      <alignment vertical="top"/>
    </xf>
    <xf numFmtId="0" fontId="20" fillId="4" borderId="0" xfId="15" quotePrefix="1" applyFont="1" applyFill="1" applyAlignment="1">
      <alignment horizontal="left" vertical="top"/>
    </xf>
    <xf numFmtId="0" fontId="18" fillId="0" borderId="0" xfId="6" applyFont="1" applyAlignment="1">
      <alignment vertical="top"/>
    </xf>
    <xf numFmtId="0" fontId="20" fillId="0" borderId="0" xfId="19" applyFont="1"/>
    <xf numFmtId="0" fontId="23" fillId="0" borderId="2" xfId="19" applyFont="1" applyFill="1" applyBorder="1" applyAlignment="1" applyProtection="1">
      <alignment horizontal="center"/>
    </xf>
    <xf numFmtId="0" fontId="20" fillId="0" borderId="0" xfId="19" applyFont="1" applyAlignment="1">
      <alignment vertical="top"/>
    </xf>
    <xf numFmtId="0" fontId="20" fillId="0" borderId="0" xfId="22" applyFont="1" applyFill="1"/>
    <xf numFmtId="0" fontId="20" fillId="0" borderId="0" xfId="9" applyFont="1" applyFill="1" applyBorder="1"/>
    <xf numFmtId="0" fontId="20" fillId="0" borderId="0" xfId="9" applyFont="1" applyFill="1" applyBorder="1" applyAlignment="1">
      <alignment vertical="top"/>
    </xf>
    <xf numFmtId="0" fontId="20" fillId="0" borderId="0" xfId="9" applyFont="1" applyFill="1" applyAlignment="1">
      <alignment vertical="top"/>
    </xf>
    <xf numFmtId="0" fontId="45" fillId="4" borderId="0" xfId="9" applyFont="1" applyFill="1" applyBorder="1" applyAlignment="1">
      <alignment horizontal="center"/>
    </xf>
    <xf numFmtId="0" fontId="43" fillId="4" borderId="0" xfId="9" applyFont="1" applyFill="1"/>
    <xf numFmtId="0" fontId="43" fillId="4" borderId="0" xfId="22" applyFont="1" applyFill="1"/>
    <xf numFmtId="0" fontId="43" fillId="4" borderId="0" xfId="9" applyFont="1" applyFill="1" applyBorder="1" applyAlignment="1">
      <alignment vertical="top"/>
    </xf>
    <xf numFmtId="0" fontId="43" fillId="4" borderId="0" xfId="9" applyFont="1" applyFill="1" applyAlignment="1">
      <alignment vertical="top"/>
    </xf>
    <xf numFmtId="2" fontId="22" fillId="0" borderId="0" xfId="23" applyNumberFormat="1" applyFont="1" applyFill="1" applyAlignment="1" applyProtection="1">
      <alignment horizontal="right" indent="1"/>
    </xf>
    <xf numFmtId="0" fontId="3" fillId="2" borderId="0" xfId="17" applyFont="1" applyFill="1" applyBorder="1" applyAlignment="1" applyProtection="1">
      <alignment horizontal="left"/>
    </xf>
    <xf numFmtId="0" fontId="3" fillId="4" borderId="0" xfId="0" applyFont="1" applyFill="1" applyBorder="1" applyAlignment="1">
      <alignment vertical="top" wrapText="1"/>
    </xf>
    <xf numFmtId="183" fontId="3" fillId="0" borderId="3" xfId="21" applyNumberFormat="1" applyFont="1" applyBorder="1" applyAlignment="1" applyProtection="1">
      <alignment horizontal="left"/>
    </xf>
    <xf numFmtId="183" fontId="3" fillId="0" borderId="0" xfId="21" applyNumberFormat="1" applyFont="1" applyBorder="1" applyAlignment="1" applyProtection="1">
      <alignment horizontal="left"/>
    </xf>
    <xf numFmtId="3" fontId="10" fillId="4" borderId="0" xfId="21" applyNumberFormat="1" applyFont="1" applyFill="1" applyAlignment="1">
      <alignment vertical="top"/>
    </xf>
    <xf numFmtId="178" fontId="24" fillId="4" borderId="0" xfId="23" applyNumberFormat="1" applyFont="1" applyFill="1" applyBorder="1" applyAlignment="1" applyProtection="1">
      <alignment horizontal="right"/>
    </xf>
    <xf numFmtId="2" fontId="22" fillId="0" borderId="2" xfId="21" applyNumberFormat="1" applyFont="1" applyFill="1" applyBorder="1" applyAlignment="1" applyProtection="1">
      <alignment horizontal="right"/>
    </xf>
    <xf numFmtId="176" fontId="46" fillId="4" borderId="0" xfId="23" applyNumberFormat="1" applyFont="1" applyFill="1"/>
    <xf numFmtId="0" fontId="0" fillId="0" borderId="0" xfId="0" applyAlignment="1">
      <alignment horizontal="left"/>
    </xf>
    <xf numFmtId="49" fontId="0" fillId="0" borderId="0" xfId="0" applyNumberFormat="1" applyAlignment="1">
      <alignment horizontal="left"/>
    </xf>
    <xf numFmtId="0" fontId="1" fillId="0" borderId="0" xfId="26"/>
    <xf numFmtId="0" fontId="49" fillId="0" borderId="0" xfId="26" applyFont="1"/>
    <xf numFmtId="0" fontId="47" fillId="0" borderId="0" xfId="26" applyFont="1"/>
    <xf numFmtId="0" fontId="48" fillId="0" borderId="0" xfId="26" applyFont="1"/>
    <xf numFmtId="183" fontId="49" fillId="0" borderId="0" xfId="26" applyNumberFormat="1" applyFont="1"/>
    <xf numFmtId="0" fontId="50" fillId="0" borderId="0" xfId="26" applyFont="1"/>
    <xf numFmtId="0" fontId="49" fillId="5" borderId="0" xfId="26" applyFont="1" applyFill="1"/>
    <xf numFmtId="0" fontId="49" fillId="0" borderId="12" xfId="26" applyFont="1" applyBorder="1"/>
    <xf numFmtId="0" fontId="49" fillId="0" borderId="13" xfId="26" applyFont="1" applyBorder="1"/>
    <xf numFmtId="0" fontId="50" fillId="0" borderId="14" xfId="26" applyFont="1" applyBorder="1" applyAlignment="1">
      <alignment horizontal="center"/>
    </xf>
    <xf numFmtId="0" fontId="49" fillId="5" borderId="3" xfId="26" applyFont="1" applyFill="1" applyBorder="1"/>
    <xf numFmtId="183" fontId="49" fillId="0" borderId="3" xfId="26" applyNumberFormat="1" applyFont="1" applyBorder="1"/>
    <xf numFmtId="0" fontId="49" fillId="5" borderId="0" xfId="26" applyFont="1" applyFill="1" applyBorder="1"/>
    <xf numFmtId="0" fontId="1" fillId="0" borderId="0" xfId="26" applyBorder="1"/>
    <xf numFmtId="3" fontId="50" fillId="0" borderId="0" xfId="26" applyNumberFormat="1" applyFont="1"/>
    <xf numFmtId="0" fontId="51" fillId="0" borderId="0" xfId="26" applyFont="1"/>
    <xf numFmtId="3" fontId="52" fillId="0" borderId="0" xfId="26" applyNumberFormat="1" applyFont="1"/>
    <xf numFmtId="0" fontId="52" fillId="0" borderId="0" xfId="26" applyFont="1"/>
    <xf numFmtId="0" fontId="53" fillId="0" borderId="0" xfId="26" applyFont="1"/>
    <xf numFmtId="0" fontId="20" fillId="0" borderId="0" xfId="17" applyFont="1" applyBorder="1"/>
    <xf numFmtId="0" fontId="20" fillId="0" borderId="0" xfId="17" applyFont="1" applyAlignment="1">
      <alignment vertical="top"/>
    </xf>
    <xf numFmtId="0" fontId="20" fillId="0" borderId="0" xfId="17" applyFont="1"/>
    <xf numFmtId="0" fontId="51" fillId="0" borderId="0" xfId="26" applyFont="1" applyBorder="1"/>
    <xf numFmtId="2" fontId="23" fillId="0" borderId="2" xfId="21" applyNumberFormat="1" applyFont="1" applyFill="1" applyBorder="1" applyAlignment="1" applyProtection="1">
      <alignment horizontal="right"/>
    </xf>
    <xf numFmtId="2" fontId="34" fillId="4" borderId="0" xfId="23" applyNumberFormat="1" applyFont="1" applyFill="1"/>
    <xf numFmtId="2" fontId="23" fillId="0" borderId="0" xfId="23" applyNumberFormat="1" applyFont="1" applyFill="1" applyAlignment="1" applyProtection="1">
      <alignment horizontal="center"/>
    </xf>
    <xf numFmtId="0" fontId="21" fillId="6" borderId="3" xfId="22" applyFont="1" applyFill="1" applyBorder="1" applyAlignment="1"/>
    <xf numFmtId="0" fontId="0" fillId="6" borderId="3" xfId="0" applyFill="1" applyBorder="1" applyAlignment="1"/>
    <xf numFmtId="3" fontId="43" fillId="4" borderId="0" xfId="9" applyNumberFormat="1" applyFont="1" applyFill="1" applyBorder="1"/>
    <xf numFmtId="0" fontId="3" fillId="0" borderId="0" xfId="19" applyFont="1" applyAlignment="1" applyProtection="1">
      <alignment horizontal="left"/>
    </xf>
    <xf numFmtId="182" fontId="23" fillId="0" borderId="0" xfId="23" applyNumberFormat="1" applyFont="1" applyFill="1" applyAlignment="1" applyProtection="1">
      <alignment horizontal="right"/>
    </xf>
    <xf numFmtId="0" fontId="3" fillId="4" borderId="0" xfId="0" applyFont="1" applyFill="1" applyBorder="1" applyAlignment="1">
      <alignment vertical="top" wrapText="1"/>
    </xf>
    <xf numFmtId="0" fontId="3" fillId="4" borderId="0" xfId="0" applyFont="1" applyFill="1" applyBorder="1" applyAlignment="1">
      <alignment horizontal="left" vertical="top" wrapText="1"/>
    </xf>
    <xf numFmtId="0" fontId="20" fillId="0" borderId="0" xfId="22" applyFont="1" applyFill="1" applyAlignment="1" applyProtection="1"/>
    <xf numFmtId="183" fontId="3" fillId="0" borderId="3" xfId="18" applyNumberFormat="1" applyFont="1" applyBorder="1" applyAlignment="1" applyProtection="1">
      <alignment horizontal="left"/>
    </xf>
    <xf numFmtId="184" fontId="23" fillId="0" borderId="0" xfId="23" applyNumberFormat="1" applyFont="1" applyFill="1" applyAlignment="1" applyProtection="1">
      <alignment horizontal="right"/>
    </xf>
    <xf numFmtId="184" fontId="22" fillId="0" borderId="0" xfId="23" applyNumberFormat="1" applyFont="1" applyFill="1" applyAlignment="1" applyProtection="1">
      <alignment horizontal="right"/>
    </xf>
    <xf numFmtId="184" fontId="20" fillId="3" borderId="0" xfId="7" applyNumberFormat="1" applyFont="1" applyFill="1" applyAlignment="1">
      <alignment horizontal="right"/>
    </xf>
    <xf numFmtId="184" fontId="34" fillId="3" borderId="0" xfId="7" applyNumberFormat="1" applyFont="1" applyFill="1" applyAlignment="1">
      <alignment horizontal="right"/>
    </xf>
    <xf numFmtId="184" fontId="23" fillId="0" borderId="0" xfId="7" applyNumberFormat="1" applyFont="1" applyFill="1" applyBorder="1" applyAlignment="1" applyProtection="1">
      <alignment horizontal="right"/>
    </xf>
    <xf numFmtId="184" fontId="22" fillId="0" borderId="0" xfId="7" applyNumberFormat="1" applyFont="1" applyFill="1" applyBorder="1" applyAlignment="1" applyProtection="1">
      <alignment horizontal="right"/>
    </xf>
    <xf numFmtId="184" fontId="23" fillId="0" borderId="0" xfId="23" applyNumberFormat="1" applyFont="1" applyFill="1" applyBorder="1" applyAlignment="1" applyProtection="1">
      <alignment horizontal="right"/>
    </xf>
    <xf numFmtId="184" fontId="22" fillId="0" borderId="0" xfId="23" applyNumberFormat="1" applyFont="1" applyFill="1" applyBorder="1" applyAlignment="1" applyProtection="1">
      <alignment horizontal="right"/>
    </xf>
    <xf numFmtId="184" fontId="23" fillId="0" borderId="3" xfId="23" applyNumberFormat="1" applyFont="1" applyFill="1" applyBorder="1" applyAlignment="1" applyProtection="1">
      <alignment horizontal="right"/>
    </xf>
    <xf numFmtId="184" fontId="22" fillId="0" borderId="3" xfId="23" applyNumberFormat="1" applyFont="1" applyFill="1" applyBorder="1" applyAlignment="1" applyProtection="1">
      <alignment horizontal="right"/>
    </xf>
    <xf numFmtId="184" fontId="23" fillId="4" borderId="0" xfId="23" applyNumberFormat="1" applyFont="1" applyFill="1" applyAlignment="1" applyProtection="1">
      <alignment horizontal="right"/>
    </xf>
    <xf numFmtId="184" fontId="22" fillId="4" borderId="0" xfId="23" applyNumberFormat="1" applyFont="1" applyFill="1" applyAlignment="1" applyProtection="1">
      <alignment horizontal="right"/>
    </xf>
    <xf numFmtId="4" fontId="50" fillId="0" borderId="0" xfId="26" applyNumberFormat="1" applyFont="1"/>
    <xf numFmtId="4" fontId="52" fillId="0" borderId="0" xfId="26" applyNumberFormat="1" applyFont="1"/>
    <xf numFmtId="4" fontId="50" fillId="0" borderId="3" xfId="26" applyNumberFormat="1" applyFont="1" applyBorder="1"/>
    <xf numFmtId="4" fontId="52" fillId="0" borderId="3" xfId="26" applyNumberFormat="1" applyFont="1" applyBorder="1"/>
    <xf numFmtId="177" fontId="23" fillId="0" borderId="2" xfId="16" applyNumberFormat="1" applyFont="1" applyFill="1" applyBorder="1" applyAlignment="1" applyProtection="1">
      <alignment horizontal="right"/>
    </xf>
    <xf numFmtId="0" fontId="3" fillId="4" borderId="0" xfId="23" applyFont="1" applyFill="1"/>
    <xf numFmtId="2" fontId="10" fillId="4" borderId="0" xfId="23" applyNumberFormat="1" applyFont="1" applyFill="1"/>
    <xf numFmtId="9" fontId="3" fillId="4" borderId="0" xfId="27" applyFont="1" applyFill="1"/>
    <xf numFmtId="2" fontId="3" fillId="4" borderId="0" xfId="23" applyNumberFormat="1" applyFont="1" applyFill="1"/>
    <xf numFmtId="186" fontId="34" fillId="0" borderId="0" xfId="22" applyNumberFormat="1" applyFont="1" applyAlignment="1">
      <alignment horizontal="right"/>
    </xf>
    <xf numFmtId="0" fontId="10" fillId="6" borderId="0" xfId="23" applyFont="1" applyFill="1" applyBorder="1"/>
    <xf numFmtId="0" fontId="10" fillId="6" borderId="0" xfId="23" applyFont="1" applyFill="1"/>
    <xf numFmtId="0" fontId="0" fillId="0" borderId="0" xfId="0" applyAlignment="1">
      <alignment vertical="top" wrapText="1"/>
    </xf>
    <xf numFmtId="0" fontId="23" fillId="6" borderId="2" xfId="17" applyFont="1" applyFill="1" applyBorder="1" applyProtection="1"/>
    <xf numFmtId="0" fontId="0" fillId="6" borderId="3" xfId="0" applyFill="1" applyBorder="1" applyAlignment="1">
      <alignment wrapText="1"/>
    </xf>
    <xf numFmtId="0" fontId="2" fillId="0" borderId="0" xfId="0" applyFont="1"/>
    <xf numFmtId="0" fontId="56" fillId="0" borderId="0" xfId="0" applyFont="1" applyAlignment="1">
      <alignment horizontal="left" vertical="center" indent="15"/>
    </xf>
    <xf numFmtId="0" fontId="10" fillId="0" borderId="0" xfId="17" applyFont="1" applyFill="1" applyAlignment="1">
      <alignment horizontal="left"/>
    </xf>
    <xf numFmtId="49" fontId="2" fillId="7" borderId="0" xfId="0" applyNumberFormat="1" applyFont="1" applyFill="1" applyBorder="1" applyAlignment="1"/>
    <xf numFmtId="0" fontId="0" fillId="7" borderId="0" xfId="0" applyFill="1" applyBorder="1" applyAlignment="1"/>
    <xf numFmtId="49" fontId="2" fillId="7" borderId="0" xfId="0" applyNumberFormat="1" applyFont="1" applyFill="1"/>
    <xf numFmtId="0" fontId="0" fillId="7" borderId="0" xfId="0" applyFill="1"/>
    <xf numFmtId="0" fontId="3" fillId="4" borderId="0" xfId="0" applyFont="1" applyFill="1" applyBorder="1" applyAlignment="1">
      <alignment vertical="top" wrapText="1"/>
    </xf>
    <xf numFmtId="0" fontId="21" fillId="0" borderId="0" xfId="6" applyBorder="1" applyAlignment="1">
      <alignment horizontal="left"/>
    </xf>
    <xf numFmtId="177" fontId="23" fillId="4" borderId="0" xfId="23" applyNumberFormat="1" applyFont="1" applyFill="1" applyAlignment="1" applyProtection="1">
      <alignment horizontal="right"/>
    </xf>
    <xf numFmtId="177" fontId="22" fillId="4" borderId="0" xfId="23" applyNumberFormat="1" applyFont="1" applyFill="1" applyAlignment="1" applyProtection="1">
      <alignment horizontal="right"/>
    </xf>
    <xf numFmtId="0" fontId="3" fillId="4" borderId="0" xfId="0" applyFont="1" applyFill="1" applyBorder="1" applyAlignment="1">
      <alignment vertical="top" wrapText="1"/>
    </xf>
    <xf numFmtId="0" fontId="0" fillId="0" borderId="0" xfId="0" applyAlignment="1">
      <alignment vertical="top" wrapText="1"/>
    </xf>
    <xf numFmtId="0" fontId="0" fillId="4" borderId="0" xfId="0" applyFill="1" applyAlignment="1">
      <alignment vertical="top" wrapText="1"/>
    </xf>
    <xf numFmtId="0" fontId="3" fillId="0" borderId="0" xfId="14" quotePrefix="1" applyFont="1" applyBorder="1" applyAlignment="1" applyProtection="1">
      <alignment horizontal="left"/>
    </xf>
    <xf numFmtId="0" fontId="21" fillId="0" borderId="0" xfId="6" applyBorder="1" applyAlignment="1">
      <alignment horizontal="left"/>
    </xf>
    <xf numFmtId="0" fontId="21" fillId="0" borderId="0" xfId="6" applyBorder="1" applyAlignment="1"/>
    <xf numFmtId="176" fontId="34" fillId="4" borderId="0" xfId="0" applyNumberFormat="1" applyFont="1" applyFill="1" applyBorder="1" applyAlignment="1">
      <alignment horizontal="right"/>
    </xf>
    <xf numFmtId="183" fontId="3" fillId="0" borderId="0" xfId="23" applyNumberFormat="1" applyFont="1" applyFill="1" applyAlignment="1" applyProtection="1">
      <alignment horizontal="left"/>
    </xf>
    <xf numFmtId="176" fontId="20" fillId="4" borderId="0" xfId="0" applyNumberFormat="1" applyFont="1" applyFill="1" applyBorder="1" applyAlignment="1">
      <alignment horizontal="right"/>
    </xf>
    <xf numFmtId="0" fontId="20" fillId="4" borderId="0" xfId="0" applyFont="1" applyFill="1" applyBorder="1" applyAlignment="1">
      <alignment horizontal="right"/>
    </xf>
    <xf numFmtId="178" fontId="23" fillId="4" borderId="0" xfId="23" quotePrefix="1" applyNumberFormat="1" applyFont="1" applyFill="1" applyBorder="1" applyAlignment="1" applyProtection="1">
      <alignment horizontal="right"/>
    </xf>
    <xf numFmtId="0" fontId="32" fillId="4" borderId="0" xfId="5" applyFont="1" applyFill="1" applyBorder="1" applyAlignment="1" applyProtection="1">
      <alignment horizontal="center" vertical="center" wrapText="1"/>
    </xf>
    <xf numFmtId="0" fontId="32" fillId="4" borderId="0" xfId="5" applyFont="1" applyFill="1" applyAlignment="1" applyProtection="1">
      <alignment horizontal="center" vertical="center" wrapText="1"/>
    </xf>
    <xf numFmtId="0" fontId="19" fillId="0" borderId="0" xfId="17" applyFont="1" applyFill="1" applyBorder="1" applyAlignment="1" applyProtection="1"/>
    <xf numFmtId="0" fontId="0" fillId="0" borderId="0" xfId="0" applyAlignment="1"/>
    <xf numFmtId="0" fontId="23" fillId="0" borderId="4" xfId="8" applyFont="1" applyFill="1" applyBorder="1" applyAlignment="1" applyProtection="1">
      <alignment horizontal="center"/>
    </xf>
    <xf numFmtId="0" fontId="0" fillId="0" borderId="9" xfId="0" applyBorder="1" applyAlignment="1">
      <alignment horizontal="center"/>
    </xf>
    <xf numFmtId="0" fontId="0" fillId="0" borderId="10" xfId="0" applyBorder="1" applyAlignment="1">
      <alignment horizontal="center"/>
    </xf>
    <xf numFmtId="0" fontId="23" fillId="0" borderId="9" xfId="8" applyFont="1" applyFill="1" applyBorder="1" applyAlignment="1" applyProtection="1">
      <alignment horizontal="center"/>
    </xf>
    <xf numFmtId="0" fontId="20" fillId="3" borderId="4" xfId="8" applyFont="1" applyFill="1" applyBorder="1" applyAlignment="1">
      <alignment horizontal="center"/>
    </xf>
    <xf numFmtId="0" fontId="18" fillId="0" borderId="9" xfId="0" applyFont="1" applyBorder="1" applyAlignment="1">
      <alignment horizontal="center"/>
    </xf>
    <xf numFmtId="0" fontId="18" fillId="0" borderId="10" xfId="0" applyFont="1" applyBorder="1" applyAlignment="1">
      <alignment horizontal="center"/>
    </xf>
    <xf numFmtId="49" fontId="10" fillId="4" borderId="0" xfId="0" quotePrefix="1" applyNumberFormat="1" applyFont="1" applyFill="1" applyBorder="1" applyAlignment="1"/>
    <xf numFmtId="49" fontId="10" fillId="4" borderId="0" xfId="0" applyNumberFormat="1" applyFont="1" applyFill="1" applyBorder="1" applyAlignment="1"/>
    <xf numFmtId="0" fontId="10" fillId="4" borderId="0" xfId="17" quotePrefix="1" applyFont="1" applyFill="1" applyAlignment="1">
      <alignment horizontal="left" vertical="top" wrapText="1"/>
    </xf>
    <xf numFmtId="0" fontId="21" fillId="4" borderId="0" xfId="0" applyFont="1" applyFill="1" applyAlignment="1">
      <alignment horizontal="left" vertical="top" wrapText="1"/>
    </xf>
    <xf numFmtId="0" fontId="0" fillId="0" borderId="0" xfId="0" applyAlignment="1">
      <alignment horizontal="left" vertical="top" wrapText="1"/>
    </xf>
    <xf numFmtId="0" fontId="0" fillId="4" borderId="0" xfId="0" applyFill="1" applyAlignment="1">
      <alignment horizontal="left" vertical="top" wrapText="1"/>
    </xf>
    <xf numFmtId="0" fontId="3" fillId="0" borderId="0" xfId="17" applyFont="1" applyAlignment="1">
      <alignment vertical="top" wrapText="1"/>
    </xf>
    <xf numFmtId="0" fontId="0" fillId="0" borderId="0" xfId="0" applyAlignment="1">
      <alignment vertical="top" wrapText="1"/>
    </xf>
    <xf numFmtId="0" fontId="3" fillId="4" borderId="0" xfId="17" quotePrefix="1" applyFont="1" applyFill="1" applyAlignment="1">
      <alignment horizontal="left" vertical="top" wrapText="1"/>
    </xf>
    <xf numFmtId="0" fontId="10" fillId="4" borderId="0" xfId="17" quotePrefix="1" applyFont="1" applyFill="1" applyAlignment="1">
      <alignment vertical="top" wrapText="1"/>
    </xf>
    <xf numFmtId="0" fontId="0" fillId="4" borderId="0" xfId="0" applyFill="1" applyAlignment="1">
      <alignment vertical="top" wrapText="1"/>
    </xf>
    <xf numFmtId="0" fontId="20" fillId="4" borderId="0" xfId="17" applyFont="1" applyFill="1" applyAlignment="1">
      <alignment vertical="top" wrapText="1"/>
    </xf>
    <xf numFmtId="0" fontId="34" fillId="4" borderId="0" xfId="17" applyFont="1" applyFill="1" applyAlignment="1">
      <alignment vertical="top" wrapText="1"/>
    </xf>
    <xf numFmtId="0" fontId="10" fillId="4" borderId="0" xfId="17" applyFont="1" applyFill="1" applyAlignment="1">
      <alignment vertical="top" wrapText="1"/>
    </xf>
    <xf numFmtId="0" fontId="21" fillId="0" borderId="0" xfId="0" applyFont="1" applyAlignment="1">
      <alignment vertical="top" wrapText="1"/>
    </xf>
    <xf numFmtId="0" fontId="20" fillId="0" borderId="0" xfId="17" applyFont="1" applyAlignment="1">
      <alignment vertical="top" wrapText="1"/>
    </xf>
    <xf numFmtId="0" fontId="3" fillId="0" borderId="0" xfId="17" quotePrefix="1" applyFont="1" applyFill="1" applyAlignment="1">
      <alignment vertical="top"/>
    </xf>
    <xf numFmtId="0" fontId="0" fillId="0" borderId="0" xfId="0" applyAlignment="1">
      <alignment vertical="top"/>
    </xf>
    <xf numFmtId="0" fontId="3" fillId="4" borderId="0" xfId="17" applyFont="1" applyFill="1" applyAlignment="1">
      <alignment vertical="top"/>
    </xf>
    <xf numFmtId="0" fontId="20" fillId="0" borderId="0" xfId="18" applyFont="1" applyAlignment="1">
      <alignment vertical="top" wrapText="1"/>
    </xf>
    <xf numFmtId="0" fontId="34" fillId="0" borderId="0" xfId="22" applyFont="1" applyAlignment="1">
      <alignment vertical="top" wrapText="1"/>
    </xf>
    <xf numFmtId="0" fontId="19" fillId="0" borderId="0" xfId="22" applyFont="1" applyFill="1" applyAlignment="1" applyProtection="1"/>
    <xf numFmtId="0" fontId="10" fillId="0" borderId="0" xfId="22" applyFont="1" applyAlignment="1">
      <alignment vertical="top" wrapText="1"/>
    </xf>
    <xf numFmtId="0" fontId="3" fillId="4" borderId="0" xfId="22" quotePrefix="1" applyFont="1" applyFill="1" applyBorder="1" applyAlignment="1">
      <alignment horizontal="justify" vertical="top" wrapText="1"/>
    </xf>
    <xf numFmtId="49" fontId="3" fillId="4" borderId="0" xfId="0" applyNumberFormat="1" applyFont="1" applyFill="1" applyBorder="1" applyAlignment="1"/>
    <xf numFmtId="0" fontId="10" fillId="4" borderId="0" xfId="22" quotePrefix="1" applyFont="1" applyFill="1" applyBorder="1" applyAlignment="1">
      <alignment horizontal="justify" vertical="top" wrapText="1"/>
    </xf>
    <xf numFmtId="0" fontId="10" fillId="0" borderId="0" xfId="17" applyFont="1" applyFill="1" applyAlignment="1">
      <alignment horizontal="left" vertical="top"/>
    </xf>
    <xf numFmtId="0" fontId="20" fillId="4" borderId="0" xfId="0" applyNumberFormat="1" applyFont="1" applyFill="1" applyBorder="1" applyAlignment="1">
      <alignment vertical="top" wrapText="1"/>
    </xf>
    <xf numFmtId="0" fontId="3" fillId="4" borderId="0" xfId="17" applyFont="1" applyFill="1" applyAlignment="1">
      <alignment vertical="top" wrapText="1"/>
    </xf>
    <xf numFmtId="0" fontId="2" fillId="0" borderId="0" xfId="0" applyFont="1" applyAlignment="1">
      <alignment vertical="top" wrapText="1"/>
    </xf>
    <xf numFmtId="0" fontId="3" fillId="4" borderId="0" xfId="0" quotePrefix="1" applyFont="1" applyFill="1" applyBorder="1" applyAlignment="1">
      <alignment vertical="top" wrapText="1"/>
    </xf>
    <xf numFmtId="0" fontId="3" fillId="4" borderId="0" xfId="0" applyFont="1" applyFill="1" applyBorder="1" applyAlignment="1">
      <alignment vertical="top" wrapText="1"/>
    </xf>
    <xf numFmtId="0" fontId="3" fillId="4" borderId="0" xfId="0" applyFont="1" applyFill="1" applyBorder="1" applyAlignment="1">
      <alignment horizontal="left" vertical="top" wrapText="1"/>
    </xf>
    <xf numFmtId="0" fontId="3" fillId="4" borderId="0" xfId="17" quotePrefix="1" applyFont="1" applyFill="1" applyAlignment="1">
      <alignment vertical="top"/>
    </xf>
    <xf numFmtId="0" fontId="16" fillId="4" borderId="11" xfId="0" applyFont="1" applyFill="1" applyBorder="1" applyAlignment="1"/>
    <xf numFmtId="49" fontId="3" fillId="4" borderId="0" xfId="0" quotePrefix="1" applyNumberFormat="1" applyFont="1" applyFill="1" applyBorder="1" applyAlignment="1"/>
    <xf numFmtId="0" fontId="16" fillId="6" borderId="11" xfId="0" applyFont="1" applyFill="1" applyBorder="1" applyAlignment="1"/>
    <xf numFmtId="0" fontId="0" fillId="6" borderId="0" xfId="0" applyFill="1" applyAlignment="1"/>
    <xf numFmtId="0" fontId="10" fillId="0" borderId="0" xfId="17" applyFont="1" applyFill="1" applyAlignment="1">
      <alignment horizontal="left"/>
    </xf>
    <xf numFmtId="0" fontId="16" fillId="4" borderId="0" xfId="0" applyFont="1" applyFill="1" applyBorder="1" applyAlignment="1">
      <alignment horizontal="left"/>
    </xf>
    <xf numFmtId="0" fontId="3" fillId="4" borderId="0" xfId="23" applyFont="1" applyFill="1" applyBorder="1" applyAlignment="1" applyProtection="1">
      <alignment horizontal="left" vertical="top" wrapText="1"/>
    </xf>
    <xf numFmtId="0" fontId="10" fillId="4" borderId="0" xfId="23" applyFont="1" applyFill="1" applyBorder="1" applyAlignment="1" applyProtection="1">
      <alignment horizontal="left" vertical="top" wrapText="1"/>
    </xf>
    <xf numFmtId="0" fontId="3" fillId="4" borderId="0" xfId="23" quotePrefix="1" applyFont="1" applyFill="1" applyBorder="1" applyAlignment="1" applyProtection="1">
      <alignment horizontal="left" vertical="top" wrapText="1"/>
    </xf>
    <xf numFmtId="0" fontId="10" fillId="4" borderId="0" xfId="23" quotePrefix="1" applyFont="1" applyFill="1" applyBorder="1" applyAlignment="1" applyProtection="1">
      <alignment horizontal="left" vertical="top" wrapText="1"/>
    </xf>
    <xf numFmtId="0" fontId="19" fillId="0" borderId="0" xfId="23" applyFont="1" applyFill="1" applyAlignment="1" applyProtection="1"/>
    <xf numFmtId="0" fontId="10" fillId="0" borderId="0" xfId="23" applyFont="1" applyAlignment="1"/>
    <xf numFmtId="0" fontId="19" fillId="4" borderId="0" xfId="23" applyFont="1" applyFill="1" applyAlignment="1" applyProtection="1"/>
    <xf numFmtId="0" fontId="21" fillId="4" borderId="0" xfId="23" applyFont="1" applyFill="1" applyAlignment="1"/>
    <xf numFmtId="0" fontId="10" fillId="0" borderId="0" xfId="0" applyFont="1" applyAlignment="1">
      <alignment vertical="top" wrapText="1"/>
    </xf>
    <xf numFmtId="0" fontId="18" fillId="0" borderId="0" xfId="11" applyFont="1" applyBorder="1" applyAlignment="1"/>
    <xf numFmtId="0" fontId="3" fillId="4" borderId="0" xfId="21" quotePrefix="1" applyFont="1" applyFill="1" applyAlignment="1">
      <alignment vertical="top" wrapText="1"/>
    </xf>
    <xf numFmtId="0" fontId="2" fillId="4" borderId="0" xfId="0" applyFont="1" applyFill="1" applyAlignment="1">
      <alignment vertical="top" wrapText="1"/>
    </xf>
    <xf numFmtId="0" fontId="10" fillId="4" borderId="0" xfId="21" quotePrefix="1" applyFont="1" applyFill="1" applyAlignment="1">
      <alignment vertical="top" wrapText="1"/>
    </xf>
    <xf numFmtId="0" fontId="10" fillId="4" borderId="0" xfId="21" applyFont="1" applyFill="1" applyAlignment="1">
      <alignment vertical="top" wrapText="1"/>
    </xf>
    <xf numFmtId="0" fontId="19" fillId="0" borderId="0" xfId="21" applyFont="1" applyFill="1" applyAlignment="1" applyProtection="1"/>
    <xf numFmtId="0" fontId="10" fillId="0" borderId="0" xfId="21" applyFont="1" applyAlignment="1"/>
    <xf numFmtId="0" fontId="19" fillId="0" borderId="0" xfId="13" applyFont="1" applyFill="1" applyBorder="1" applyAlignment="1" applyProtection="1">
      <alignment horizontal="left" readingOrder="1"/>
    </xf>
    <xf numFmtId="0" fontId="24" fillId="4" borderId="0" xfId="16" quotePrefix="1" applyFont="1" applyFill="1" applyBorder="1" applyAlignment="1" applyProtection="1">
      <alignment vertical="top" wrapText="1"/>
    </xf>
    <xf numFmtId="0" fontId="19" fillId="0" borderId="0" xfId="16" applyFont="1" applyFill="1" applyAlignment="1" applyProtection="1"/>
    <xf numFmtId="0" fontId="21" fillId="0" borderId="0" xfId="16" applyFont="1" applyAlignment="1"/>
    <xf numFmtId="0" fontId="19" fillId="0" borderId="0" xfId="18" applyFont="1" applyFill="1" applyBorder="1" applyAlignment="1" applyProtection="1"/>
    <xf numFmtId="0" fontId="24" fillId="4" borderId="0" xfId="16" quotePrefix="1" applyFont="1" applyFill="1" applyBorder="1" applyAlignment="1" applyProtection="1">
      <alignment vertical="top"/>
    </xf>
    <xf numFmtId="0" fontId="3" fillId="0" borderId="0" xfId="0" quotePrefix="1" applyFont="1" applyAlignment="1">
      <alignment vertical="top" wrapText="1"/>
    </xf>
    <xf numFmtId="0" fontId="19" fillId="0" borderId="0" xfId="7" applyFont="1" applyFill="1" applyBorder="1" applyAlignment="1" applyProtection="1">
      <alignment horizontal="left"/>
    </xf>
    <xf numFmtId="0" fontId="0" fillId="0" borderId="0" xfId="0" applyAlignment="1">
      <alignment horizontal="left"/>
    </xf>
    <xf numFmtId="49" fontId="10" fillId="4" borderId="0" xfId="8" quotePrefix="1" applyNumberFormat="1" applyFont="1" applyFill="1" applyBorder="1" applyAlignment="1">
      <alignment vertical="top" wrapText="1"/>
    </xf>
    <xf numFmtId="0" fontId="19" fillId="0" borderId="0" xfId="8" applyFont="1" applyFill="1" applyBorder="1" applyAlignment="1" applyProtection="1">
      <alignment horizontal="left"/>
    </xf>
    <xf numFmtId="0" fontId="23" fillId="0" borderId="10" xfId="8" applyFont="1" applyFill="1" applyBorder="1" applyAlignment="1" applyProtection="1">
      <alignment horizontal="center"/>
    </xf>
    <xf numFmtId="0" fontId="3" fillId="0" borderId="0" xfId="14" quotePrefix="1" applyFont="1" applyBorder="1" applyAlignment="1" applyProtection="1">
      <alignment horizontal="left" wrapText="1"/>
    </xf>
    <xf numFmtId="0" fontId="3" fillId="0" borderId="0" xfId="14" quotePrefix="1" applyFont="1" applyBorder="1" applyAlignment="1" applyProtection="1">
      <alignment horizontal="left"/>
    </xf>
    <xf numFmtId="0" fontId="21" fillId="0" borderId="0" xfId="6" applyBorder="1" applyAlignment="1">
      <alignment horizontal="left"/>
    </xf>
    <xf numFmtId="0" fontId="24" fillId="0" borderId="0" xfId="14" applyFont="1" applyFill="1" applyBorder="1" applyAlignment="1" applyProtection="1"/>
    <xf numFmtId="0" fontId="2" fillId="0" borderId="0" xfId="6" applyFont="1" applyBorder="1" applyAlignment="1"/>
    <xf numFmtId="0" fontId="21" fillId="0" borderId="0" xfId="6" applyBorder="1" applyAlignment="1"/>
    <xf numFmtId="0" fontId="3" fillId="4" borderId="0" xfId="15" quotePrefix="1" applyFont="1" applyFill="1" applyAlignment="1">
      <alignment vertical="top" wrapText="1"/>
    </xf>
    <xf numFmtId="0" fontId="20" fillId="4" borderId="0" xfId="6" applyFont="1" applyFill="1" applyAlignment="1">
      <alignment vertical="top" wrapText="1"/>
    </xf>
    <xf numFmtId="0" fontId="49" fillId="0" borderId="0" xfId="26" applyFont="1" applyAlignment="1">
      <alignment vertical="center" wrapText="1"/>
    </xf>
    <xf numFmtId="0" fontId="0" fillId="0" borderId="0" xfId="0" applyAlignment="1">
      <alignment vertical="center" wrapText="1"/>
    </xf>
    <xf numFmtId="0" fontId="49" fillId="0" borderId="0" xfId="26" applyFont="1" applyAlignment="1"/>
    <xf numFmtId="0" fontId="32" fillId="0" borderId="0" xfId="5" applyFont="1" applyAlignment="1" applyProtection="1">
      <alignment horizontal="center" vertical="center" wrapText="1"/>
    </xf>
    <xf numFmtId="49" fontId="50" fillId="0" borderId="4" xfId="26" applyNumberFormat="1" applyFont="1" applyBorder="1" applyAlignment="1">
      <alignment horizontal="center"/>
    </xf>
    <xf numFmtId="0" fontId="50" fillId="0" borderId="9" xfId="26" applyFont="1" applyBorder="1" applyAlignment="1">
      <alignment horizontal="center"/>
    </xf>
    <xf numFmtId="0" fontId="50" fillId="0" borderId="10" xfId="26" applyFont="1" applyBorder="1" applyAlignment="1">
      <alignment horizontal="center"/>
    </xf>
    <xf numFmtId="0" fontId="19" fillId="0" borderId="0" xfId="19" applyFont="1" applyFill="1" applyAlignment="1" applyProtection="1">
      <alignment wrapText="1"/>
    </xf>
    <xf numFmtId="0" fontId="0" fillId="0" borderId="0" xfId="0" applyAlignment="1">
      <alignment wrapText="1"/>
    </xf>
    <xf numFmtId="0" fontId="3" fillId="0" borderId="0" xfId="19" quotePrefix="1" applyFont="1" applyBorder="1" applyAlignment="1" applyProtection="1">
      <alignment horizontal="left" vertical="top" wrapText="1"/>
    </xf>
    <xf numFmtId="0" fontId="10" fillId="0" borderId="0" xfId="19" quotePrefix="1" applyFont="1" applyBorder="1" applyAlignment="1" applyProtection="1">
      <alignment horizontal="left" vertical="top" wrapText="1"/>
    </xf>
    <xf numFmtId="0" fontId="19" fillId="0" borderId="0" xfId="9" applyFont="1" applyFill="1" applyBorder="1" applyAlignment="1" applyProtection="1">
      <alignment horizontal="left" wrapText="1" readingOrder="1"/>
    </xf>
    <xf numFmtId="0" fontId="0" fillId="0" borderId="0" xfId="0" applyAlignment="1">
      <alignment wrapText="1" readingOrder="1"/>
    </xf>
    <xf numFmtId="0" fontId="14" fillId="6" borderId="0" xfId="9" applyFont="1" applyFill="1" applyBorder="1" applyAlignment="1" applyProtection="1">
      <alignment horizontal="left" wrapText="1" readingOrder="1"/>
    </xf>
    <xf numFmtId="0" fontId="0" fillId="6" borderId="0" xfId="0" applyFill="1" applyAlignment="1">
      <alignment wrapText="1"/>
    </xf>
  </cellXfs>
  <cellStyles count="28">
    <cellStyle name="Date" xfId="1"/>
    <cellStyle name="Fixed" xfId="2"/>
    <cellStyle name="Heading1" xfId="3"/>
    <cellStyle name="Heading2" xfId="4"/>
    <cellStyle name="Normal 2" xfId="6"/>
    <cellStyle name="Normal 3" xfId="26"/>
    <cellStyle name="Normal_10btab" xfId="7"/>
    <cellStyle name="Normal_10ctab" xfId="8"/>
    <cellStyle name="Normal_1atab" xfId="9"/>
    <cellStyle name="Normal_1-macro-stub" xfId="10"/>
    <cellStyle name="Normal_5btab" xfId="11"/>
    <cellStyle name="Normal_8btab" xfId="12"/>
    <cellStyle name="Normal_8ctab" xfId="13"/>
    <cellStyle name="Normal_tab-10B" xfId="14"/>
    <cellStyle name="Normal_tab-10C" xfId="15"/>
    <cellStyle name="Normal_Us_coal" xfId="16"/>
    <cellStyle name="Normal_us_e_s&amp;d" xfId="17"/>
    <cellStyle name="Normal_us_elec" xfId="18"/>
    <cellStyle name="Normal_us_energy" xfId="19"/>
    <cellStyle name="Normal_us_macro" xfId="20"/>
    <cellStyle name="Normal_us_ng" xfId="21"/>
    <cellStyle name="Normal_us_price" xfId="22"/>
    <cellStyle name="Normal_us_psd_m" xfId="23"/>
    <cellStyle name="Normal_us_renew" xfId="24"/>
    <cellStyle name="百分比" xfId="27" builtinId="5"/>
    <cellStyle name="常规" xfId="0" builtinId="0"/>
    <cellStyle name="超链接" xfId="5" builtinId="8"/>
    <cellStyle name="汇总" xfId="25" builtinId="25" customBuiltin="1"/>
  </cellStyles>
  <dxfs count="2">
    <dxf>
      <font>
        <b/>
        <i val="0"/>
        <condense val="0"/>
        <extend val="0"/>
        <color indexed="10"/>
      </font>
    </dxf>
    <dxf>
      <font>
        <b/>
        <i val="0"/>
        <condense val="0"/>
        <extend val="0"/>
        <color indexed="10"/>
      </font>
    </dxf>
  </dxfs>
  <tableStyles count="0" defaultTableStyle="TableStyleMedium9" defaultPivotStyle="PivotStyleLight16"/>
  <colors>
    <mruColors>
      <color rgb="FFBFBFB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www.eia.gov/" TargetMode="External"/></Relationships>
</file>

<file path=xl/drawings/drawing1.xml><?xml version="1.0" encoding="utf-8"?>
<xdr:wsDr xmlns:xdr="http://schemas.openxmlformats.org/drawingml/2006/spreadsheetDrawing" xmlns:a="http://schemas.openxmlformats.org/drawingml/2006/main">
  <xdr:twoCellAnchor editAs="oneCell">
    <xdr:from>
      <xdr:col>1</xdr:col>
      <xdr:colOff>28575</xdr:colOff>
      <xdr:row>0</xdr:row>
      <xdr:rowOff>95250</xdr:rowOff>
    </xdr:from>
    <xdr:to>
      <xdr:col>1</xdr:col>
      <xdr:colOff>3305175</xdr:colOff>
      <xdr:row>4</xdr:row>
      <xdr:rowOff>85725</xdr:rowOff>
    </xdr:to>
    <xdr:pic>
      <xdr:nvPicPr>
        <xdr:cNvPr id="1263" name="Picture 13" descr="eia_logo_tagline">
          <a:hlinkClick xmlns:r="http://schemas.openxmlformats.org/officeDocument/2006/relationships" r:id="rId1"/>
        </xdr:cNvPr>
        <xdr:cNvPicPr>
          <a:picLocks noChangeAspect="1" noChangeArrowheads="1"/>
        </xdr:cNvPicPr>
      </xdr:nvPicPr>
      <xdr:blipFill>
        <a:blip xmlns:r="http://schemas.openxmlformats.org/officeDocument/2006/relationships" r:embed="rId2" cstate="print"/>
        <a:srcRect/>
        <a:stretch>
          <a:fillRect/>
        </a:stretch>
      </xdr:blipFill>
      <xdr:spPr bwMode="auto">
        <a:xfrm>
          <a:off x="904875" y="95250"/>
          <a:ext cx="3276600" cy="638175"/>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BV13"/>
  <sheetViews>
    <sheetView workbookViewId="0">
      <selection activeCell="D3" sqref="D3"/>
    </sheetView>
  </sheetViews>
  <sheetFormatPr defaultRowHeight="12.75" x14ac:dyDescent="0.2"/>
  <cols>
    <col min="1" max="1" width="6.42578125" customWidth="1"/>
    <col min="2" max="2" width="14" customWidth="1"/>
    <col min="3" max="3" width="10.7109375" customWidth="1"/>
  </cols>
  <sheetData>
    <row r="1" spans="1:74" x14ac:dyDescent="0.2">
      <c r="A1" s="259" t="s">
        <v>225</v>
      </c>
      <c r="B1" s="260"/>
      <c r="C1" s="260"/>
      <c r="D1" s="722" t="s">
        <v>1403</v>
      </c>
      <c r="E1" s="723"/>
      <c r="F1" s="723"/>
      <c r="G1" s="260"/>
      <c r="H1" s="260"/>
      <c r="I1" s="260"/>
      <c r="J1" s="260"/>
      <c r="K1" s="260"/>
      <c r="L1" s="260"/>
      <c r="M1" s="260"/>
      <c r="N1" s="260"/>
      <c r="O1" s="260"/>
      <c r="P1" s="260"/>
    </row>
    <row r="2" spans="1:74" x14ac:dyDescent="0.2">
      <c r="A2" s="719" t="s">
        <v>1368</v>
      </c>
      <c r="D2" s="724" t="s">
        <v>1404</v>
      </c>
      <c r="E2" s="725"/>
      <c r="F2" s="725"/>
      <c r="G2" s="721" t="str">
        <f>"EIA completed modeling and analysis for this report on "&amp;Dates!D2&amp;"."</f>
        <v>EIA completed modeling and analysis for this report on Thursday September 2, 2021.</v>
      </c>
      <c r="H2" s="721"/>
      <c r="I2" s="721"/>
      <c r="J2" s="721"/>
      <c r="K2" s="721"/>
      <c r="L2" s="721"/>
      <c r="M2" s="721"/>
    </row>
    <row r="3" spans="1:74" x14ac:dyDescent="0.2">
      <c r="A3" t="s">
        <v>104</v>
      </c>
      <c r="D3" s="656">
        <f>YEAR(D1)-4</f>
        <v>2017</v>
      </c>
      <c r="G3" s="720"/>
      <c r="H3" s="12"/>
      <c r="I3" s="12"/>
      <c r="J3" s="12"/>
      <c r="K3" s="12"/>
      <c r="L3" s="12"/>
      <c r="M3" s="12"/>
    </row>
    <row r="4" spans="1:74" x14ac:dyDescent="0.2">
      <c r="D4" s="257"/>
    </row>
    <row r="5" spans="1:74" x14ac:dyDescent="0.2">
      <c r="A5" t="s">
        <v>1031</v>
      </c>
      <c r="D5" s="257">
        <f>+D3*100+1</f>
        <v>201701</v>
      </c>
    </row>
    <row r="7" spans="1:74" x14ac:dyDescent="0.2">
      <c r="A7" t="s">
        <v>1033</v>
      </c>
      <c r="D7" s="655">
        <f>IF(MONTH(D1)&gt;1,100*YEAR(D1)+MONTH(D1)-1,100*(YEAR(D1)-1)+12)</f>
        <v>202108</v>
      </c>
    </row>
    <row r="10" spans="1:74" s="271" customFormat="1" x14ac:dyDescent="0.2">
      <c r="A10" s="271" t="s">
        <v>226</v>
      </c>
    </row>
    <row r="11" spans="1:74" s="12" customFormat="1" ht="11.25" x14ac:dyDescent="0.2">
      <c r="A11" s="43"/>
      <c r="B11" s="44" t="s">
        <v>753</v>
      </c>
      <c r="C11" s="272">
        <f>+D5</f>
        <v>201701</v>
      </c>
      <c r="D11" s="45">
        <f>C11+1</f>
        <v>201702</v>
      </c>
      <c r="E11" s="45">
        <f>D11+1</f>
        <v>201703</v>
      </c>
      <c r="F11" s="46">
        <f>E11+1</f>
        <v>201704</v>
      </c>
      <c r="G11" s="46">
        <f t="shared" ref="G11:BR11" si="0">F11+1</f>
        <v>201705</v>
      </c>
      <c r="H11" s="46">
        <f t="shared" si="0"/>
        <v>201706</v>
      </c>
      <c r="I11" s="46">
        <f t="shared" si="0"/>
        <v>201707</v>
      </c>
      <c r="J11" s="46">
        <f t="shared" si="0"/>
        <v>201708</v>
      </c>
      <c r="K11" s="46">
        <f t="shared" si="0"/>
        <v>201709</v>
      </c>
      <c r="L11" s="46">
        <f t="shared" si="0"/>
        <v>201710</v>
      </c>
      <c r="M11" s="46">
        <f t="shared" si="0"/>
        <v>201711</v>
      </c>
      <c r="N11" s="46">
        <f t="shared" si="0"/>
        <v>201712</v>
      </c>
      <c r="O11" s="46">
        <f>+C11+100</f>
        <v>201801</v>
      </c>
      <c r="P11" s="46">
        <f t="shared" si="0"/>
        <v>201802</v>
      </c>
      <c r="Q11" s="46">
        <f t="shared" si="0"/>
        <v>201803</v>
      </c>
      <c r="R11" s="46">
        <f t="shared" si="0"/>
        <v>201804</v>
      </c>
      <c r="S11" s="46">
        <f t="shared" si="0"/>
        <v>201805</v>
      </c>
      <c r="T11" s="46">
        <f t="shared" si="0"/>
        <v>201806</v>
      </c>
      <c r="U11" s="46">
        <f t="shared" si="0"/>
        <v>201807</v>
      </c>
      <c r="V11" s="46">
        <f t="shared" si="0"/>
        <v>201808</v>
      </c>
      <c r="W11" s="46">
        <f t="shared" si="0"/>
        <v>201809</v>
      </c>
      <c r="X11" s="46">
        <f t="shared" si="0"/>
        <v>201810</v>
      </c>
      <c r="Y11" s="46">
        <f t="shared" si="0"/>
        <v>201811</v>
      </c>
      <c r="Z11" s="46">
        <f t="shared" si="0"/>
        <v>201812</v>
      </c>
      <c r="AA11" s="46">
        <f>+O11+100</f>
        <v>201901</v>
      </c>
      <c r="AB11" s="46">
        <f t="shared" si="0"/>
        <v>201902</v>
      </c>
      <c r="AC11" s="46">
        <f t="shared" si="0"/>
        <v>201903</v>
      </c>
      <c r="AD11" s="46">
        <f t="shared" si="0"/>
        <v>201904</v>
      </c>
      <c r="AE11" s="46">
        <f t="shared" si="0"/>
        <v>201905</v>
      </c>
      <c r="AF11" s="46">
        <f t="shared" si="0"/>
        <v>201906</v>
      </c>
      <c r="AG11" s="46">
        <f t="shared" si="0"/>
        <v>201907</v>
      </c>
      <c r="AH11" s="46">
        <f t="shared" si="0"/>
        <v>201908</v>
      </c>
      <c r="AI11" s="46">
        <f t="shared" si="0"/>
        <v>201909</v>
      </c>
      <c r="AJ11" s="46">
        <f t="shared" si="0"/>
        <v>201910</v>
      </c>
      <c r="AK11" s="46">
        <f t="shared" si="0"/>
        <v>201911</v>
      </c>
      <c r="AL11" s="46">
        <f t="shared" si="0"/>
        <v>201912</v>
      </c>
      <c r="AM11" s="46">
        <f>+AA11+100</f>
        <v>202001</v>
      </c>
      <c r="AN11" s="46">
        <f t="shared" si="0"/>
        <v>202002</v>
      </c>
      <c r="AO11" s="46">
        <f t="shared" si="0"/>
        <v>202003</v>
      </c>
      <c r="AP11" s="46">
        <f t="shared" si="0"/>
        <v>202004</v>
      </c>
      <c r="AQ11" s="46">
        <f t="shared" si="0"/>
        <v>202005</v>
      </c>
      <c r="AR11" s="46">
        <f t="shared" si="0"/>
        <v>202006</v>
      </c>
      <c r="AS11" s="46">
        <f t="shared" si="0"/>
        <v>202007</v>
      </c>
      <c r="AT11" s="46">
        <f t="shared" si="0"/>
        <v>202008</v>
      </c>
      <c r="AU11" s="46">
        <f t="shared" si="0"/>
        <v>202009</v>
      </c>
      <c r="AV11" s="46">
        <f t="shared" si="0"/>
        <v>202010</v>
      </c>
      <c r="AW11" s="46">
        <f t="shared" si="0"/>
        <v>202011</v>
      </c>
      <c r="AX11" s="46">
        <f t="shared" si="0"/>
        <v>202012</v>
      </c>
      <c r="AY11" s="46">
        <f>+AM11+100</f>
        <v>202101</v>
      </c>
      <c r="AZ11" s="46">
        <f t="shared" si="0"/>
        <v>202102</v>
      </c>
      <c r="BA11" s="46">
        <f t="shared" si="0"/>
        <v>202103</v>
      </c>
      <c r="BB11" s="46">
        <f t="shared" si="0"/>
        <v>202104</v>
      </c>
      <c r="BC11" s="46">
        <f t="shared" si="0"/>
        <v>202105</v>
      </c>
      <c r="BD11" s="46">
        <f t="shared" si="0"/>
        <v>202106</v>
      </c>
      <c r="BE11" s="46">
        <f t="shared" si="0"/>
        <v>202107</v>
      </c>
      <c r="BF11" s="46">
        <f t="shared" si="0"/>
        <v>202108</v>
      </c>
      <c r="BG11" s="46">
        <f t="shared" si="0"/>
        <v>202109</v>
      </c>
      <c r="BH11" s="46">
        <f t="shared" si="0"/>
        <v>202110</v>
      </c>
      <c r="BI11" s="46">
        <f t="shared" si="0"/>
        <v>202111</v>
      </c>
      <c r="BJ11" s="46">
        <f t="shared" si="0"/>
        <v>202112</v>
      </c>
      <c r="BK11" s="46">
        <f>+AY11+100</f>
        <v>202201</v>
      </c>
      <c r="BL11" s="46">
        <f t="shared" si="0"/>
        <v>202202</v>
      </c>
      <c r="BM11" s="46">
        <f t="shared" si="0"/>
        <v>202203</v>
      </c>
      <c r="BN11" s="46">
        <f t="shared" si="0"/>
        <v>202204</v>
      </c>
      <c r="BO11" s="46">
        <f t="shared" si="0"/>
        <v>202205</v>
      </c>
      <c r="BP11" s="46">
        <f t="shared" si="0"/>
        <v>202206</v>
      </c>
      <c r="BQ11" s="46">
        <f t="shared" si="0"/>
        <v>202207</v>
      </c>
      <c r="BR11" s="46">
        <f t="shared" si="0"/>
        <v>202208</v>
      </c>
      <c r="BS11" s="46">
        <f>BR11+1</f>
        <v>202209</v>
      </c>
      <c r="BT11" s="46">
        <f>BS11+1</f>
        <v>202210</v>
      </c>
      <c r="BU11" s="46">
        <f>BT11+1</f>
        <v>202211</v>
      </c>
      <c r="BV11" s="46">
        <f>BU11+1</f>
        <v>202212</v>
      </c>
    </row>
    <row r="12" spans="1:74" s="12" customFormat="1" ht="11.25" x14ac:dyDescent="0.2">
      <c r="A12" s="43"/>
      <c r="B12" s="47" t="s">
        <v>232</v>
      </c>
      <c r="C12" s="48">
        <v>277</v>
      </c>
      <c r="D12" s="48">
        <v>278</v>
      </c>
      <c r="E12" s="48">
        <v>279</v>
      </c>
      <c r="F12" s="48">
        <v>280</v>
      </c>
      <c r="G12" s="48">
        <v>281</v>
      </c>
      <c r="H12" s="48">
        <v>282</v>
      </c>
      <c r="I12" s="48">
        <v>283</v>
      </c>
      <c r="J12" s="48">
        <v>284</v>
      </c>
      <c r="K12" s="48">
        <v>285</v>
      </c>
      <c r="L12" s="48">
        <v>286</v>
      </c>
      <c r="M12" s="48">
        <v>287</v>
      </c>
      <c r="N12" s="48">
        <v>288</v>
      </c>
      <c r="O12" s="48">
        <v>289</v>
      </c>
      <c r="P12" s="48">
        <v>290</v>
      </c>
      <c r="Q12" s="48">
        <v>291</v>
      </c>
      <c r="R12" s="48">
        <v>292</v>
      </c>
      <c r="S12" s="48">
        <v>293</v>
      </c>
      <c r="T12" s="48">
        <v>294</v>
      </c>
      <c r="U12" s="48">
        <v>295</v>
      </c>
      <c r="V12" s="48">
        <v>296</v>
      </c>
      <c r="W12" s="48">
        <v>297</v>
      </c>
      <c r="X12" s="48">
        <v>298</v>
      </c>
      <c r="Y12" s="48">
        <v>299</v>
      </c>
      <c r="Z12" s="48">
        <v>300</v>
      </c>
      <c r="AA12" s="48">
        <v>301</v>
      </c>
      <c r="AB12" s="48">
        <v>302</v>
      </c>
      <c r="AC12" s="48">
        <v>303</v>
      </c>
      <c r="AD12" s="48">
        <v>304</v>
      </c>
      <c r="AE12" s="48">
        <v>305</v>
      </c>
      <c r="AF12" s="48">
        <v>306</v>
      </c>
      <c r="AG12" s="48">
        <v>307</v>
      </c>
      <c r="AH12" s="48">
        <v>308</v>
      </c>
      <c r="AI12" s="48">
        <v>309</v>
      </c>
      <c r="AJ12" s="48">
        <v>310</v>
      </c>
      <c r="AK12" s="48">
        <v>311</v>
      </c>
      <c r="AL12" s="48">
        <v>312</v>
      </c>
      <c r="AM12" s="48">
        <v>313</v>
      </c>
      <c r="AN12" s="48">
        <v>314</v>
      </c>
      <c r="AO12" s="48">
        <v>315</v>
      </c>
      <c r="AP12" s="48">
        <v>316</v>
      </c>
      <c r="AQ12" s="48">
        <v>317</v>
      </c>
      <c r="AR12" s="48">
        <v>318</v>
      </c>
      <c r="AS12" s="48">
        <v>319</v>
      </c>
      <c r="AT12" s="48">
        <v>320</v>
      </c>
      <c r="AU12" s="48">
        <v>321</v>
      </c>
      <c r="AV12" s="48">
        <v>322</v>
      </c>
      <c r="AW12" s="48">
        <v>323</v>
      </c>
      <c r="AX12" s="48">
        <v>324</v>
      </c>
      <c r="AY12" s="48">
        <v>325</v>
      </c>
      <c r="AZ12" s="48">
        <v>326</v>
      </c>
      <c r="BA12" s="48">
        <v>327</v>
      </c>
      <c r="BB12" s="48">
        <v>328</v>
      </c>
      <c r="BC12" s="48">
        <v>329</v>
      </c>
      <c r="BD12" s="48">
        <v>330</v>
      </c>
      <c r="BE12" s="48">
        <v>331</v>
      </c>
      <c r="BF12" s="48">
        <v>332</v>
      </c>
      <c r="BG12" s="48">
        <v>333</v>
      </c>
      <c r="BH12" s="48">
        <v>334</v>
      </c>
      <c r="BI12" s="48">
        <v>335</v>
      </c>
      <c r="BJ12" s="48">
        <v>336</v>
      </c>
      <c r="BK12" s="48">
        <v>337</v>
      </c>
      <c r="BL12" s="48">
        <v>338</v>
      </c>
      <c r="BM12" s="48">
        <v>339</v>
      </c>
      <c r="BN12" s="48">
        <v>340</v>
      </c>
      <c r="BO12" s="48">
        <v>341</v>
      </c>
      <c r="BP12" s="48">
        <v>342</v>
      </c>
      <c r="BQ12" s="48">
        <v>343</v>
      </c>
      <c r="BR12" s="48">
        <v>344</v>
      </c>
      <c r="BS12" s="48">
        <v>345</v>
      </c>
      <c r="BT12" s="48">
        <v>346</v>
      </c>
      <c r="BU12" s="48">
        <v>347</v>
      </c>
      <c r="BV12" s="48">
        <v>348</v>
      </c>
    </row>
    <row r="13" spans="1:74" s="271" customFormat="1" x14ac:dyDescent="0.2">
      <c r="B13" s="47" t="s">
        <v>1032</v>
      </c>
      <c r="C13" s="48">
        <f>IF(C11&lt;=$D$7,1,0)</f>
        <v>1</v>
      </c>
      <c r="D13" s="48">
        <f t="shared" ref="D13:BO13" si="1">IF(D11&lt;=$D$7,1,0)</f>
        <v>1</v>
      </c>
      <c r="E13" s="48">
        <f t="shared" si="1"/>
        <v>1</v>
      </c>
      <c r="F13" s="48">
        <f t="shared" si="1"/>
        <v>1</v>
      </c>
      <c r="G13" s="48">
        <f t="shared" si="1"/>
        <v>1</v>
      </c>
      <c r="H13" s="48">
        <f t="shared" si="1"/>
        <v>1</v>
      </c>
      <c r="I13" s="48">
        <f t="shared" si="1"/>
        <v>1</v>
      </c>
      <c r="J13" s="48">
        <f t="shared" si="1"/>
        <v>1</v>
      </c>
      <c r="K13" s="48">
        <f t="shared" si="1"/>
        <v>1</v>
      </c>
      <c r="L13" s="48">
        <f t="shared" si="1"/>
        <v>1</v>
      </c>
      <c r="M13" s="48">
        <f t="shared" si="1"/>
        <v>1</v>
      </c>
      <c r="N13" s="48">
        <f t="shared" si="1"/>
        <v>1</v>
      </c>
      <c r="O13" s="48">
        <f t="shared" si="1"/>
        <v>1</v>
      </c>
      <c r="P13" s="48">
        <f t="shared" si="1"/>
        <v>1</v>
      </c>
      <c r="Q13" s="48">
        <f t="shared" si="1"/>
        <v>1</v>
      </c>
      <c r="R13" s="48">
        <f t="shared" si="1"/>
        <v>1</v>
      </c>
      <c r="S13" s="48">
        <f t="shared" si="1"/>
        <v>1</v>
      </c>
      <c r="T13" s="48">
        <f t="shared" si="1"/>
        <v>1</v>
      </c>
      <c r="U13" s="48">
        <f t="shared" si="1"/>
        <v>1</v>
      </c>
      <c r="V13" s="48">
        <f t="shared" si="1"/>
        <v>1</v>
      </c>
      <c r="W13" s="48">
        <f t="shared" si="1"/>
        <v>1</v>
      </c>
      <c r="X13" s="48">
        <f t="shared" si="1"/>
        <v>1</v>
      </c>
      <c r="Y13" s="48">
        <f t="shared" si="1"/>
        <v>1</v>
      </c>
      <c r="Z13" s="48">
        <f t="shared" si="1"/>
        <v>1</v>
      </c>
      <c r="AA13" s="48">
        <f t="shared" si="1"/>
        <v>1</v>
      </c>
      <c r="AB13" s="48">
        <f t="shared" si="1"/>
        <v>1</v>
      </c>
      <c r="AC13" s="48">
        <f t="shared" si="1"/>
        <v>1</v>
      </c>
      <c r="AD13" s="48">
        <f t="shared" si="1"/>
        <v>1</v>
      </c>
      <c r="AE13" s="48">
        <f t="shared" si="1"/>
        <v>1</v>
      </c>
      <c r="AF13" s="48">
        <f t="shared" si="1"/>
        <v>1</v>
      </c>
      <c r="AG13" s="48">
        <f t="shared" si="1"/>
        <v>1</v>
      </c>
      <c r="AH13" s="48">
        <f t="shared" si="1"/>
        <v>1</v>
      </c>
      <c r="AI13" s="48">
        <f t="shared" si="1"/>
        <v>1</v>
      </c>
      <c r="AJ13" s="48">
        <f t="shared" si="1"/>
        <v>1</v>
      </c>
      <c r="AK13" s="48">
        <f t="shared" si="1"/>
        <v>1</v>
      </c>
      <c r="AL13" s="48">
        <f t="shared" si="1"/>
        <v>1</v>
      </c>
      <c r="AM13" s="48">
        <f t="shared" si="1"/>
        <v>1</v>
      </c>
      <c r="AN13" s="48">
        <f t="shared" si="1"/>
        <v>1</v>
      </c>
      <c r="AO13" s="48">
        <f t="shared" si="1"/>
        <v>1</v>
      </c>
      <c r="AP13" s="48">
        <f t="shared" si="1"/>
        <v>1</v>
      </c>
      <c r="AQ13" s="48">
        <f t="shared" si="1"/>
        <v>1</v>
      </c>
      <c r="AR13" s="48">
        <f t="shared" si="1"/>
        <v>1</v>
      </c>
      <c r="AS13" s="48">
        <f t="shared" si="1"/>
        <v>1</v>
      </c>
      <c r="AT13" s="48">
        <f t="shared" si="1"/>
        <v>1</v>
      </c>
      <c r="AU13" s="48">
        <f t="shared" si="1"/>
        <v>1</v>
      </c>
      <c r="AV13" s="48">
        <f t="shared" si="1"/>
        <v>1</v>
      </c>
      <c r="AW13" s="48">
        <f t="shared" si="1"/>
        <v>1</v>
      </c>
      <c r="AX13" s="48">
        <f t="shared" si="1"/>
        <v>1</v>
      </c>
      <c r="AY13" s="48">
        <f t="shared" si="1"/>
        <v>1</v>
      </c>
      <c r="AZ13" s="48">
        <f t="shared" si="1"/>
        <v>1</v>
      </c>
      <c r="BA13" s="48">
        <f t="shared" si="1"/>
        <v>1</v>
      </c>
      <c r="BB13" s="48">
        <f t="shared" si="1"/>
        <v>1</v>
      </c>
      <c r="BC13" s="48">
        <f t="shared" si="1"/>
        <v>1</v>
      </c>
      <c r="BD13" s="48">
        <f t="shared" si="1"/>
        <v>1</v>
      </c>
      <c r="BE13" s="48">
        <f t="shared" si="1"/>
        <v>1</v>
      </c>
      <c r="BF13" s="48">
        <f t="shared" si="1"/>
        <v>1</v>
      </c>
      <c r="BG13" s="48">
        <f t="shared" si="1"/>
        <v>0</v>
      </c>
      <c r="BH13" s="48">
        <f t="shared" si="1"/>
        <v>0</v>
      </c>
      <c r="BI13" s="48">
        <f t="shared" si="1"/>
        <v>0</v>
      </c>
      <c r="BJ13" s="48">
        <f t="shared" si="1"/>
        <v>0</v>
      </c>
      <c r="BK13" s="48">
        <f t="shared" si="1"/>
        <v>0</v>
      </c>
      <c r="BL13" s="48">
        <f t="shared" si="1"/>
        <v>0</v>
      </c>
      <c r="BM13" s="48">
        <f t="shared" si="1"/>
        <v>0</v>
      </c>
      <c r="BN13" s="48">
        <f t="shared" si="1"/>
        <v>0</v>
      </c>
      <c r="BO13" s="48">
        <f t="shared" si="1"/>
        <v>0</v>
      </c>
      <c r="BP13" s="48">
        <f t="shared" ref="BP13:BV13" si="2">IF(BP11&lt;=$D$7,1,0)</f>
        <v>0</v>
      </c>
      <c r="BQ13" s="48">
        <f t="shared" si="2"/>
        <v>0</v>
      </c>
      <c r="BR13" s="48">
        <f t="shared" si="2"/>
        <v>0</v>
      </c>
      <c r="BS13" s="48">
        <f t="shared" si="2"/>
        <v>0</v>
      </c>
      <c r="BT13" s="48">
        <f t="shared" si="2"/>
        <v>0</v>
      </c>
      <c r="BU13" s="48">
        <f t="shared" si="2"/>
        <v>0</v>
      </c>
      <c r="BV13" s="48">
        <f t="shared" si="2"/>
        <v>0</v>
      </c>
    </row>
  </sheetData>
  <phoneticPr fontId="3" type="noConversion"/>
  <pageMargins left="0.75" right="0.75" top="1" bottom="1" header="0.5" footer="0.5"/>
  <pageSetup orientation="portrait"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pageSetUpPr fitToPage="1"/>
  </sheetPr>
  <dimension ref="A1:CA180"/>
  <sheetViews>
    <sheetView workbookViewId="0">
      <pane xSplit="2" ySplit="4" topLeftCell="AY5" activePane="bottomRight" state="frozen"/>
      <selection activeCell="BF63" sqref="BF63"/>
      <selection pane="topRight" activeCell="BF63" sqref="BF63"/>
      <selection pane="bottomLeft" activeCell="BF63" sqref="BF63"/>
      <selection pane="bottomRight" activeCell="B1" sqref="B1:AL1"/>
    </sheetView>
  </sheetViews>
  <sheetFormatPr defaultColWidth="9.5703125" defaultRowHeight="11.25" x14ac:dyDescent="0.2"/>
  <cols>
    <col min="1" max="1" width="12" style="153" customWidth="1"/>
    <col min="2" max="2" width="32.42578125" style="153" customWidth="1"/>
    <col min="3" max="3" width="7.5703125" style="153" customWidth="1"/>
    <col min="4" max="50" width="6.5703125" style="153" customWidth="1"/>
    <col min="51" max="55" width="6.5703125" style="365" customWidth="1"/>
    <col min="56" max="58" width="6.5703125" style="585" customWidth="1"/>
    <col min="59" max="59" width="6.5703125" style="365" customWidth="1"/>
    <col min="60" max="60" width="6.5703125" style="681" customWidth="1"/>
    <col min="61" max="62" width="6.5703125" style="365" customWidth="1"/>
    <col min="63" max="74" width="6.5703125" style="153" customWidth="1"/>
    <col min="75" max="75" width="9.5703125" style="153"/>
    <col min="76" max="77" width="11.5703125" style="153" bestFit="1" customWidth="1"/>
    <col min="78" max="16384" width="9.5703125" style="153"/>
  </cols>
  <sheetData>
    <row r="1" spans="1:74" ht="13.35" customHeight="1" x14ac:dyDescent="0.2">
      <c r="A1" s="741" t="s">
        <v>798</v>
      </c>
      <c r="B1" s="798" t="s">
        <v>981</v>
      </c>
      <c r="C1" s="799"/>
      <c r="D1" s="799"/>
      <c r="E1" s="799"/>
      <c r="F1" s="799"/>
      <c r="G1" s="799"/>
      <c r="H1" s="799"/>
      <c r="I1" s="799"/>
      <c r="J1" s="799"/>
      <c r="K1" s="799"/>
      <c r="L1" s="799"/>
      <c r="M1" s="799"/>
      <c r="N1" s="799"/>
      <c r="O1" s="799"/>
      <c r="P1" s="799"/>
      <c r="Q1" s="799"/>
      <c r="R1" s="799"/>
      <c r="S1" s="799"/>
      <c r="T1" s="799"/>
      <c r="U1" s="799"/>
      <c r="V1" s="799"/>
      <c r="W1" s="799"/>
      <c r="X1" s="799"/>
      <c r="Y1" s="799"/>
      <c r="Z1" s="799"/>
      <c r="AA1" s="799"/>
      <c r="AB1" s="799"/>
      <c r="AC1" s="799"/>
      <c r="AD1" s="799"/>
      <c r="AE1" s="799"/>
      <c r="AF1" s="799"/>
      <c r="AG1" s="799"/>
      <c r="AH1" s="799"/>
      <c r="AI1" s="799"/>
      <c r="AJ1" s="799"/>
      <c r="AK1" s="799"/>
      <c r="AL1" s="799"/>
      <c r="AM1" s="281"/>
    </row>
    <row r="2" spans="1:74" ht="12.75" x14ac:dyDescent="0.2">
      <c r="A2" s="742"/>
      <c r="B2" s="486" t="str">
        <f>"U.S. Energy Information Administration  |  Short-Term Energy Outlook  - "&amp;Dates!D1</f>
        <v>U.S. Energy Information Administration  |  Short-Term Energy Outlook  - September 2021</v>
      </c>
      <c r="C2" s="487"/>
      <c r="D2" s="487"/>
      <c r="E2" s="487"/>
      <c r="F2" s="487"/>
      <c r="G2" s="487"/>
      <c r="H2" s="487"/>
      <c r="I2" s="684"/>
      <c r="J2" s="684"/>
      <c r="K2" s="684"/>
      <c r="L2" s="684"/>
      <c r="M2" s="684"/>
      <c r="N2" s="684"/>
      <c r="O2" s="684"/>
      <c r="P2" s="684"/>
      <c r="Q2" s="684"/>
      <c r="R2" s="684"/>
      <c r="S2" s="684"/>
      <c r="T2" s="684"/>
      <c r="U2" s="684"/>
      <c r="V2" s="684"/>
      <c r="W2" s="684"/>
      <c r="X2" s="684"/>
      <c r="Y2" s="684"/>
      <c r="Z2" s="684"/>
      <c r="AA2" s="684"/>
      <c r="AB2" s="684"/>
      <c r="AC2" s="684"/>
      <c r="AD2" s="684"/>
      <c r="AE2" s="684"/>
      <c r="AF2" s="684"/>
      <c r="AG2" s="684"/>
      <c r="AH2" s="684"/>
      <c r="AI2" s="684"/>
      <c r="AJ2" s="684"/>
      <c r="AK2" s="684"/>
      <c r="AL2" s="684"/>
      <c r="AM2" s="714"/>
      <c r="AN2" s="715"/>
      <c r="AO2" s="715"/>
      <c r="AP2" s="715"/>
      <c r="AQ2" s="715"/>
      <c r="AR2" s="715"/>
      <c r="AS2" s="715"/>
      <c r="AT2" s="715"/>
    </row>
    <row r="3" spans="1:74" s="12" customFormat="1" ht="12.75" x14ac:dyDescent="0.2">
      <c r="A3" s="14"/>
      <c r="B3" s="15"/>
      <c r="C3" s="745">
        <f>Dates!D3</f>
        <v>2017</v>
      </c>
      <c r="D3" s="746"/>
      <c r="E3" s="746"/>
      <c r="F3" s="746"/>
      <c r="G3" s="746"/>
      <c r="H3" s="746"/>
      <c r="I3" s="746"/>
      <c r="J3" s="746"/>
      <c r="K3" s="746"/>
      <c r="L3" s="746"/>
      <c r="M3" s="746"/>
      <c r="N3" s="747"/>
      <c r="O3" s="745">
        <f>C3+1</f>
        <v>2018</v>
      </c>
      <c r="P3" s="748"/>
      <c r="Q3" s="748"/>
      <c r="R3" s="748"/>
      <c r="S3" s="748"/>
      <c r="T3" s="748"/>
      <c r="U3" s="748"/>
      <c r="V3" s="748"/>
      <c r="W3" s="748"/>
      <c r="X3" s="746"/>
      <c r="Y3" s="746"/>
      <c r="Z3" s="747"/>
      <c r="AA3" s="749">
        <f>O3+1</f>
        <v>2019</v>
      </c>
      <c r="AB3" s="746"/>
      <c r="AC3" s="746"/>
      <c r="AD3" s="746"/>
      <c r="AE3" s="746"/>
      <c r="AF3" s="746"/>
      <c r="AG3" s="746"/>
      <c r="AH3" s="746"/>
      <c r="AI3" s="746"/>
      <c r="AJ3" s="746"/>
      <c r="AK3" s="746"/>
      <c r="AL3" s="747"/>
      <c r="AM3" s="749">
        <f>AA3+1</f>
        <v>2020</v>
      </c>
      <c r="AN3" s="746"/>
      <c r="AO3" s="746"/>
      <c r="AP3" s="746"/>
      <c r="AQ3" s="746"/>
      <c r="AR3" s="746"/>
      <c r="AS3" s="746"/>
      <c r="AT3" s="746"/>
      <c r="AU3" s="746"/>
      <c r="AV3" s="746"/>
      <c r="AW3" s="746"/>
      <c r="AX3" s="747"/>
      <c r="AY3" s="749">
        <f>AM3+1</f>
        <v>2021</v>
      </c>
      <c r="AZ3" s="750"/>
      <c r="BA3" s="750"/>
      <c r="BB3" s="750"/>
      <c r="BC3" s="750"/>
      <c r="BD3" s="750"/>
      <c r="BE3" s="750"/>
      <c r="BF3" s="750"/>
      <c r="BG3" s="750"/>
      <c r="BH3" s="750"/>
      <c r="BI3" s="750"/>
      <c r="BJ3" s="751"/>
      <c r="BK3" s="749">
        <f>AY3+1</f>
        <v>2022</v>
      </c>
      <c r="BL3" s="746"/>
      <c r="BM3" s="746"/>
      <c r="BN3" s="746"/>
      <c r="BO3" s="746"/>
      <c r="BP3" s="746"/>
      <c r="BQ3" s="746"/>
      <c r="BR3" s="746"/>
      <c r="BS3" s="746"/>
      <c r="BT3" s="746"/>
      <c r="BU3" s="746"/>
      <c r="BV3" s="747"/>
    </row>
    <row r="4" spans="1:74" s="12" customFormat="1" x14ac:dyDescent="0.2">
      <c r="A4" s="16"/>
      <c r="B4" s="17"/>
      <c r="C4" s="18" t="s">
        <v>473</v>
      </c>
      <c r="D4" s="18" t="s">
        <v>474</v>
      </c>
      <c r="E4" s="18" t="s">
        <v>475</v>
      </c>
      <c r="F4" s="18" t="s">
        <v>476</v>
      </c>
      <c r="G4" s="18" t="s">
        <v>477</v>
      </c>
      <c r="H4" s="18" t="s">
        <v>478</v>
      </c>
      <c r="I4" s="18" t="s">
        <v>479</v>
      </c>
      <c r="J4" s="18" t="s">
        <v>480</v>
      </c>
      <c r="K4" s="18" t="s">
        <v>481</v>
      </c>
      <c r="L4" s="18" t="s">
        <v>482</v>
      </c>
      <c r="M4" s="18" t="s">
        <v>483</v>
      </c>
      <c r="N4" s="18" t="s">
        <v>484</v>
      </c>
      <c r="O4" s="18" t="s">
        <v>473</v>
      </c>
      <c r="P4" s="18" t="s">
        <v>474</v>
      </c>
      <c r="Q4" s="18" t="s">
        <v>475</v>
      </c>
      <c r="R4" s="18" t="s">
        <v>476</v>
      </c>
      <c r="S4" s="18" t="s">
        <v>477</v>
      </c>
      <c r="T4" s="18" t="s">
        <v>478</v>
      </c>
      <c r="U4" s="18" t="s">
        <v>479</v>
      </c>
      <c r="V4" s="18" t="s">
        <v>480</v>
      </c>
      <c r="W4" s="18" t="s">
        <v>481</v>
      </c>
      <c r="X4" s="18" t="s">
        <v>482</v>
      </c>
      <c r="Y4" s="18" t="s">
        <v>483</v>
      </c>
      <c r="Z4" s="18" t="s">
        <v>484</v>
      </c>
      <c r="AA4" s="18" t="s">
        <v>473</v>
      </c>
      <c r="AB4" s="18" t="s">
        <v>474</v>
      </c>
      <c r="AC4" s="18" t="s">
        <v>475</v>
      </c>
      <c r="AD4" s="18" t="s">
        <v>476</v>
      </c>
      <c r="AE4" s="18" t="s">
        <v>477</v>
      </c>
      <c r="AF4" s="18" t="s">
        <v>478</v>
      </c>
      <c r="AG4" s="18" t="s">
        <v>479</v>
      </c>
      <c r="AH4" s="18" t="s">
        <v>480</v>
      </c>
      <c r="AI4" s="18" t="s">
        <v>481</v>
      </c>
      <c r="AJ4" s="18" t="s">
        <v>482</v>
      </c>
      <c r="AK4" s="18" t="s">
        <v>483</v>
      </c>
      <c r="AL4" s="18" t="s">
        <v>484</v>
      </c>
      <c r="AM4" s="18" t="s">
        <v>473</v>
      </c>
      <c r="AN4" s="18" t="s">
        <v>474</v>
      </c>
      <c r="AO4" s="18" t="s">
        <v>475</v>
      </c>
      <c r="AP4" s="18" t="s">
        <v>476</v>
      </c>
      <c r="AQ4" s="18" t="s">
        <v>477</v>
      </c>
      <c r="AR4" s="18" t="s">
        <v>478</v>
      </c>
      <c r="AS4" s="18" t="s">
        <v>479</v>
      </c>
      <c r="AT4" s="18" t="s">
        <v>480</v>
      </c>
      <c r="AU4" s="18" t="s">
        <v>481</v>
      </c>
      <c r="AV4" s="18" t="s">
        <v>482</v>
      </c>
      <c r="AW4" s="18" t="s">
        <v>483</v>
      </c>
      <c r="AX4" s="18" t="s">
        <v>484</v>
      </c>
      <c r="AY4" s="18" t="s">
        <v>473</v>
      </c>
      <c r="AZ4" s="18" t="s">
        <v>474</v>
      </c>
      <c r="BA4" s="18" t="s">
        <v>475</v>
      </c>
      <c r="BB4" s="18" t="s">
        <v>476</v>
      </c>
      <c r="BC4" s="18" t="s">
        <v>477</v>
      </c>
      <c r="BD4" s="18" t="s">
        <v>478</v>
      </c>
      <c r="BE4" s="18" t="s">
        <v>479</v>
      </c>
      <c r="BF4" s="18" t="s">
        <v>480</v>
      </c>
      <c r="BG4" s="18" t="s">
        <v>481</v>
      </c>
      <c r="BH4" s="18" t="s">
        <v>482</v>
      </c>
      <c r="BI4" s="18" t="s">
        <v>483</v>
      </c>
      <c r="BJ4" s="18" t="s">
        <v>484</v>
      </c>
      <c r="BK4" s="18" t="s">
        <v>473</v>
      </c>
      <c r="BL4" s="18" t="s">
        <v>474</v>
      </c>
      <c r="BM4" s="18" t="s">
        <v>475</v>
      </c>
      <c r="BN4" s="18" t="s">
        <v>476</v>
      </c>
      <c r="BO4" s="18" t="s">
        <v>477</v>
      </c>
      <c r="BP4" s="18" t="s">
        <v>478</v>
      </c>
      <c r="BQ4" s="18" t="s">
        <v>479</v>
      </c>
      <c r="BR4" s="18" t="s">
        <v>480</v>
      </c>
      <c r="BS4" s="18" t="s">
        <v>481</v>
      </c>
      <c r="BT4" s="18" t="s">
        <v>482</v>
      </c>
      <c r="BU4" s="18" t="s">
        <v>483</v>
      </c>
      <c r="BV4" s="18" t="s">
        <v>484</v>
      </c>
    </row>
    <row r="5" spans="1:74" x14ac:dyDescent="0.2">
      <c r="A5" s="564"/>
      <c r="B5" s="154" t="s">
        <v>929</v>
      </c>
      <c r="C5" s="158"/>
      <c r="D5" s="158"/>
      <c r="E5" s="158"/>
      <c r="F5" s="158"/>
      <c r="G5" s="158"/>
      <c r="H5" s="158"/>
      <c r="I5" s="158"/>
      <c r="J5" s="158"/>
      <c r="K5" s="158"/>
      <c r="L5" s="158"/>
      <c r="M5" s="158"/>
      <c r="N5" s="158"/>
      <c r="O5" s="158"/>
      <c r="P5" s="158"/>
      <c r="Q5" s="158"/>
      <c r="R5" s="158"/>
      <c r="S5" s="158"/>
      <c r="T5" s="158"/>
      <c r="U5" s="158"/>
      <c r="V5" s="158"/>
      <c r="W5" s="158"/>
      <c r="X5" s="158"/>
      <c r="Y5" s="158"/>
      <c r="Z5" s="158"/>
      <c r="AA5" s="158"/>
      <c r="AB5" s="158"/>
      <c r="AC5" s="158"/>
      <c r="AD5" s="158"/>
      <c r="AE5" s="158"/>
      <c r="AF5" s="158"/>
      <c r="AG5" s="158"/>
      <c r="AH5" s="158"/>
      <c r="AI5" s="158"/>
      <c r="AJ5" s="158"/>
      <c r="AK5" s="158"/>
      <c r="AL5" s="158"/>
      <c r="AM5" s="158"/>
      <c r="AN5" s="158"/>
      <c r="AO5" s="158"/>
      <c r="AP5" s="158"/>
      <c r="AQ5" s="158"/>
      <c r="AR5" s="158"/>
      <c r="AS5" s="158"/>
      <c r="AT5" s="158"/>
      <c r="AU5" s="158"/>
      <c r="AV5" s="158"/>
      <c r="AW5" s="158"/>
      <c r="AX5" s="158"/>
      <c r="AY5" s="364"/>
      <c r="AZ5" s="364"/>
      <c r="BA5" s="364"/>
      <c r="BB5" s="364"/>
      <c r="BC5" s="364"/>
      <c r="BD5" s="573"/>
      <c r="BE5" s="573"/>
      <c r="BF5" s="573"/>
      <c r="BG5" s="573"/>
      <c r="BH5" s="573"/>
      <c r="BI5" s="573"/>
      <c r="BJ5" s="364"/>
      <c r="BK5" s="364"/>
      <c r="BL5" s="364"/>
      <c r="BM5" s="364"/>
      <c r="BN5" s="364"/>
      <c r="BO5" s="364"/>
      <c r="BP5" s="364"/>
      <c r="BQ5" s="364"/>
      <c r="BR5" s="364"/>
      <c r="BS5" s="364"/>
      <c r="BT5" s="364"/>
      <c r="BU5" s="364"/>
      <c r="BV5" s="364"/>
    </row>
    <row r="6" spans="1:74" x14ac:dyDescent="0.2">
      <c r="A6" s="565"/>
      <c r="B6" s="154" t="s">
        <v>930</v>
      </c>
      <c r="C6" s="158"/>
      <c r="D6" s="158"/>
      <c r="E6" s="158"/>
      <c r="F6" s="158"/>
      <c r="G6" s="158"/>
      <c r="H6" s="158"/>
      <c r="I6" s="158"/>
      <c r="J6" s="158"/>
      <c r="K6" s="158"/>
      <c r="L6" s="158"/>
      <c r="M6" s="158"/>
      <c r="N6" s="158"/>
      <c r="O6" s="158"/>
      <c r="P6" s="158"/>
      <c r="Q6" s="158"/>
      <c r="R6" s="158"/>
      <c r="S6" s="158"/>
      <c r="T6" s="158"/>
      <c r="U6" s="158"/>
      <c r="V6" s="158"/>
      <c r="W6" s="158"/>
      <c r="X6" s="158"/>
      <c r="Y6" s="158"/>
      <c r="Z6" s="158"/>
      <c r="AA6" s="158"/>
      <c r="AB6" s="158"/>
      <c r="AC6" s="158"/>
      <c r="AD6" s="158"/>
      <c r="AE6" s="158"/>
      <c r="AF6" s="158"/>
      <c r="AG6" s="158"/>
      <c r="AH6" s="158"/>
      <c r="AI6" s="158"/>
      <c r="AJ6" s="158"/>
      <c r="AK6" s="158"/>
      <c r="AL6" s="158"/>
      <c r="AM6" s="158"/>
      <c r="AN6" s="158"/>
      <c r="AO6" s="158"/>
      <c r="AP6" s="158"/>
      <c r="AQ6" s="158"/>
      <c r="AR6" s="158"/>
      <c r="AS6" s="158"/>
      <c r="AT6" s="158"/>
      <c r="AU6" s="158"/>
      <c r="AV6" s="158"/>
      <c r="AW6" s="158"/>
      <c r="AX6" s="158"/>
      <c r="AY6" s="364"/>
      <c r="AZ6" s="364"/>
      <c r="BA6" s="364"/>
      <c r="BB6" s="364"/>
      <c r="BC6" s="364"/>
      <c r="BD6" s="573"/>
      <c r="BE6" s="573"/>
      <c r="BF6" s="573"/>
      <c r="BG6" s="573"/>
      <c r="BH6" s="573"/>
      <c r="BI6" s="573"/>
      <c r="BJ6" s="364"/>
      <c r="BK6" s="364"/>
      <c r="BL6" s="364"/>
      <c r="BM6" s="364"/>
      <c r="BN6" s="364"/>
      <c r="BO6" s="364"/>
      <c r="BP6" s="364"/>
      <c r="BQ6" s="364"/>
      <c r="BR6" s="364"/>
      <c r="BS6" s="364"/>
      <c r="BT6" s="364"/>
      <c r="BU6" s="364"/>
      <c r="BV6" s="364"/>
    </row>
    <row r="7" spans="1:74" x14ac:dyDescent="0.2">
      <c r="A7" s="565" t="s">
        <v>931</v>
      </c>
      <c r="B7" s="566" t="s">
        <v>932</v>
      </c>
      <c r="C7" s="208">
        <v>1.2442580000000001</v>
      </c>
      <c r="D7" s="208">
        <v>1.391429</v>
      </c>
      <c r="E7" s="208">
        <v>1.409645</v>
      </c>
      <c r="F7" s="208">
        <v>1.3777330000000001</v>
      </c>
      <c r="G7" s="208">
        <v>1.4263870000000001</v>
      </c>
      <c r="H7" s="208">
        <v>1.436267</v>
      </c>
      <c r="I7" s="208">
        <v>1.4073549999999999</v>
      </c>
      <c r="J7" s="208">
        <v>1.3649359999999999</v>
      </c>
      <c r="K7" s="208">
        <v>1.316567</v>
      </c>
      <c r="L7" s="208">
        <v>1.5703229999999999</v>
      </c>
      <c r="M7" s="208">
        <v>1.6243000000000001</v>
      </c>
      <c r="N7" s="208">
        <v>1.5415479999999999</v>
      </c>
      <c r="O7" s="208">
        <v>1.5070319999999999</v>
      </c>
      <c r="P7" s="208">
        <v>1.6166069999999999</v>
      </c>
      <c r="Q7" s="208">
        <v>1.668129</v>
      </c>
      <c r="R7" s="208">
        <v>1.7255670000000001</v>
      </c>
      <c r="S7" s="208">
        <v>1.7132259999999999</v>
      </c>
      <c r="T7" s="208">
        <v>1.6763999999999999</v>
      </c>
      <c r="U7" s="208">
        <v>1.7236769999999999</v>
      </c>
      <c r="V7" s="208">
        <v>1.7847420000000001</v>
      </c>
      <c r="W7" s="208">
        <v>1.8164670000000001</v>
      </c>
      <c r="X7" s="208">
        <v>1.8008390000000001</v>
      </c>
      <c r="Y7" s="208">
        <v>1.7944329999999999</v>
      </c>
      <c r="Z7" s="208">
        <v>1.729968</v>
      </c>
      <c r="AA7" s="208">
        <v>1.801871</v>
      </c>
      <c r="AB7" s="208">
        <v>1.928464</v>
      </c>
      <c r="AC7" s="208">
        <v>1.9012899999999999</v>
      </c>
      <c r="AD7" s="208">
        <v>1.879167</v>
      </c>
      <c r="AE7" s="208">
        <v>1.8852580000000001</v>
      </c>
      <c r="AF7" s="208">
        <v>1.8316669999999999</v>
      </c>
      <c r="AG7" s="208">
        <v>1.678226</v>
      </c>
      <c r="AH7" s="208">
        <v>1.677484</v>
      </c>
      <c r="AI7" s="208">
        <v>1.8148</v>
      </c>
      <c r="AJ7" s="208">
        <v>1.873839</v>
      </c>
      <c r="AK7" s="208">
        <v>1.839167</v>
      </c>
      <c r="AL7" s="208">
        <v>1.8487420000000001</v>
      </c>
      <c r="AM7" s="208">
        <v>1.9553229999999999</v>
      </c>
      <c r="AN7" s="208">
        <v>1.898862</v>
      </c>
      <c r="AO7" s="208">
        <v>1.978129</v>
      </c>
      <c r="AP7" s="208">
        <v>1.766</v>
      </c>
      <c r="AQ7" s="208">
        <v>1.863097</v>
      </c>
      <c r="AR7" s="208">
        <v>2.1326000000000001</v>
      </c>
      <c r="AS7" s="208">
        <v>2.1820650000000001</v>
      </c>
      <c r="AT7" s="208">
        <v>2.1460970000000001</v>
      </c>
      <c r="AU7" s="208">
        <v>2.0971329999999999</v>
      </c>
      <c r="AV7" s="208">
        <v>2.1388389999999999</v>
      </c>
      <c r="AW7" s="208">
        <v>2.1138330000000001</v>
      </c>
      <c r="AX7" s="208">
        <v>1.913645</v>
      </c>
      <c r="AY7" s="208">
        <v>2.0346120000000001</v>
      </c>
      <c r="AZ7" s="208">
        <v>1.556071</v>
      </c>
      <c r="BA7" s="208">
        <v>1.980129</v>
      </c>
      <c r="BB7" s="208">
        <v>2.202966</v>
      </c>
      <c r="BC7" s="208">
        <v>2.1748059999999998</v>
      </c>
      <c r="BD7" s="208">
        <v>2.1840329999999999</v>
      </c>
      <c r="BE7" s="208">
        <v>2.1741575790000001</v>
      </c>
      <c r="BF7" s="208">
        <v>1.9916581726</v>
      </c>
      <c r="BG7" s="324">
        <v>2.127094</v>
      </c>
      <c r="BH7" s="324">
        <v>2.1687500000000002</v>
      </c>
      <c r="BI7" s="324">
        <v>2.2063090000000001</v>
      </c>
      <c r="BJ7" s="324">
        <v>2.3044609999999999</v>
      </c>
      <c r="BK7" s="324">
        <v>2.3028140000000001</v>
      </c>
      <c r="BL7" s="324">
        <v>2.3602509999999999</v>
      </c>
      <c r="BM7" s="324">
        <v>2.411937</v>
      </c>
      <c r="BN7" s="324">
        <v>2.4446780000000001</v>
      </c>
      <c r="BO7" s="324">
        <v>2.4980180000000001</v>
      </c>
      <c r="BP7" s="324">
        <v>2.513706</v>
      </c>
      <c r="BQ7" s="324">
        <v>2.4980060000000002</v>
      </c>
      <c r="BR7" s="324">
        <v>2.560772</v>
      </c>
      <c r="BS7" s="324">
        <v>2.552486</v>
      </c>
      <c r="BT7" s="324">
        <v>2.619618</v>
      </c>
      <c r="BU7" s="324">
        <v>2.6474570000000002</v>
      </c>
      <c r="BV7" s="324">
        <v>2.566424</v>
      </c>
    </row>
    <row r="8" spans="1:74" x14ac:dyDescent="0.2">
      <c r="A8" s="565" t="s">
        <v>933</v>
      </c>
      <c r="B8" s="566" t="s">
        <v>934</v>
      </c>
      <c r="C8" s="208">
        <v>1.1399030000000001</v>
      </c>
      <c r="D8" s="208">
        <v>1.1874640000000001</v>
      </c>
      <c r="E8" s="208">
        <v>1.2018390000000001</v>
      </c>
      <c r="F8" s="208">
        <v>1.2105999999999999</v>
      </c>
      <c r="G8" s="208">
        <v>1.227258</v>
      </c>
      <c r="H8" s="208">
        <v>1.2308669999999999</v>
      </c>
      <c r="I8" s="208">
        <v>1.2511939999999999</v>
      </c>
      <c r="J8" s="208">
        <v>1.2419359999999999</v>
      </c>
      <c r="K8" s="208">
        <v>1.248067</v>
      </c>
      <c r="L8" s="208">
        <v>1.2837099999999999</v>
      </c>
      <c r="M8" s="208">
        <v>1.3142670000000001</v>
      </c>
      <c r="N8" s="208">
        <v>1.291903</v>
      </c>
      <c r="O8" s="208">
        <v>1.2494190000000001</v>
      </c>
      <c r="P8" s="208">
        <v>1.309857</v>
      </c>
      <c r="Q8" s="208">
        <v>1.3495159999999999</v>
      </c>
      <c r="R8" s="208">
        <v>1.360333</v>
      </c>
      <c r="S8" s="208">
        <v>1.3831610000000001</v>
      </c>
      <c r="T8" s="208">
        <v>1.3854</v>
      </c>
      <c r="U8" s="208">
        <v>1.4145810000000001</v>
      </c>
      <c r="V8" s="208">
        <v>1.460871</v>
      </c>
      <c r="W8" s="208">
        <v>1.472067</v>
      </c>
      <c r="X8" s="208">
        <v>1.46871</v>
      </c>
      <c r="Y8" s="208">
        <v>1.4744330000000001</v>
      </c>
      <c r="Z8" s="208">
        <v>1.4763869999999999</v>
      </c>
      <c r="AA8" s="208">
        <v>1.4865159999999999</v>
      </c>
      <c r="AB8" s="208">
        <v>1.502429</v>
      </c>
      <c r="AC8" s="208">
        <v>1.522742</v>
      </c>
      <c r="AD8" s="208">
        <v>1.5525</v>
      </c>
      <c r="AE8" s="208">
        <v>1.562452</v>
      </c>
      <c r="AF8" s="208">
        <v>1.5563670000000001</v>
      </c>
      <c r="AG8" s="208">
        <v>1.5777099999999999</v>
      </c>
      <c r="AH8" s="208">
        <v>1.6048070000000001</v>
      </c>
      <c r="AI8" s="208">
        <v>1.6611</v>
      </c>
      <c r="AJ8" s="208">
        <v>1.6659999999999999</v>
      </c>
      <c r="AK8" s="208">
        <v>1.6822330000000001</v>
      </c>
      <c r="AL8" s="208">
        <v>1.6844190000000001</v>
      </c>
      <c r="AM8" s="208">
        <v>1.754419</v>
      </c>
      <c r="AN8" s="208">
        <v>1.7032069999999999</v>
      </c>
      <c r="AO8" s="208">
        <v>1.760032</v>
      </c>
      <c r="AP8" s="208">
        <v>1.6914</v>
      </c>
      <c r="AQ8" s="208">
        <v>1.530645</v>
      </c>
      <c r="AR8" s="208">
        <v>1.6140000000000001</v>
      </c>
      <c r="AS8" s="208">
        <v>1.671516</v>
      </c>
      <c r="AT8" s="208">
        <v>1.679419</v>
      </c>
      <c r="AU8" s="208">
        <v>1.6924999999999999</v>
      </c>
      <c r="AV8" s="208">
        <v>1.680677</v>
      </c>
      <c r="AW8" s="208">
        <v>1.7154670000000001</v>
      </c>
      <c r="AX8" s="208">
        <v>1.696194</v>
      </c>
      <c r="AY8" s="208">
        <v>1.7071609999999999</v>
      </c>
      <c r="AZ8" s="208">
        <v>1.431392</v>
      </c>
      <c r="BA8" s="208">
        <v>1.6931290000000001</v>
      </c>
      <c r="BB8" s="208">
        <v>1.7413000000000001</v>
      </c>
      <c r="BC8" s="208">
        <v>1.7529030000000001</v>
      </c>
      <c r="BD8" s="208">
        <v>1.737733</v>
      </c>
      <c r="BE8" s="208">
        <v>1.7377480142999999</v>
      </c>
      <c r="BF8" s="208">
        <v>1.7319646580000001</v>
      </c>
      <c r="BG8" s="324">
        <v>1.7606999999999999</v>
      </c>
      <c r="BH8" s="324">
        <v>1.7470699999999999</v>
      </c>
      <c r="BI8" s="324">
        <v>1.7472000000000001</v>
      </c>
      <c r="BJ8" s="324">
        <v>1.743317</v>
      </c>
      <c r="BK8" s="324">
        <v>1.741698</v>
      </c>
      <c r="BL8" s="324">
        <v>1.750858</v>
      </c>
      <c r="BM8" s="324">
        <v>1.773933</v>
      </c>
      <c r="BN8" s="324">
        <v>1.762575</v>
      </c>
      <c r="BO8" s="324">
        <v>1.7749299999999999</v>
      </c>
      <c r="BP8" s="324">
        <v>1.7748120000000001</v>
      </c>
      <c r="BQ8" s="324">
        <v>1.786745</v>
      </c>
      <c r="BR8" s="324">
        <v>1.815129</v>
      </c>
      <c r="BS8" s="324">
        <v>1.8261970000000001</v>
      </c>
      <c r="BT8" s="324">
        <v>1.833399</v>
      </c>
      <c r="BU8" s="324">
        <v>1.834972</v>
      </c>
      <c r="BV8" s="324">
        <v>1.836303</v>
      </c>
    </row>
    <row r="9" spans="1:74" x14ac:dyDescent="0.2">
      <c r="A9" s="565" t="s">
        <v>935</v>
      </c>
      <c r="B9" s="566" t="s">
        <v>962</v>
      </c>
      <c r="C9" s="208">
        <v>0.61280599999999996</v>
      </c>
      <c r="D9" s="208">
        <v>0.63807199999999997</v>
      </c>
      <c r="E9" s="208">
        <v>0.64832199999999995</v>
      </c>
      <c r="F9" s="208">
        <v>0.65480000000000005</v>
      </c>
      <c r="G9" s="208">
        <v>0.66487099999999999</v>
      </c>
      <c r="H9" s="208">
        <v>0.66826600000000003</v>
      </c>
      <c r="I9" s="208">
        <v>0.67774100000000004</v>
      </c>
      <c r="J9" s="208">
        <v>0.67483700000000002</v>
      </c>
      <c r="K9" s="208">
        <v>0.68653200000000003</v>
      </c>
      <c r="L9" s="208">
        <v>0.69193499999999997</v>
      </c>
      <c r="M9" s="208">
        <v>0.70116699999999998</v>
      </c>
      <c r="N9" s="208">
        <v>0.69032300000000002</v>
      </c>
      <c r="O9" s="208">
        <v>0.67200099999999996</v>
      </c>
      <c r="P9" s="208">
        <v>0.69182200000000005</v>
      </c>
      <c r="Q9" s="208">
        <v>0.71658100000000002</v>
      </c>
      <c r="R9" s="208">
        <v>0.72396700000000003</v>
      </c>
      <c r="S9" s="208">
        <v>0.74461299999999997</v>
      </c>
      <c r="T9" s="208">
        <v>0.75060000000000004</v>
      </c>
      <c r="U9" s="208">
        <v>0.76635399999999998</v>
      </c>
      <c r="V9" s="208">
        <v>0.79119300000000004</v>
      </c>
      <c r="W9" s="208">
        <v>0.79499900000000001</v>
      </c>
      <c r="X9" s="208">
        <v>0.78815999999999997</v>
      </c>
      <c r="Y9" s="208">
        <v>0.786134</v>
      </c>
      <c r="Z9" s="208">
        <v>0.78471000000000002</v>
      </c>
      <c r="AA9" s="208">
        <v>0.78051700000000002</v>
      </c>
      <c r="AB9" s="208">
        <v>0.79078599999999999</v>
      </c>
      <c r="AC9" s="208">
        <v>0.80561300000000002</v>
      </c>
      <c r="AD9" s="208">
        <v>0.82973300000000005</v>
      </c>
      <c r="AE9" s="208">
        <v>0.84028999999999998</v>
      </c>
      <c r="AF9" s="208">
        <v>0.83819900000000003</v>
      </c>
      <c r="AG9" s="208">
        <v>0.85619299999999998</v>
      </c>
      <c r="AH9" s="208">
        <v>0.87145099999999998</v>
      </c>
      <c r="AI9" s="208">
        <v>0.89729999999999999</v>
      </c>
      <c r="AJ9" s="208">
        <v>0.89119300000000001</v>
      </c>
      <c r="AK9" s="208">
        <v>0.89553300000000002</v>
      </c>
      <c r="AL9" s="208">
        <v>0.89803200000000005</v>
      </c>
      <c r="AM9" s="208">
        <v>0.92532199999999998</v>
      </c>
      <c r="AN9" s="208">
        <v>0.89779399999999998</v>
      </c>
      <c r="AO9" s="208">
        <v>0.93471000000000004</v>
      </c>
      <c r="AP9" s="208">
        <v>0.90429999999999999</v>
      </c>
      <c r="AQ9" s="208">
        <v>0.81274199999999996</v>
      </c>
      <c r="AR9" s="208">
        <v>0.86003399999999997</v>
      </c>
      <c r="AS9" s="208">
        <v>0.89222599999999996</v>
      </c>
      <c r="AT9" s="208">
        <v>0.89803299999999997</v>
      </c>
      <c r="AU9" s="208">
        <v>0.90116700000000005</v>
      </c>
      <c r="AV9" s="208">
        <v>0.887548</v>
      </c>
      <c r="AW9" s="208">
        <v>0.90626700000000004</v>
      </c>
      <c r="AX9" s="208">
        <v>0.89058000000000004</v>
      </c>
      <c r="AY9" s="208">
        <v>0.89267799999999997</v>
      </c>
      <c r="AZ9" s="208">
        <v>0.75721499999999997</v>
      </c>
      <c r="BA9" s="208">
        <v>0.88803200000000004</v>
      </c>
      <c r="BB9" s="208">
        <v>0.91433399999999998</v>
      </c>
      <c r="BC9" s="208">
        <v>0.92577500000000001</v>
      </c>
      <c r="BD9" s="208">
        <v>0.92156700000000003</v>
      </c>
      <c r="BE9" s="208">
        <v>0.92511660690999997</v>
      </c>
      <c r="BF9" s="208">
        <v>0.92037581448000005</v>
      </c>
      <c r="BG9" s="324">
        <v>0.94194979999999995</v>
      </c>
      <c r="BH9" s="324">
        <v>0.93175699999999995</v>
      </c>
      <c r="BI9" s="324">
        <v>0.92983380000000004</v>
      </c>
      <c r="BJ9" s="324">
        <v>0.92382379999999997</v>
      </c>
      <c r="BK9" s="324">
        <v>0.92157020000000001</v>
      </c>
      <c r="BL9" s="324">
        <v>0.9239269</v>
      </c>
      <c r="BM9" s="324">
        <v>0.93938500000000003</v>
      </c>
      <c r="BN9" s="324">
        <v>0.93736319999999995</v>
      </c>
      <c r="BO9" s="324">
        <v>0.9423049</v>
      </c>
      <c r="BP9" s="324">
        <v>0.94531299999999996</v>
      </c>
      <c r="BQ9" s="324">
        <v>0.95047999999999999</v>
      </c>
      <c r="BR9" s="324">
        <v>0.96662979999999998</v>
      </c>
      <c r="BS9" s="324">
        <v>0.97495869999999996</v>
      </c>
      <c r="BT9" s="324">
        <v>0.97526469999999998</v>
      </c>
      <c r="BU9" s="324">
        <v>0.97406879999999996</v>
      </c>
      <c r="BV9" s="324">
        <v>0.97068620000000005</v>
      </c>
    </row>
    <row r="10" spans="1:74" x14ac:dyDescent="0.2">
      <c r="A10" s="565" t="s">
        <v>937</v>
      </c>
      <c r="B10" s="566" t="s">
        <v>938</v>
      </c>
      <c r="C10" s="208">
        <v>0.398065</v>
      </c>
      <c r="D10" s="208">
        <v>0.415821</v>
      </c>
      <c r="E10" s="208">
        <v>0.425452</v>
      </c>
      <c r="F10" s="208">
        <v>0.43909999999999999</v>
      </c>
      <c r="G10" s="208">
        <v>0.45258100000000001</v>
      </c>
      <c r="H10" s="208">
        <v>0.47189999999999999</v>
      </c>
      <c r="I10" s="208">
        <v>0.48580699999999999</v>
      </c>
      <c r="J10" s="208">
        <v>0.48180699999999999</v>
      </c>
      <c r="K10" s="208">
        <v>0.47986699999999999</v>
      </c>
      <c r="L10" s="208">
        <v>0.47377399999999997</v>
      </c>
      <c r="M10" s="208">
        <v>0.46593299999999999</v>
      </c>
      <c r="N10" s="208">
        <v>0.44519399999999998</v>
      </c>
      <c r="O10" s="208">
        <v>0.424516</v>
      </c>
      <c r="P10" s="208">
        <v>0.442214</v>
      </c>
      <c r="Q10" s="208">
        <v>0.466032</v>
      </c>
      <c r="R10" s="208">
        <v>0.47589999999999999</v>
      </c>
      <c r="S10" s="208">
        <v>0.51087099999999996</v>
      </c>
      <c r="T10" s="208">
        <v>0.52426700000000004</v>
      </c>
      <c r="U10" s="208">
        <v>0.54706500000000002</v>
      </c>
      <c r="V10" s="208">
        <v>0.56480699999999995</v>
      </c>
      <c r="W10" s="208">
        <v>0.55476700000000001</v>
      </c>
      <c r="X10" s="208">
        <v>0.52996799999999999</v>
      </c>
      <c r="Y10" s="208">
        <v>0.50770000000000004</v>
      </c>
      <c r="Z10" s="208">
        <v>0.492419</v>
      </c>
      <c r="AA10" s="208">
        <v>0.48516100000000001</v>
      </c>
      <c r="AB10" s="208">
        <v>0.49107099999999998</v>
      </c>
      <c r="AC10" s="208">
        <v>0.49983899999999998</v>
      </c>
      <c r="AD10" s="208">
        <v>0.528833</v>
      </c>
      <c r="AE10" s="208">
        <v>0.55180700000000005</v>
      </c>
      <c r="AF10" s="208">
        <v>0.56846699999999994</v>
      </c>
      <c r="AG10" s="208">
        <v>0.595194</v>
      </c>
      <c r="AH10" s="208">
        <v>0.61212900000000003</v>
      </c>
      <c r="AI10" s="208">
        <v>0.61629999999999996</v>
      </c>
      <c r="AJ10" s="208">
        <v>0.59122600000000003</v>
      </c>
      <c r="AK10" s="208">
        <v>0.57756700000000005</v>
      </c>
      <c r="AL10" s="208">
        <v>0.56032300000000002</v>
      </c>
      <c r="AM10" s="208">
        <v>0.57071000000000005</v>
      </c>
      <c r="AN10" s="208">
        <v>0.552172</v>
      </c>
      <c r="AO10" s="208">
        <v>0.57999999999999996</v>
      </c>
      <c r="AP10" s="208">
        <v>0.57256700000000005</v>
      </c>
      <c r="AQ10" s="208">
        <v>0.538968</v>
      </c>
      <c r="AR10" s="208">
        <v>0.58803300000000003</v>
      </c>
      <c r="AS10" s="208">
        <v>0.62177400000000005</v>
      </c>
      <c r="AT10" s="208">
        <v>0.62790299999999999</v>
      </c>
      <c r="AU10" s="208">
        <v>0.61703300000000005</v>
      </c>
      <c r="AV10" s="208">
        <v>0.590194</v>
      </c>
      <c r="AW10" s="208">
        <v>0.58589999999999998</v>
      </c>
      <c r="AX10" s="208">
        <v>0.55783899999999997</v>
      </c>
      <c r="AY10" s="208">
        <v>0.55364500000000005</v>
      </c>
      <c r="AZ10" s="208">
        <v>0.47021400000000002</v>
      </c>
      <c r="BA10" s="208">
        <v>0.55451600000000001</v>
      </c>
      <c r="BB10" s="208">
        <v>0.58409999999999995</v>
      </c>
      <c r="BC10" s="208">
        <v>0.60761200000000004</v>
      </c>
      <c r="BD10" s="208">
        <v>0.63109999999999999</v>
      </c>
      <c r="BE10" s="208">
        <v>0.62333221613000001</v>
      </c>
      <c r="BF10" s="208">
        <v>0.62505983871000004</v>
      </c>
      <c r="BG10" s="324">
        <v>0.62957359999999996</v>
      </c>
      <c r="BH10" s="324">
        <v>0.61089519999999997</v>
      </c>
      <c r="BI10" s="324">
        <v>0.59492990000000001</v>
      </c>
      <c r="BJ10" s="324">
        <v>0.57773399999999997</v>
      </c>
      <c r="BK10" s="324">
        <v>0.56948589999999999</v>
      </c>
      <c r="BL10" s="324">
        <v>0.57241399999999998</v>
      </c>
      <c r="BM10" s="324">
        <v>0.59022770000000002</v>
      </c>
      <c r="BN10" s="324">
        <v>0.59444719999999995</v>
      </c>
      <c r="BO10" s="324">
        <v>0.61089369999999998</v>
      </c>
      <c r="BP10" s="324">
        <v>0.6269593</v>
      </c>
      <c r="BQ10" s="324">
        <v>0.63966319999999999</v>
      </c>
      <c r="BR10" s="324">
        <v>0.64382269999999997</v>
      </c>
      <c r="BS10" s="324">
        <v>0.64724329999999997</v>
      </c>
      <c r="BT10" s="324">
        <v>0.63422069999999997</v>
      </c>
      <c r="BU10" s="324">
        <v>0.61854659999999995</v>
      </c>
      <c r="BV10" s="324">
        <v>0.60319400000000001</v>
      </c>
    </row>
    <row r="11" spans="1:74" x14ac:dyDescent="0.2">
      <c r="A11" s="565"/>
      <c r="B11" s="154" t="s">
        <v>939</v>
      </c>
      <c r="C11" s="158"/>
      <c r="D11" s="158"/>
      <c r="E11" s="158"/>
      <c r="F11" s="158"/>
      <c r="G11" s="158"/>
      <c r="H11" s="158"/>
      <c r="I11" s="158"/>
      <c r="J11" s="158"/>
      <c r="K11" s="158"/>
      <c r="L11" s="158"/>
      <c r="M11" s="158"/>
      <c r="N11" s="158"/>
      <c r="O11" s="158"/>
      <c r="P11" s="158"/>
      <c r="Q11" s="158"/>
      <c r="R11" s="158"/>
      <c r="S11" s="158"/>
      <c r="T11" s="158"/>
      <c r="U11" s="158"/>
      <c r="V11" s="158"/>
      <c r="W11" s="158"/>
      <c r="X11" s="158"/>
      <c r="Y11" s="158"/>
      <c r="Z11" s="158"/>
      <c r="AA11" s="158"/>
      <c r="AB11" s="158"/>
      <c r="AC11" s="158"/>
      <c r="AD11" s="158"/>
      <c r="AE11" s="158"/>
      <c r="AF11" s="158"/>
      <c r="AG11" s="158"/>
      <c r="AH11" s="158"/>
      <c r="AI11" s="158"/>
      <c r="AJ11" s="158"/>
      <c r="AK11" s="158"/>
      <c r="AL11" s="158"/>
      <c r="AM11" s="158"/>
      <c r="AN11" s="158"/>
      <c r="AO11" s="158"/>
      <c r="AP11" s="158"/>
      <c r="AQ11" s="158"/>
      <c r="AR11" s="158"/>
      <c r="AS11" s="158"/>
      <c r="AT11" s="158"/>
      <c r="AU11" s="158"/>
      <c r="AV11" s="158"/>
      <c r="AW11" s="158"/>
      <c r="AX11" s="158"/>
      <c r="AY11" s="158"/>
      <c r="AZ11" s="158"/>
      <c r="BA11" s="158"/>
      <c r="BB11" s="158"/>
      <c r="BC11" s="158"/>
      <c r="BD11" s="158"/>
      <c r="BE11" s="158"/>
      <c r="BF11" s="158"/>
      <c r="BG11" s="364"/>
      <c r="BH11" s="364"/>
      <c r="BI11" s="364"/>
      <c r="BJ11" s="364"/>
      <c r="BK11" s="364"/>
      <c r="BL11" s="364"/>
      <c r="BM11" s="364"/>
      <c r="BN11" s="364"/>
      <c r="BO11" s="364"/>
      <c r="BP11" s="364"/>
      <c r="BQ11" s="364"/>
      <c r="BR11" s="364"/>
      <c r="BS11" s="364"/>
      <c r="BT11" s="364"/>
      <c r="BU11" s="364"/>
      <c r="BV11" s="364"/>
    </row>
    <row r="12" spans="1:74" x14ac:dyDescent="0.2">
      <c r="A12" s="565" t="s">
        <v>940</v>
      </c>
      <c r="B12" s="566" t="s">
        <v>941</v>
      </c>
      <c r="C12" s="208">
        <v>3.581E-3</v>
      </c>
      <c r="D12" s="208">
        <v>9.8209999999999999E-3</v>
      </c>
      <c r="E12" s="208">
        <v>2.3549999999999999E-3</v>
      </c>
      <c r="F12" s="208">
        <v>5.7660000000000003E-3</v>
      </c>
      <c r="G12" s="208">
        <v>7.6779999999999999E-3</v>
      </c>
      <c r="H12" s="208">
        <v>5.633E-3</v>
      </c>
      <c r="I12" s="208">
        <v>5.4840000000000002E-3</v>
      </c>
      <c r="J12" s="208">
        <v>8.9350000000000002E-3</v>
      </c>
      <c r="K12" s="208">
        <v>3.6670000000000001E-3</v>
      </c>
      <c r="L12" s="208">
        <v>5.9030000000000003E-3</v>
      </c>
      <c r="M12" s="208">
        <v>7.5329999999999998E-3</v>
      </c>
      <c r="N12" s="208">
        <v>7.1939999999999999E-3</v>
      </c>
      <c r="O12" s="208">
        <v>4.7089999999999996E-3</v>
      </c>
      <c r="P12" s="208">
        <v>5.4640000000000001E-3</v>
      </c>
      <c r="Q12" s="208">
        <v>8.0330000000000002E-3</v>
      </c>
      <c r="R12" s="208">
        <v>6.0670000000000003E-3</v>
      </c>
      <c r="S12" s="208">
        <v>4.4520000000000002E-3</v>
      </c>
      <c r="T12" s="208">
        <v>4.4330000000000003E-3</v>
      </c>
      <c r="U12" s="208">
        <v>6.2899999999999996E-3</v>
      </c>
      <c r="V12" s="208">
        <v>9.5169999999999994E-3</v>
      </c>
      <c r="W12" s="208">
        <v>5.0670000000000003E-3</v>
      </c>
      <c r="X12" s="208">
        <v>6.4200000000000004E-3</v>
      </c>
      <c r="Y12" s="208">
        <v>7.5659999999999998E-3</v>
      </c>
      <c r="Z12" s="208">
        <v>5.8389999999999996E-3</v>
      </c>
      <c r="AA12" s="208">
        <v>1.8389999999999999E-3</v>
      </c>
      <c r="AB12" s="208">
        <v>6.8929999999999998E-3</v>
      </c>
      <c r="AC12" s="208">
        <v>6.097E-3</v>
      </c>
      <c r="AD12" s="208">
        <v>5.0670000000000003E-3</v>
      </c>
      <c r="AE12" s="208">
        <v>5.2900000000000004E-3</v>
      </c>
      <c r="AF12" s="208">
        <v>4.5999999999999999E-3</v>
      </c>
      <c r="AG12" s="208">
        <v>6.0000000000000001E-3</v>
      </c>
      <c r="AH12" s="208">
        <v>7.4190000000000002E-3</v>
      </c>
      <c r="AI12" s="208">
        <v>5.5999999999999999E-3</v>
      </c>
      <c r="AJ12" s="208">
        <v>4.1609999999999998E-3</v>
      </c>
      <c r="AK12" s="208">
        <v>5.5329999999999997E-3</v>
      </c>
      <c r="AL12" s="208">
        <v>5.1939999999999998E-3</v>
      </c>
      <c r="AM12" s="208">
        <v>5.6779999999999999E-3</v>
      </c>
      <c r="AN12" s="208">
        <v>5.862E-3</v>
      </c>
      <c r="AO12" s="208">
        <v>8.0960000000000008E-3</v>
      </c>
      <c r="AP12" s="208">
        <v>7.8670000000000007E-3</v>
      </c>
      <c r="AQ12" s="208">
        <v>6.2579999999999997E-3</v>
      </c>
      <c r="AR12" s="208">
        <v>9.4000000000000004E-3</v>
      </c>
      <c r="AS12" s="208">
        <v>8.4200000000000004E-3</v>
      </c>
      <c r="AT12" s="208">
        <v>6.5799999999999999E-3</v>
      </c>
      <c r="AU12" s="208">
        <v>5.0000000000000001E-3</v>
      </c>
      <c r="AV12" s="208">
        <v>5.6779999999999999E-3</v>
      </c>
      <c r="AW12" s="208">
        <v>5.267E-3</v>
      </c>
      <c r="AX12" s="208">
        <v>6.581E-3</v>
      </c>
      <c r="AY12" s="208">
        <v>5.0000000000000001E-3</v>
      </c>
      <c r="AZ12" s="208">
        <v>2.6080000000000001E-3</v>
      </c>
      <c r="BA12" s="208">
        <v>4.0000000000000001E-3</v>
      </c>
      <c r="BB12" s="208">
        <v>3.3E-3</v>
      </c>
      <c r="BC12" s="208">
        <v>6.7089999999999997E-3</v>
      </c>
      <c r="BD12" s="208">
        <v>4.9329999999999999E-3</v>
      </c>
      <c r="BE12" s="208">
        <v>4.9416499999999997E-3</v>
      </c>
      <c r="BF12" s="208">
        <v>5.8497499999999999E-3</v>
      </c>
      <c r="BG12" s="324">
        <v>4.1405000000000001E-3</v>
      </c>
      <c r="BH12" s="324">
        <v>4.9313500000000001E-3</v>
      </c>
      <c r="BI12" s="324">
        <v>4.86624E-3</v>
      </c>
      <c r="BJ12" s="324">
        <v>4.8101100000000003E-3</v>
      </c>
      <c r="BK12" s="324">
        <v>4.5376699999999997E-3</v>
      </c>
      <c r="BL12" s="324">
        <v>4.4330699999999999E-3</v>
      </c>
      <c r="BM12" s="324">
        <v>5.2301300000000004E-3</v>
      </c>
      <c r="BN12" s="324">
        <v>5.7649600000000004E-3</v>
      </c>
      <c r="BO12" s="324">
        <v>5.9027999999999997E-3</v>
      </c>
      <c r="BP12" s="324">
        <v>4.4082399999999999E-3</v>
      </c>
      <c r="BQ12" s="324">
        <v>5.3356000000000002E-3</v>
      </c>
      <c r="BR12" s="324">
        <v>6.6715999999999998E-3</v>
      </c>
      <c r="BS12" s="324">
        <v>5.3519300000000004E-3</v>
      </c>
      <c r="BT12" s="324">
        <v>5.57092E-3</v>
      </c>
      <c r="BU12" s="324">
        <v>5.4404900000000001E-3</v>
      </c>
      <c r="BV12" s="324">
        <v>5.3271899999999999E-3</v>
      </c>
    </row>
    <row r="13" spans="1:74" x14ac:dyDescent="0.2">
      <c r="A13" s="565" t="s">
        <v>1096</v>
      </c>
      <c r="B13" s="566" t="s">
        <v>934</v>
      </c>
      <c r="C13" s="208">
        <v>0.29764499999999999</v>
      </c>
      <c r="D13" s="208">
        <v>0.28246399999999999</v>
      </c>
      <c r="E13" s="208">
        <v>0.29519400000000001</v>
      </c>
      <c r="F13" s="208">
        <v>0.29749999999999999</v>
      </c>
      <c r="G13" s="208">
        <v>0.32438699999999998</v>
      </c>
      <c r="H13" s="208">
        <v>0.33279999999999998</v>
      </c>
      <c r="I13" s="208">
        <v>0.31190299999999999</v>
      </c>
      <c r="J13" s="208">
        <v>0.30893599999999999</v>
      </c>
      <c r="K13" s="208">
        <v>0.27829999999999999</v>
      </c>
      <c r="L13" s="208">
        <v>0.30312899999999998</v>
      </c>
      <c r="M13" s="208">
        <v>0.31469999999999998</v>
      </c>
      <c r="N13" s="208">
        <v>0.33158100000000001</v>
      </c>
      <c r="O13" s="208">
        <v>0.295742</v>
      </c>
      <c r="P13" s="208">
        <v>0.29453600000000002</v>
      </c>
      <c r="Q13" s="208">
        <v>0.29529</v>
      </c>
      <c r="R13" s="208">
        <v>0.307</v>
      </c>
      <c r="S13" s="208">
        <v>0.29954799999999998</v>
      </c>
      <c r="T13" s="208">
        <v>0.32136700000000001</v>
      </c>
      <c r="U13" s="208">
        <v>0.32016099999999997</v>
      </c>
      <c r="V13" s="208">
        <v>0.31019400000000003</v>
      </c>
      <c r="W13" s="208">
        <v>0.29609999999999997</v>
      </c>
      <c r="X13" s="208">
        <v>0.27948400000000001</v>
      </c>
      <c r="Y13" s="208">
        <v>0.29383300000000001</v>
      </c>
      <c r="Z13" s="208">
        <v>0.30270999999999998</v>
      </c>
      <c r="AA13" s="208">
        <v>0.29712899999999998</v>
      </c>
      <c r="AB13" s="208">
        <v>0.25678600000000001</v>
      </c>
      <c r="AC13" s="208">
        <v>0.28761300000000001</v>
      </c>
      <c r="AD13" s="208">
        <v>0.29503299999999999</v>
      </c>
      <c r="AE13" s="208">
        <v>0.294516</v>
      </c>
      <c r="AF13" s="208">
        <v>0.3004</v>
      </c>
      <c r="AG13" s="208">
        <v>0.29238700000000001</v>
      </c>
      <c r="AH13" s="208">
        <v>0.29493599999999998</v>
      </c>
      <c r="AI13" s="208">
        <v>0.27179999999999999</v>
      </c>
      <c r="AJ13" s="208">
        <v>0.251774</v>
      </c>
      <c r="AK13" s="208">
        <v>0.293933</v>
      </c>
      <c r="AL13" s="208">
        <v>0.315807</v>
      </c>
      <c r="AM13" s="208">
        <v>0.29654799999999998</v>
      </c>
      <c r="AN13" s="208">
        <v>0.28072399999999997</v>
      </c>
      <c r="AO13" s="208">
        <v>0.27848400000000001</v>
      </c>
      <c r="AP13" s="208">
        <v>0.22989999999999999</v>
      </c>
      <c r="AQ13" s="208">
        <v>0.23354800000000001</v>
      </c>
      <c r="AR13" s="208">
        <v>0.2485</v>
      </c>
      <c r="AS13" s="208">
        <v>0.26451599999999997</v>
      </c>
      <c r="AT13" s="208">
        <v>0.27438699999999999</v>
      </c>
      <c r="AU13" s="208">
        <v>0.25993300000000003</v>
      </c>
      <c r="AV13" s="208">
        <v>0.25819399999999998</v>
      </c>
      <c r="AW13" s="208">
        <v>0.27479999999999999</v>
      </c>
      <c r="AX13" s="208">
        <v>0.26587100000000002</v>
      </c>
      <c r="AY13" s="208">
        <v>0.259129</v>
      </c>
      <c r="AZ13" s="208">
        <v>0.219107</v>
      </c>
      <c r="BA13" s="208">
        <v>0.27074199999999998</v>
      </c>
      <c r="BB13" s="208">
        <v>0.28010000000000002</v>
      </c>
      <c r="BC13" s="208">
        <v>0.301064</v>
      </c>
      <c r="BD13" s="208">
        <v>0.30146600000000001</v>
      </c>
      <c r="BE13" s="208">
        <v>0.3225673</v>
      </c>
      <c r="BF13" s="208">
        <v>0.24686949999999999</v>
      </c>
      <c r="BG13" s="324">
        <v>0.31085200000000002</v>
      </c>
      <c r="BH13" s="324">
        <v>0.29573110000000002</v>
      </c>
      <c r="BI13" s="324">
        <v>0.31977359999999999</v>
      </c>
      <c r="BJ13" s="324">
        <v>0.33150200000000002</v>
      </c>
      <c r="BK13" s="324">
        <v>0.31282470000000001</v>
      </c>
      <c r="BL13" s="324">
        <v>0.30610120000000002</v>
      </c>
      <c r="BM13" s="324">
        <v>0.31842710000000002</v>
      </c>
      <c r="BN13" s="324">
        <v>0.3027282</v>
      </c>
      <c r="BO13" s="324">
        <v>0.29438569999999997</v>
      </c>
      <c r="BP13" s="324">
        <v>0.33618110000000001</v>
      </c>
      <c r="BQ13" s="324">
        <v>0.32981310000000003</v>
      </c>
      <c r="BR13" s="324">
        <v>0.32489069999999998</v>
      </c>
      <c r="BS13" s="324">
        <v>0.31592160000000002</v>
      </c>
      <c r="BT13" s="324">
        <v>0.29802469999999998</v>
      </c>
      <c r="BU13" s="324">
        <v>0.32129469999999999</v>
      </c>
      <c r="BV13" s="324">
        <v>0.33066250000000003</v>
      </c>
    </row>
    <row r="14" spans="1:74" x14ac:dyDescent="0.2">
      <c r="A14" s="565" t="s">
        <v>1097</v>
      </c>
      <c r="B14" s="566" t="s">
        <v>1098</v>
      </c>
      <c r="C14" s="208">
        <v>0.26629000000000003</v>
      </c>
      <c r="D14" s="208">
        <v>0.26167899999999999</v>
      </c>
      <c r="E14" s="208">
        <v>0.29125800000000002</v>
      </c>
      <c r="F14" s="208">
        <v>0.30343300000000001</v>
      </c>
      <c r="G14" s="208">
        <v>0.29770999999999997</v>
      </c>
      <c r="H14" s="208">
        <v>0.28243299999999999</v>
      </c>
      <c r="I14" s="208">
        <v>0.29487099999999999</v>
      </c>
      <c r="J14" s="208">
        <v>0.27967700000000001</v>
      </c>
      <c r="K14" s="208">
        <v>0.23503299999999999</v>
      </c>
      <c r="L14" s="208">
        <v>0.29103200000000001</v>
      </c>
      <c r="M14" s="208">
        <v>0.30120000000000002</v>
      </c>
      <c r="N14" s="208">
        <v>0.31051600000000001</v>
      </c>
      <c r="O14" s="208">
        <v>0.304226</v>
      </c>
      <c r="P14" s="208">
        <v>0.27385700000000002</v>
      </c>
      <c r="Q14" s="208">
        <v>0.27574199999999999</v>
      </c>
      <c r="R14" s="208">
        <v>0.28576699999999999</v>
      </c>
      <c r="S14" s="208">
        <v>0.29167700000000002</v>
      </c>
      <c r="T14" s="208">
        <v>0.28573300000000001</v>
      </c>
      <c r="U14" s="208">
        <v>0.28635500000000003</v>
      </c>
      <c r="V14" s="208">
        <v>0.29338700000000001</v>
      </c>
      <c r="W14" s="208">
        <v>0.29403299999999999</v>
      </c>
      <c r="X14" s="208">
        <v>0.29429</v>
      </c>
      <c r="Y14" s="208">
        <v>0.31443300000000002</v>
      </c>
      <c r="Z14" s="208">
        <v>0.313</v>
      </c>
      <c r="AA14" s="208">
        <v>0.29183900000000002</v>
      </c>
      <c r="AB14" s="208">
        <v>0.28857100000000002</v>
      </c>
      <c r="AC14" s="208">
        <v>0.26148399999999999</v>
      </c>
      <c r="AD14" s="208">
        <v>0.2717</v>
      </c>
      <c r="AE14" s="208">
        <v>0.28290300000000002</v>
      </c>
      <c r="AF14" s="208">
        <v>0.29016700000000001</v>
      </c>
      <c r="AG14" s="208">
        <v>0.28641899999999998</v>
      </c>
      <c r="AH14" s="208">
        <v>0.28412900000000002</v>
      </c>
      <c r="AI14" s="208">
        <v>0.28163300000000002</v>
      </c>
      <c r="AJ14" s="208">
        <v>0.28090300000000001</v>
      </c>
      <c r="AK14" s="208">
        <v>0.28713300000000003</v>
      </c>
      <c r="AL14" s="208">
        <v>0.28022599999999998</v>
      </c>
      <c r="AM14" s="208">
        <v>0.26909699999999998</v>
      </c>
      <c r="AN14" s="208">
        <v>0.233621</v>
      </c>
      <c r="AO14" s="208">
        <v>0.245452</v>
      </c>
      <c r="AP14" s="208">
        <v>0.26440000000000002</v>
      </c>
      <c r="AQ14" s="208">
        <v>0.25838699999999998</v>
      </c>
      <c r="AR14" s="208">
        <v>0.25569999999999998</v>
      </c>
      <c r="AS14" s="208">
        <v>0.25790299999999999</v>
      </c>
      <c r="AT14" s="208">
        <v>0.252355</v>
      </c>
      <c r="AU14" s="208">
        <v>0.2697</v>
      </c>
      <c r="AV14" s="208">
        <v>0.279613</v>
      </c>
      <c r="AW14" s="208">
        <v>0.28489999999999999</v>
      </c>
      <c r="AX14" s="208">
        <v>0.29206500000000002</v>
      </c>
      <c r="AY14" s="208">
        <v>0.296097</v>
      </c>
      <c r="AZ14" s="208">
        <v>0.24482100000000001</v>
      </c>
      <c r="BA14" s="208">
        <v>0.26754800000000001</v>
      </c>
      <c r="BB14" s="208">
        <v>0.29909999999999998</v>
      </c>
      <c r="BC14" s="208">
        <v>0.32403199999999999</v>
      </c>
      <c r="BD14" s="208">
        <v>0.30640000000000001</v>
      </c>
      <c r="BE14" s="208">
        <v>0.28097040000000001</v>
      </c>
      <c r="BF14" s="208">
        <v>0.2779121</v>
      </c>
      <c r="BG14" s="324">
        <v>0.26474999999999999</v>
      </c>
      <c r="BH14" s="324">
        <v>0.27089829999999998</v>
      </c>
      <c r="BI14" s="324">
        <v>0.276555</v>
      </c>
      <c r="BJ14" s="324">
        <v>0.29621059999999999</v>
      </c>
      <c r="BK14" s="324">
        <v>0.28150190000000003</v>
      </c>
      <c r="BL14" s="324">
        <v>0.2719799</v>
      </c>
      <c r="BM14" s="324">
        <v>0.27699699999999999</v>
      </c>
      <c r="BN14" s="324">
        <v>0.28152050000000001</v>
      </c>
      <c r="BO14" s="324">
        <v>0.28617389999999998</v>
      </c>
      <c r="BP14" s="324">
        <v>0.28602339999999998</v>
      </c>
      <c r="BQ14" s="324">
        <v>0.28631990000000002</v>
      </c>
      <c r="BR14" s="324">
        <v>0.28352549999999999</v>
      </c>
      <c r="BS14" s="324">
        <v>0.27358539999999998</v>
      </c>
      <c r="BT14" s="324">
        <v>0.27106530000000001</v>
      </c>
      <c r="BU14" s="324">
        <v>0.27770349999999999</v>
      </c>
      <c r="BV14" s="324">
        <v>0.29842879999999999</v>
      </c>
    </row>
    <row r="15" spans="1:74" x14ac:dyDescent="0.2">
      <c r="A15" s="565" t="s">
        <v>942</v>
      </c>
      <c r="B15" s="566" t="s">
        <v>936</v>
      </c>
      <c r="C15" s="208">
        <v>-0.212613</v>
      </c>
      <c r="D15" s="208">
        <v>-0.14099999999999999</v>
      </c>
      <c r="E15" s="208">
        <v>8.9095999999999995E-2</v>
      </c>
      <c r="F15" s="208">
        <v>0.25023400000000001</v>
      </c>
      <c r="G15" s="208">
        <v>0.27825699999999998</v>
      </c>
      <c r="H15" s="208">
        <v>0.29433399999999998</v>
      </c>
      <c r="I15" s="208">
        <v>0.264903</v>
      </c>
      <c r="J15" s="208">
        <v>0.23622599999999999</v>
      </c>
      <c r="K15" s="208">
        <v>-3.9667000000000001E-2</v>
      </c>
      <c r="L15" s="208">
        <v>-8.0419000000000004E-2</v>
      </c>
      <c r="M15" s="208">
        <v>-0.27500000000000002</v>
      </c>
      <c r="N15" s="208">
        <v>-0.30809700000000001</v>
      </c>
      <c r="O15" s="208">
        <v>-0.21190300000000001</v>
      </c>
      <c r="P15" s="208">
        <v>-0.164464</v>
      </c>
      <c r="Q15" s="208">
        <v>5.2547999999999997E-2</v>
      </c>
      <c r="R15" s="208">
        <v>0.20149900000000001</v>
      </c>
      <c r="S15" s="208">
        <v>0.25938800000000001</v>
      </c>
      <c r="T15" s="208">
        <v>0.26240000000000002</v>
      </c>
      <c r="U15" s="208">
        <v>0.25729099999999999</v>
      </c>
      <c r="V15" s="208">
        <v>0.26738600000000001</v>
      </c>
      <c r="W15" s="208">
        <v>5.5133000000000001E-2</v>
      </c>
      <c r="X15" s="208">
        <v>-0.116162</v>
      </c>
      <c r="Y15" s="208">
        <v>-0.22069900000000001</v>
      </c>
      <c r="Z15" s="208">
        <v>-0.24851699999999999</v>
      </c>
      <c r="AA15" s="208">
        <v>-0.22313</v>
      </c>
      <c r="AB15" s="208">
        <v>-0.1235</v>
      </c>
      <c r="AC15" s="208">
        <v>7.3451000000000002E-2</v>
      </c>
      <c r="AD15" s="208">
        <v>0.23236699999999999</v>
      </c>
      <c r="AE15" s="208">
        <v>0.28464600000000001</v>
      </c>
      <c r="AF15" s="208">
        <v>0.264233</v>
      </c>
      <c r="AG15" s="208">
        <v>0.26719399999999999</v>
      </c>
      <c r="AH15" s="208">
        <v>0.21970999999999999</v>
      </c>
      <c r="AI15" s="208">
        <v>5.4033999999999999E-2</v>
      </c>
      <c r="AJ15" s="208">
        <v>-0.127612</v>
      </c>
      <c r="AK15" s="208">
        <v>-0.314299</v>
      </c>
      <c r="AL15" s="208">
        <v>-0.25332399999999999</v>
      </c>
      <c r="AM15" s="208">
        <v>-0.18348400000000001</v>
      </c>
      <c r="AN15" s="208">
        <v>-0.13896600000000001</v>
      </c>
      <c r="AO15" s="208">
        <v>8.8968000000000005E-2</v>
      </c>
      <c r="AP15" s="208">
        <v>0.18063299999999999</v>
      </c>
      <c r="AQ15" s="208">
        <v>0.17283899999999999</v>
      </c>
      <c r="AR15" s="208">
        <v>0.1968</v>
      </c>
      <c r="AS15" s="208">
        <v>0.201322</v>
      </c>
      <c r="AT15" s="208">
        <v>0.17871000000000001</v>
      </c>
      <c r="AU15" s="208">
        <v>2.0833999999999998E-2</v>
      </c>
      <c r="AV15" s="208">
        <v>-0.13364599999999999</v>
      </c>
      <c r="AW15" s="208">
        <v>-0.23166700000000001</v>
      </c>
      <c r="AX15" s="208">
        <v>-0.21754899999999999</v>
      </c>
      <c r="AY15" s="208">
        <v>-0.192968</v>
      </c>
      <c r="AZ15" s="208">
        <v>-0.12385699999999999</v>
      </c>
      <c r="BA15" s="208">
        <v>5.1999999999999998E-2</v>
      </c>
      <c r="BB15" s="208">
        <v>0.19616700000000001</v>
      </c>
      <c r="BC15" s="208">
        <v>0.26793600000000001</v>
      </c>
      <c r="BD15" s="208">
        <v>0.26810099999999998</v>
      </c>
      <c r="BE15" s="208">
        <v>0.27236779999999999</v>
      </c>
      <c r="BF15" s="208">
        <v>0.25429099999999999</v>
      </c>
      <c r="BG15" s="324">
        <v>6.1375800000000001E-2</v>
      </c>
      <c r="BH15" s="324">
        <v>-8.8346599999999997E-2</v>
      </c>
      <c r="BI15" s="324">
        <v>-0.23580960000000001</v>
      </c>
      <c r="BJ15" s="324">
        <v>-0.24136859999999999</v>
      </c>
      <c r="BK15" s="324">
        <v>-0.20091290000000001</v>
      </c>
      <c r="BL15" s="324">
        <v>-0.1245576</v>
      </c>
      <c r="BM15" s="324">
        <v>8.0660300000000004E-2</v>
      </c>
      <c r="BN15" s="324">
        <v>0.23600689999999999</v>
      </c>
      <c r="BO15" s="324">
        <v>0.28003410000000001</v>
      </c>
      <c r="BP15" s="324">
        <v>0.27582119999999999</v>
      </c>
      <c r="BQ15" s="324">
        <v>0.27162520000000001</v>
      </c>
      <c r="BR15" s="324">
        <v>0.2491574</v>
      </c>
      <c r="BS15" s="324">
        <v>4.9994700000000003E-2</v>
      </c>
      <c r="BT15" s="324">
        <v>-9.2724299999999996E-2</v>
      </c>
      <c r="BU15" s="324">
        <v>-0.23989969999999999</v>
      </c>
      <c r="BV15" s="324">
        <v>-0.2465174</v>
      </c>
    </row>
    <row r="16" spans="1:74" x14ac:dyDescent="0.2">
      <c r="A16" s="565"/>
      <c r="B16" s="154" t="s">
        <v>943</v>
      </c>
      <c r="C16" s="158"/>
      <c r="D16" s="158"/>
      <c r="E16" s="158"/>
      <c r="F16" s="158"/>
      <c r="G16" s="158"/>
      <c r="H16" s="158"/>
      <c r="I16" s="158"/>
      <c r="J16" s="158"/>
      <c r="K16" s="158"/>
      <c r="L16" s="158"/>
      <c r="M16" s="158"/>
      <c r="N16" s="158"/>
      <c r="O16" s="158"/>
      <c r="P16" s="158"/>
      <c r="Q16" s="158"/>
      <c r="R16" s="158"/>
      <c r="S16" s="158"/>
      <c r="T16" s="158"/>
      <c r="U16" s="158"/>
      <c r="V16" s="158"/>
      <c r="W16" s="158"/>
      <c r="X16" s="158"/>
      <c r="Y16" s="158"/>
      <c r="Z16" s="158"/>
      <c r="AA16" s="158"/>
      <c r="AB16" s="158"/>
      <c r="AC16" s="158"/>
      <c r="AD16" s="158"/>
      <c r="AE16" s="158"/>
      <c r="AF16" s="158"/>
      <c r="AG16" s="158"/>
      <c r="AH16" s="158"/>
      <c r="AI16" s="158"/>
      <c r="AJ16" s="158"/>
      <c r="AK16" s="158"/>
      <c r="AL16" s="158"/>
      <c r="AM16" s="158"/>
      <c r="AN16" s="158"/>
      <c r="AO16" s="158"/>
      <c r="AP16" s="158"/>
      <c r="AQ16" s="158"/>
      <c r="AR16" s="158"/>
      <c r="AS16" s="158"/>
      <c r="AT16" s="158"/>
      <c r="AU16" s="158"/>
      <c r="AV16" s="158"/>
      <c r="AW16" s="158"/>
      <c r="AX16" s="158"/>
      <c r="AY16" s="158"/>
      <c r="AZ16" s="158"/>
      <c r="BA16" s="158"/>
      <c r="BB16" s="158"/>
      <c r="BC16" s="158"/>
      <c r="BD16" s="158"/>
      <c r="BE16" s="158"/>
      <c r="BF16" s="158"/>
      <c r="BG16" s="364"/>
      <c r="BH16" s="364"/>
      <c r="BI16" s="364"/>
      <c r="BJ16" s="364"/>
      <c r="BK16" s="364"/>
      <c r="BL16" s="364"/>
      <c r="BM16" s="364"/>
      <c r="BN16" s="364"/>
      <c r="BO16" s="364"/>
      <c r="BP16" s="364"/>
      <c r="BQ16" s="364"/>
      <c r="BR16" s="364"/>
      <c r="BS16" s="364"/>
      <c r="BT16" s="364"/>
      <c r="BU16" s="364"/>
      <c r="BV16" s="364"/>
    </row>
    <row r="17" spans="1:74" x14ac:dyDescent="0.2">
      <c r="A17" s="565" t="s">
        <v>944</v>
      </c>
      <c r="B17" s="566" t="s">
        <v>938</v>
      </c>
      <c r="C17" s="208">
        <v>-2.2225999999999999E-2</v>
      </c>
      <c r="D17" s="208">
        <v>-2.1749999999999999E-2</v>
      </c>
      <c r="E17" s="208">
        <v>-2.1936000000000001E-2</v>
      </c>
      <c r="F17" s="208">
        <v>-2.0799999999999999E-2</v>
      </c>
      <c r="G17" s="208">
        <v>-2.1323000000000002E-2</v>
      </c>
      <c r="H17" s="208">
        <v>-2.18E-2</v>
      </c>
      <c r="I17" s="208">
        <v>-2.1354999999999999E-2</v>
      </c>
      <c r="J17" s="208">
        <v>-2.2484000000000001E-2</v>
      </c>
      <c r="K17" s="208">
        <v>-2.18E-2</v>
      </c>
      <c r="L17" s="208">
        <v>-2.1676999999999998E-2</v>
      </c>
      <c r="M17" s="208">
        <v>-2.2433000000000002E-2</v>
      </c>
      <c r="N17" s="208">
        <v>-2.1516E-2</v>
      </c>
      <c r="O17" s="208">
        <v>-2.1065E-2</v>
      </c>
      <c r="P17" s="208">
        <v>-2.0428999999999999E-2</v>
      </c>
      <c r="Q17" s="208">
        <v>-2.0129000000000001E-2</v>
      </c>
      <c r="R17" s="208">
        <v>-2.0333E-2</v>
      </c>
      <c r="S17" s="208">
        <v>-2.1580999999999999E-2</v>
      </c>
      <c r="T17" s="208">
        <v>-2.1132999999999999E-2</v>
      </c>
      <c r="U17" s="208">
        <v>-2.1807E-2</v>
      </c>
      <c r="V17" s="208">
        <v>-2.2225999999999999E-2</v>
      </c>
      <c r="W17" s="208">
        <v>-2.0767000000000001E-2</v>
      </c>
      <c r="X17" s="208">
        <v>-2.0032000000000001E-2</v>
      </c>
      <c r="Y17" s="208">
        <v>-2.0433E-2</v>
      </c>
      <c r="Z17" s="208">
        <v>-1.9903000000000001E-2</v>
      </c>
      <c r="AA17" s="208">
        <v>-2.0226000000000001E-2</v>
      </c>
      <c r="AB17" s="208">
        <v>-2.0678999999999999E-2</v>
      </c>
      <c r="AC17" s="208">
        <v>-1.9193999999999999E-2</v>
      </c>
      <c r="AD17" s="208">
        <v>-1.9833E-2</v>
      </c>
      <c r="AE17" s="208">
        <v>-2.0289999999999999E-2</v>
      </c>
      <c r="AF17" s="208">
        <v>-2.1132999999999999E-2</v>
      </c>
      <c r="AG17" s="208">
        <v>-2.1225999999999998E-2</v>
      </c>
      <c r="AH17" s="208">
        <v>-2.0903000000000001E-2</v>
      </c>
      <c r="AI17" s="208">
        <v>-2.01E-2</v>
      </c>
      <c r="AJ17" s="208">
        <v>-2.0645E-2</v>
      </c>
      <c r="AK17" s="208">
        <v>-2.1100000000000001E-2</v>
      </c>
      <c r="AL17" s="208">
        <v>-2.1451999999999999E-2</v>
      </c>
      <c r="AM17" s="208">
        <v>-2.0516E-2</v>
      </c>
      <c r="AN17" s="208">
        <v>-1.9827999999999998E-2</v>
      </c>
      <c r="AO17" s="208">
        <v>-1.8096999999999999E-2</v>
      </c>
      <c r="AP17" s="208">
        <v>-1.1133000000000001E-2</v>
      </c>
      <c r="AQ17" s="208">
        <v>-1.3644999999999999E-2</v>
      </c>
      <c r="AR17" s="208">
        <v>-1.7867000000000001E-2</v>
      </c>
      <c r="AS17" s="208">
        <v>-1.9484000000000001E-2</v>
      </c>
      <c r="AT17" s="208">
        <v>-1.8903E-2</v>
      </c>
      <c r="AU17" s="208">
        <v>-1.9266999999999999E-2</v>
      </c>
      <c r="AV17" s="208">
        <v>-2.0487999999999999E-2</v>
      </c>
      <c r="AW17" s="208">
        <v>-2.1024000000000001E-2</v>
      </c>
      <c r="AX17" s="208">
        <v>-2.0570999999999999E-2</v>
      </c>
      <c r="AY17" s="208">
        <v>-1.9290000000000002E-2</v>
      </c>
      <c r="AZ17" s="208">
        <v>-1.8036E-2</v>
      </c>
      <c r="BA17" s="208">
        <v>-2.0580999999999999E-2</v>
      </c>
      <c r="BB17" s="208">
        <v>-2.0841999999999999E-2</v>
      </c>
      <c r="BC17" s="208">
        <v>-2.2585999999999998E-2</v>
      </c>
      <c r="BD17" s="208">
        <v>-2.3736E-2</v>
      </c>
      <c r="BE17" s="208">
        <v>-2.0104199999999999E-2</v>
      </c>
      <c r="BF17" s="208">
        <v>-2.0629600000000001E-2</v>
      </c>
      <c r="BG17" s="324">
        <v>-1.9696000000000002E-2</v>
      </c>
      <c r="BH17" s="324">
        <v>-1.93014E-2</v>
      </c>
      <c r="BI17" s="324">
        <v>-1.9992599999999999E-2</v>
      </c>
      <c r="BJ17" s="324">
        <v>-1.9675000000000002E-2</v>
      </c>
      <c r="BK17" s="324">
        <v>-1.9840400000000001E-2</v>
      </c>
      <c r="BL17" s="324">
        <v>-1.9473299999999999E-2</v>
      </c>
      <c r="BM17" s="324">
        <v>-1.96046E-2</v>
      </c>
      <c r="BN17" s="324">
        <v>-1.95864E-2</v>
      </c>
      <c r="BO17" s="324">
        <v>-2.0130100000000001E-2</v>
      </c>
      <c r="BP17" s="324">
        <v>-2.06356E-2</v>
      </c>
      <c r="BQ17" s="324">
        <v>-2.04254E-2</v>
      </c>
      <c r="BR17" s="324">
        <v>-2.0674000000000001E-2</v>
      </c>
      <c r="BS17" s="324">
        <v>-2.0132299999999999E-2</v>
      </c>
      <c r="BT17" s="324">
        <v>-1.9972799999999999E-2</v>
      </c>
      <c r="BU17" s="324">
        <v>-2.0569899999999999E-2</v>
      </c>
      <c r="BV17" s="324">
        <v>-2.0281799999999999E-2</v>
      </c>
    </row>
    <row r="18" spans="1:74" x14ac:dyDescent="0.2">
      <c r="A18" s="565"/>
      <c r="B18" s="566"/>
      <c r="C18" s="158"/>
      <c r="D18" s="158"/>
      <c r="E18" s="158"/>
      <c r="F18" s="158"/>
      <c r="G18" s="158"/>
      <c r="H18" s="158"/>
      <c r="I18" s="158"/>
      <c r="J18" s="158"/>
      <c r="K18" s="158"/>
      <c r="L18" s="158"/>
      <c r="M18" s="158"/>
      <c r="N18" s="158"/>
      <c r="O18" s="158"/>
      <c r="P18" s="158"/>
      <c r="Q18" s="158"/>
      <c r="R18" s="158"/>
      <c r="S18" s="158"/>
      <c r="T18" s="158"/>
      <c r="U18" s="158"/>
      <c r="V18" s="158"/>
      <c r="W18" s="158"/>
      <c r="X18" s="158"/>
      <c r="Y18" s="158"/>
      <c r="Z18" s="158"/>
      <c r="AA18" s="158"/>
      <c r="AB18" s="158"/>
      <c r="AC18" s="158"/>
      <c r="AD18" s="158"/>
      <c r="AE18" s="158"/>
      <c r="AF18" s="158"/>
      <c r="AG18" s="158"/>
      <c r="AH18" s="158"/>
      <c r="AI18" s="158"/>
      <c r="AJ18" s="158"/>
      <c r="AK18" s="158"/>
      <c r="AL18" s="158"/>
      <c r="AM18" s="158"/>
      <c r="AN18" s="158"/>
      <c r="AO18" s="158"/>
      <c r="AP18" s="158"/>
      <c r="AQ18" s="158"/>
      <c r="AR18" s="158"/>
      <c r="AS18" s="158"/>
      <c r="AT18" s="158"/>
      <c r="AU18" s="158"/>
      <c r="AV18" s="158"/>
      <c r="AW18" s="158"/>
      <c r="AX18" s="158"/>
      <c r="AY18" s="158"/>
      <c r="AZ18" s="158"/>
      <c r="BA18" s="158"/>
      <c r="BB18" s="158"/>
      <c r="BC18" s="158"/>
      <c r="BD18" s="158"/>
      <c r="BE18" s="158"/>
      <c r="BF18" s="158"/>
      <c r="BG18" s="364"/>
      <c r="BH18" s="364"/>
      <c r="BI18" s="364"/>
      <c r="BJ18" s="364"/>
      <c r="BK18" s="364"/>
      <c r="BL18" s="364"/>
      <c r="BM18" s="364"/>
      <c r="BN18" s="364"/>
      <c r="BO18" s="364"/>
      <c r="BP18" s="364"/>
      <c r="BQ18" s="364"/>
      <c r="BR18" s="364"/>
      <c r="BS18" s="364"/>
      <c r="BT18" s="364"/>
      <c r="BU18" s="364"/>
      <c r="BV18" s="364"/>
    </row>
    <row r="19" spans="1:74" x14ac:dyDescent="0.2">
      <c r="A19" s="564"/>
      <c r="B19" s="154" t="s">
        <v>945</v>
      </c>
      <c r="C19" s="158"/>
      <c r="D19" s="158"/>
      <c r="E19" s="158"/>
      <c r="F19" s="158"/>
      <c r="G19" s="158"/>
      <c r="H19" s="158"/>
      <c r="I19" s="158"/>
      <c r="J19" s="158"/>
      <c r="K19" s="158"/>
      <c r="L19" s="158"/>
      <c r="M19" s="158"/>
      <c r="N19" s="158"/>
      <c r="O19" s="158"/>
      <c r="P19" s="158"/>
      <c r="Q19" s="158"/>
      <c r="R19" s="158"/>
      <c r="S19" s="158"/>
      <c r="T19" s="158"/>
      <c r="U19" s="158"/>
      <c r="V19" s="158"/>
      <c r="W19" s="158"/>
      <c r="X19" s="158"/>
      <c r="Y19" s="158"/>
      <c r="Z19" s="158"/>
      <c r="AA19" s="158"/>
      <c r="AB19" s="158"/>
      <c r="AC19" s="158"/>
      <c r="AD19" s="158"/>
      <c r="AE19" s="158"/>
      <c r="AF19" s="158"/>
      <c r="AG19" s="158"/>
      <c r="AH19" s="158"/>
      <c r="AI19" s="158"/>
      <c r="AJ19" s="158"/>
      <c r="AK19" s="158"/>
      <c r="AL19" s="158"/>
      <c r="AM19" s="158"/>
      <c r="AN19" s="158"/>
      <c r="AO19" s="158"/>
      <c r="AP19" s="158"/>
      <c r="AQ19" s="158"/>
      <c r="AR19" s="158"/>
      <c r="AS19" s="158"/>
      <c r="AT19" s="158"/>
      <c r="AU19" s="158"/>
      <c r="AV19" s="158"/>
      <c r="AW19" s="158"/>
      <c r="AX19" s="158"/>
      <c r="AY19" s="158"/>
      <c r="AZ19" s="158"/>
      <c r="BA19" s="158"/>
      <c r="BB19" s="158"/>
      <c r="BC19" s="158"/>
      <c r="BD19" s="158"/>
      <c r="BE19" s="158"/>
      <c r="BF19" s="158"/>
      <c r="BG19" s="364"/>
      <c r="BH19" s="364"/>
      <c r="BI19" s="364"/>
      <c r="BJ19" s="364"/>
      <c r="BK19" s="364"/>
      <c r="BL19" s="364"/>
      <c r="BM19" s="364"/>
      <c r="BN19" s="364"/>
      <c r="BO19" s="364"/>
      <c r="BP19" s="364"/>
      <c r="BQ19" s="364"/>
      <c r="BR19" s="364"/>
      <c r="BS19" s="364"/>
      <c r="BT19" s="364"/>
      <c r="BU19" s="364"/>
      <c r="BV19" s="364"/>
    </row>
    <row r="20" spans="1:74" x14ac:dyDescent="0.2">
      <c r="A20" s="565" t="s">
        <v>946</v>
      </c>
      <c r="B20" s="566" t="s">
        <v>947</v>
      </c>
      <c r="C20" s="208">
        <v>-0.13771600000000001</v>
      </c>
      <c r="D20" s="208">
        <v>-0.15329499999999999</v>
      </c>
      <c r="E20" s="208">
        <v>-0.16963600000000001</v>
      </c>
      <c r="F20" s="208">
        <v>-0.176067</v>
      </c>
      <c r="G20" s="208">
        <v>-0.19095999999999999</v>
      </c>
      <c r="H20" s="208">
        <v>-0.11909500000000001</v>
      </c>
      <c r="I20" s="208">
        <v>-0.19223899999999999</v>
      </c>
      <c r="J20" s="208">
        <v>-0.187523</v>
      </c>
      <c r="K20" s="208">
        <v>-0.22050400000000001</v>
      </c>
      <c r="L20" s="208">
        <v>-0.13878499999999999</v>
      </c>
      <c r="M20" s="208">
        <v>-0.24393899999999999</v>
      </c>
      <c r="N20" s="208">
        <v>-0.20061000000000001</v>
      </c>
      <c r="O20" s="208">
        <v>-0.184973</v>
      </c>
      <c r="P20" s="208">
        <v>-0.24562999999999999</v>
      </c>
      <c r="Q20" s="208">
        <v>-0.21654799999999999</v>
      </c>
      <c r="R20" s="208">
        <v>-0.30287500000000001</v>
      </c>
      <c r="S20" s="208">
        <v>-0.284306</v>
      </c>
      <c r="T20" s="208">
        <v>-0.26764500000000002</v>
      </c>
      <c r="U20" s="208">
        <v>-0.210894</v>
      </c>
      <c r="V20" s="208">
        <v>-0.28439799999999998</v>
      </c>
      <c r="W20" s="208">
        <v>-0.285329</v>
      </c>
      <c r="X20" s="208">
        <v>-0.26346900000000001</v>
      </c>
      <c r="Y20" s="208">
        <v>-0.27021800000000001</v>
      </c>
      <c r="Z20" s="208">
        <v>-0.257023</v>
      </c>
      <c r="AA20" s="208">
        <v>-0.26598300000000002</v>
      </c>
      <c r="AB20" s="208">
        <v>-0.25472499999999998</v>
      </c>
      <c r="AC20" s="208">
        <v>-0.245562</v>
      </c>
      <c r="AD20" s="208">
        <v>-0.25165999999999999</v>
      </c>
      <c r="AE20" s="208">
        <v>-0.28347899999999998</v>
      </c>
      <c r="AF20" s="208">
        <v>-0.27490900000000001</v>
      </c>
      <c r="AG20" s="208">
        <v>-0.27798800000000001</v>
      </c>
      <c r="AH20" s="208">
        <v>-0.31239800000000001</v>
      </c>
      <c r="AI20" s="208">
        <v>-0.24643300000000001</v>
      </c>
      <c r="AJ20" s="208">
        <v>-0.33849000000000001</v>
      </c>
      <c r="AK20" s="208">
        <v>-0.26636700000000002</v>
      </c>
      <c r="AL20" s="208">
        <v>-0.30124299999999998</v>
      </c>
      <c r="AM20" s="208">
        <v>-0.32342599999999999</v>
      </c>
      <c r="AN20" s="208">
        <v>-0.27740300000000001</v>
      </c>
      <c r="AO20" s="208">
        <v>-0.29536699999999999</v>
      </c>
      <c r="AP20" s="208">
        <v>-0.229573</v>
      </c>
      <c r="AQ20" s="208">
        <v>-0.240928</v>
      </c>
      <c r="AR20" s="208">
        <v>-0.26357599999999998</v>
      </c>
      <c r="AS20" s="208">
        <v>-0.25139899999999998</v>
      </c>
      <c r="AT20" s="208">
        <v>-0.30333300000000002</v>
      </c>
      <c r="AU20" s="208">
        <v>-0.23763400000000001</v>
      </c>
      <c r="AV20" s="208">
        <v>-0.29858400000000002</v>
      </c>
      <c r="AW20" s="208">
        <v>-0.26036799999999999</v>
      </c>
      <c r="AX20" s="208">
        <v>-0.26413900000000001</v>
      </c>
      <c r="AY20" s="208">
        <v>-0.34467599999999998</v>
      </c>
      <c r="AZ20" s="208">
        <v>-0.32552799999999998</v>
      </c>
      <c r="BA20" s="208">
        <v>-0.37209199999999998</v>
      </c>
      <c r="BB20" s="208">
        <v>-0.40580699999999997</v>
      </c>
      <c r="BC20" s="208">
        <v>-0.36702099999999999</v>
      </c>
      <c r="BD20" s="208">
        <v>-0.40155400000000002</v>
      </c>
      <c r="BE20" s="208">
        <v>-0.35467310000000002</v>
      </c>
      <c r="BF20" s="208">
        <v>-0.42361460000000001</v>
      </c>
      <c r="BG20" s="324">
        <v>-0.38654369999999999</v>
      </c>
      <c r="BH20" s="324">
        <v>-0.38207400000000002</v>
      </c>
      <c r="BI20" s="324">
        <v>-0.34228219999999998</v>
      </c>
      <c r="BJ20" s="324">
        <v>-0.40896690000000002</v>
      </c>
      <c r="BK20" s="324">
        <v>-0.4295273</v>
      </c>
      <c r="BL20" s="324">
        <v>-0.42233670000000001</v>
      </c>
      <c r="BM20" s="324">
        <v>-0.42469010000000001</v>
      </c>
      <c r="BN20" s="324">
        <v>-0.43077670000000001</v>
      </c>
      <c r="BO20" s="324">
        <v>-0.45628200000000002</v>
      </c>
      <c r="BP20" s="324">
        <v>-0.4497099</v>
      </c>
      <c r="BQ20" s="324">
        <v>-0.4373011</v>
      </c>
      <c r="BR20" s="324">
        <v>-0.46657660000000001</v>
      </c>
      <c r="BS20" s="324">
        <v>-0.44654379999999999</v>
      </c>
      <c r="BT20" s="324">
        <v>-0.46197850000000001</v>
      </c>
      <c r="BU20" s="324">
        <v>-0.46182390000000001</v>
      </c>
      <c r="BV20" s="324">
        <v>-0.46774890000000002</v>
      </c>
    </row>
    <row r="21" spans="1:74" x14ac:dyDescent="0.2">
      <c r="A21" s="565" t="s">
        <v>948</v>
      </c>
      <c r="B21" s="566" t="s">
        <v>957</v>
      </c>
      <c r="C21" s="208">
        <v>-0.85418300000000003</v>
      </c>
      <c r="D21" s="208">
        <v>-0.72855899999999996</v>
      </c>
      <c r="E21" s="208">
        <v>-0.80412899999999998</v>
      </c>
      <c r="F21" s="208">
        <v>-0.80268200000000001</v>
      </c>
      <c r="G21" s="208">
        <v>-0.73609599999999997</v>
      </c>
      <c r="H21" s="208">
        <v>-0.63729000000000002</v>
      </c>
      <c r="I21" s="208">
        <v>-0.68186100000000005</v>
      </c>
      <c r="J21" s="208">
        <v>-0.593638</v>
      </c>
      <c r="K21" s="208">
        <v>-0.78761599999999998</v>
      </c>
      <c r="L21" s="208">
        <v>-0.90434800000000004</v>
      </c>
      <c r="M21" s="208">
        <v>-0.75348999999999999</v>
      </c>
      <c r="N21" s="208">
        <v>-0.80307700000000004</v>
      </c>
      <c r="O21" s="208">
        <v>-0.60976799999999998</v>
      </c>
      <c r="P21" s="208">
        <v>-0.62160599999999999</v>
      </c>
      <c r="Q21" s="208">
        <v>-0.71706999999999999</v>
      </c>
      <c r="R21" s="208">
        <v>-0.73491899999999999</v>
      </c>
      <c r="S21" s="208">
        <v>-0.86770599999999998</v>
      </c>
      <c r="T21" s="208">
        <v>-0.77149299999999998</v>
      </c>
      <c r="U21" s="208">
        <v>-0.94977900000000004</v>
      </c>
      <c r="V21" s="208">
        <v>-0.91164299999999998</v>
      </c>
      <c r="W21" s="208">
        <v>-0.69972199999999996</v>
      </c>
      <c r="X21" s="208">
        <v>-0.78050200000000003</v>
      </c>
      <c r="Y21" s="208">
        <v>-0.86913300000000004</v>
      </c>
      <c r="Z21" s="208">
        <v>-0.95758699999999997</v>
      </c>
      <c r="AA21" s="208">
        <v>-0.80049899999999996</v>
      </c>
      <c r="AB21" s="208">
        <v>-0.70601499999999995</v>
      </c>
      <c r="AC21" s="208">
        <v>-0.73214999999999997</v>
      </c>
      <c r="AD21" s="208">
        <v>-1.023512</v>
      </c>
      <c r="AE21" s="208">
        <v>-0.95669999999999999</v>
      </c>
      <c r="AF21" s="208">
        <v>-1.0334300000000001</v>
      </c>
      <c r="AG21" s="208">
        <v>-1.066152</v>
      </c>
      <c r="AH21" s="208">
        <v>-0.913327</v>
      </c>
      <c r="AI21" s="208">
        <v>-1.0048490000000001</v>
      </c>
      <c r="AJ21" s="208">
        <v>-1.0374110000000001</v>
      </c>
      <c r="AK21" s="208">
        <v>-1.0142910000000001</v>
      </c>
      <c r="AL21" s="208">
        <v>-1.0858749999999999</v>
      </c>
      <c r="AM21" s="208">
        <v>-1.0311790000000001</v>
      </c>
      <c r="AN21" s="208">
        <v>-1.0643549999999999</v>
      </c>
      <c r="AO21" s="208">
        <v>-1.137583</v>
      </c>
      <c r="AP21" s="208">
        <v>-1.1718329999999999</v>
      </c>
      <c r="AQ21" s="208">
        <v>-0.95726100000000003</v>
      </c>
      <c r="AR21" s="208">
        <v>-1.1572720000000001</v>
      </c>
      <c r="AS21" s="208">
        <v>-1.134045</v>
      </c>
      <c r="AT21" s="208">
        <v>-1.033169</v>
      </c>
      <c r="AU21" s="208">
        <v>-1.013131</v>
      </c>
      <c r="AV21" s="208">
        <v>-1.2844390000000001</v>
      </c>
      <c r="AW21" s="208">
        <v>-1.181886</v>
      </c>
      <c r="AX21" s="208">
        <v>-1.457379</v>
      </c>
      <c r="AY21" s="208">
        <v>-1.285628</v>
      </c>
      <c r="AZ21" s="208">
        <v>-1.0240929999999999</v>
      </c>
      <c r="BA21" s="208">
        <v>-1.0007200000000001</v>
      </c>
      <c r="BB21" s="208">
        <v>-1.269058</v>
      </c>
      <c r="BC21" s="208">
        <v>-1.1588259999999999</v>
      </c>
      <c r="BD21" s="208">
        <v>-1.2512639999999999</v>
      </c>
      <c r="BE21" s="208">
        <v>-1.1939032258</v>
      </c>
      <c r="BF21" s="208">
        <v>-1.2399954839</v>
      </c>
      <c r="BG21" s="324">
        <v>-1.199597</v>
      </c>
      <c r="BH21" s="324">
        <v>-1.204</v>
      </c>
      <c r="BI21" s="324">
        <v>-1.2304349999999999</v>
      </c>
      <c r="BJ21" s="324">
        <v>-1.259482</v>
      </c>
      <c r="BK21" s="324">
        <v>-1.084387</v>
      </c>
      <c r="BL21" s="324">
        <v>-1.15517</v>
      </c>
      <c r="BM21" s="324">
        <v>-1.166447</v>
      </c>
      <c r="BN21" s="324">
        <v>-1.2046870000000001</v>
      </c>
      <c r="BO21" s="324">
        <v>-1.171362</v>
      </c>
      <c r="BP21" s="324">
        <v>-1.2031700000000001</v>
      </c>
      <c r="BQ21" s="324">
        <v>-1.2420800000000001</v>
      </c>
      <c r="BR21" s="324">
        <v>-1.21088</v>
      </c>
      <c r="BS21" s="324">
        <v>-1.226877</v>
      </c>
      <c r="BT21" s="324">
        <v>-1.2244459999999999</v>
      </c>
      <c r="BU21" s="324">
        <v>-1.1923060000000001</v>
      </c>
      <c r="BV21" s="324">
        <v>-1.2634240000000001</v>
      </c>
    </row>
    <row r="22" spans="1:74" x14ac:dyDescent="0.2">
      <c r="A22" s="565" t="s">
        <v>949</v>
      </c>
      <c r="B22" s="566" t="s">
        <v>950</v>
      </c>
      <c r="C22" s="208">
        <v>-1.7735999999999998E-2</v>
      </c>
      <c r="D22" s="208">
        <v>-8.4909999999999999E-2</v>
      </c>
      <c r="E22" s="208">
        <v>-0.144922</v>
      </c>
      <c r="F22" s="208">
        <v>-0.158522</v>
      </c>
      <c r="G22" s="208">
        <v>-9.1484999999999997E-2</v>
      </c>
      <c r="H22" s="208">
        <v>-0.13181499999999999</v>
      </c>
      <c r="I22" s="208">
        <v>-8.3065E-2</v>
      </c>
      <c r="J22" s="208">
        <v>-0.13978399999999999</v>
      </c>
      <c r="K22" s="208">
        <v>-9.9971000000000004E-2</v>
      </c>
      <c r="L22" s="208">
        <v>-7.9181000000000001E-2</v>
      </c>
      <c r="M22" s="208">
        <v>-0.12547</v>
      </c>
      <c r="N22" s="208">
        <v>-0.13306699999999999</v>
      </c>
      <c r="O22" s="208">
        <v>-0.20010900000000001</v>
      </c>
      <c r="P22" s="208">
        <v>-0.137271</v>
      </c>
      <c r="Q22" s="208">
        <v>-0.121147</v>
      </c>
      <c r="R22" s="208">
        <v>-0.233844</v>
      </c>
      <c r="S22" s="208">
        <v>-0.20894399999999999</v>
      </c>
      <c r="T22" s="208">
        <v>-0.20555799999999999</v>
      </c>
      <c r="U22" s="208">
        <v>-0.17005400000000001</v>
      </c>
      <c r="V22" s="208">
        <v>-0.145651</v>
      </c>
      <c r="W22" s="208">
        <v>-0.24294499999999999</v>
      </c>
      <c r="X22" s="208">
        <v>-0.193769</v>
      </c>
      <c r="Y22" s="208">
        <v>-0.15851499999999999</v>
      </c>
      <c r="Z22" s="208">
        <v>-6.5434000000000006E-2</v>
      </c>
      <c r="AA22" s="208">
        <v>-9.1320999999999999E-2</v>
      </c>
      <c r="AB22" s="208">
        <v>-0.10777200000000001</v>
      </c>
      <c r="AC22" s="208">
        <v>-0.21798100000000001</v>
      </c>
      <c r="AD22" s="208">
        <v>-0.27332000000000001</v>
      </c>
      <c r="AE22" s="208">
        <v>-0.232178</v>
      </c>
      <c r="AF22" s="208">
        <v>-0.25698599999999999</v>
      </c>
      <c r="AG22" s="208">
        <v>-0.22805800000000001</v>
      </c>
      <c r="AH22" s="208">
        <v>-0.27643699999999999</v>
      </c>
      <c r="AI22" s="208">
        <v>-0.28084599999999998</v>
      </c>
      <c r="AJ22" s="208">
        <v>-0.28472599999999998</v>
      </c>
      <c r="AK22" s="208">
        <v>-0.25609900000000002</v>
      </c>
      <c r="AL22" s="208">
        <v>-0.2036</v>
      </c>
      <c r="AM22" s="208">
        <v>-0.27883000000000002</v>
      </c>
      <c r="AN22" s="208">
        <v>-0.331293</v>
      </c>
      <c r="AO22" s="208">
        <v>-0.289524</v>
      </c>
      <c r="AP22" s="208">
        <v>-0.33490199999999998</v>
      </c>
      <c r="AQ22" s="208">
        <v>-0.33559699999999998</v>
      </c>
      <c r="AR22" s="208">
        <v>-0.26724599999999998</v>
      </c>
      <c r="AS22" s="208">
        <v>-0.35758299999999998</v>
      </c>
      <c r="AT22" s="208">
        <v>-0.36327700000000002</v>
      </c>
      <c r="AU22" s="208">
        <v>-0.309307</v>
      </c>
      <c r="AV22" s="208">
        <v>-0.42966700000000002</v>
      </c>
      <c r="AW22" s="208">
        <v>-0.35767599999999999</v>
      </c>
      <c r="AX22" s="208">
        <v>-0.22337099999999999</v>
      </c>
      <c r="AY22" s="208">
        <v>-0.33245400000000003</v>
      </c>
      <c r="AZ22" s="208">
        <v>-0.31146000000000001</v>
      </c>
      <c r="BA22" s="208">
        <v>-0.39510200000000001</v>
      </c>
      <c r="BB22" s="208">
        <v>-0.44107000000000002</v>
      </c>
      <c r="BC22" s="208">
        <v>-0.42255500000000001</v>
      </c>
      <c r="BD22" s="208">
        <v>-0.34901799999999999</v>
      </c>
      <c r="BE22" s="208">
        <v>-0.41390660000000001</v>
      </c>
      <c r="BF22" s="208">
        <v>-0.45885500000000001</v>
      </c>
      <c r="BG22" s="324">
        <v>-0.44516020000000001</v>
      </c>
      <c r="BH22" s="324">
        <v>-0.3738052</v>
      </c>
      <c r="BI22" s="324">
        <v>-0.36534290000000003</v>
      </c>
      <c r="BJ22" s="324">
        <v>-0.35222969999999998</v>
      </c>
      <c r="BK22" s="324">
        <v>-0.37501879999999999</v>
      </c>
      <c r="BL22" s="324">
        <v>-0.36050989999999999</v>
      </c>
      <c r="BM22" s="324">
        <v>-0.41899930000000002</v>
      </c>
      <c r="BN22" s="324">
        <v>-0.4297475</v>
      </c>
      <c r="BO22" s="324">
        <v>-0.42802370000000001</v>
      </c>
      <c r="BP22" s="324">
        <v>-0.4320811</v>
      </c>
      <c r="BQ22" s="324">
        <v>-0.4285602</v>
      </c>
      <c r="BR22" s="324">
        <v>-0.43598880000000001</v>
      </c>
      <c r="BS22" s="324">
        <v>-0.44196350000000001</v>
      </c>
      <c r="BT22" s="324">
        <v>-0.40422360000000002</v>
      </c>
      <c r="BU22" s="324">
        <v>-0.397511</v>
      </c>
      <c r="BV22" s="324">
        <v>-0.38456190000000001</v>
      </c>
    </row>
    <row r="23" spans="1:74" x14ac:dyDescent="0.2">
      <c r="A23" s="565" t="s">
        <v>177</v>
      </c>
      <c r="B23" s="566" t="s">
        <v>951</v>
      </c>
      <c r="C23" s="208">
        <v>-0.15914200000000001</v>
      </c>
      <c r="D23" s="208">
        <v>-0.217719</v>
      </c>
      <c r="E23" s="208">
        <v>-0.16941000000000001</v>
      </c>
      <c r="F23" s="208">
        <v>-0.18615599999999999</v>
      </c>
      <c r="G23" s="208">
        <v>-0.16022600000000001</v>
      </c>
      <c r="H23" s="208">
        <v>-0.20535999999999999</v>
      </c>
      <c r="I23" s="208">
        <v>-0.172542</v>
      </c>
      <c r="J23" s="208">
        <v>-0.14993500000000001</v>
      </c>
      <c r="K23" s="208">
        <v>-0.164046</v>
      </c>
      <c r="L23" s="208">
        <v>-0.123282</v>
      </c>
      <c r="M23" s="208">
        <v>-0.14918400000000001</v>
      </c>
      <c r="N23" s="208">
        <v>-0.13839799999999999</v>
      </c>
      <c r="O23" s="208">
        <v>-0.18815299999999999</v>
      </c>
      <c r="P23" s="208">
        <v>-0.201179</v>
      </c>
      <c r="Q23" s="208">
        <v>-0.155752</v>
      </c>
      <c r="R23" s="208">
        <v>-0.23050699999999999</v>
      </c>
      <c r="S23" s="208">
        <v>-0.23402700000000001</v>
      </c>
      <c r="T23" s="208">
        <v>-0.237952</v>
      </c>
      <c r="U23" s="208">
        <v>-0.171232</v>
      </c>
      <c r="V23" s="208">
        <v>-0.15843699999999999</v>
      </c>
      <c r="W23" s="208">
        <v>-0.182531</v>
      </c>
      <c r="X23" s="208">
        <v>-0.17830299999999999</v>
      </c>
      <c r="Y23" s="208">
        <v>-0.133274</v>
      </c>
      <c r="Z23" s="208">
        <v>-0.122686</v>
      </c>
      <c r="AA23" s="208">
        <v>-0.106517</v>
      </c>
      <c r="AB23" s="208">
        <v>-0.20202999999999999</v>
      </c>
      <c r="AC23" s="208">
        <v>-0.201677</v>
      </c>
      <c r="AD23" s="208">
        <v>-0.16669999999999999</v>
      </c>
      <c r="AE23" s="208">
        <v>-0.14588999999999999</v>
      </c>
      <c r="AF23" s="208">
        <v>-0.12500700000000001</v>
      </c>
      <c r="AG23" s="208">
        <v>-0.14049800000000001</v>
      </c>
      <c r="AH23" s="208">
        <v>-0.15157499999999999</v>
      </c>
      <c r="AI23" s="208">
        <v>-0.17624600000000001</v>
      </c>
      <c r="AJ23" s="208">
        <v>-0.22196099999999999</v>
      </c>
      <c r="AK23" s="208">
        <v>-0.25397700000000001</v>
      </c>
      <c r="AL23" s="208">
        <v>-0.16434199999999999</v>
      </c>
      <c r="AM23" s="208">
        <v>-0.28094599999999997</v>
      </c>
      <c r="AN23" s="208">
        <v>-0.36170099999999999</v>
      </c>
      <c r="AO23" s="208">
        <v>-0.183528</v>
      </c>
      <c r="AP23" s="208">
        <v>-0.27321200000000001</v>
      </c>
      <c r="AQ23" s="208">
        <v>-0.13653999999999999</v>
      </c>
      <c r="AR23" s="208">
        <v>-0.17069400000000001</v>
      </c>
      <c r="AS23" s="208">
        <v>-0.16001599999999999</v>
      </c>
      <c r="AT23" s="208">
        <v>-0.12271899999999999</v>
      </c>
      <c r="AU23" s="208">
        <v>-0.20241999999999999</v>
      </c>
      <c r="AV23" s="208">
        <v>-0.15822900000000001</v>
      </c>
      <c r="AW23" s="208">
        <v>-0.168792</v>
      </c>
      <c r="AX23" s="208">
        <v>-9.3992999999999993E-2</v>
      </c>
      <c r="AY23" s="208">
        <v>-0.18283199999999999</v>
      </c>
      <c r="AZ23" s="208">
        <v>-0.27188800000000002</v>
      </c>
      <c r="BA23" s="208">
        <v>-0.21704399999999999</v>
      </c>
      <c r="BB23" s="208">
        <v>-0.21269199999999999</v>
      </c>
      <c r="BC23" s="208">
        <v>-0.210814</v>
      </c>
      <c r="BD23" s="208">
        <v>-0.19833899999999999</v>
      </c>
      <c r="BE23" s="208">
        <v>-0.2180626</v>
      </c>
      <c r="BF23" s="208">
        <v>-0.2029368</v>
      </c>
      <c r="BG23" s="324">
        <v>-0.19426640000000001</v>
      </c>
      <c r="BH23" s="324">
        <v>-0.1812424</v>
      </c>
      <c r="BI23" s="324">
        <v>-0.1814471</v>
      </c>
      <c r="BJ23" s="324">
        <v>-0.173398</v>
      </c>
      <c r="BK23" s="324">
        <v>-0.19411239999999999</v>
      </c>
      <c r="BL23" s="324">
        <v>-0.2146557</v>
      </c>
      <c r="BM23" s="324">
        <v>-0.18235190000000001</v>
      </c>
      <c r="BN23" s="324">
        <v>-0.17914369999999999</v>
      </c>
      <c r="BO23" s="324">
        <v>-0.17965780000000001</v>
      </c>
      <c r="BP23" s="324">
        <v>-0.1807356</v>
      </c>
      <c r="BQ23" s="324">
        <v>-0.19514020000000001</v>
      </c>
      <c r="BR23" s="324">
        <v>-0.19337550000000001</v>
      </c>
      <c r="BS23" s="324">
        <v>-0.19822480000000001</v>
      </c>
      <c r="BT23" s="324">
        <v>-0.18354760000000001</v>
      </c>
      <c r="BU23" s="324">
        <v>-0.1801797</v>
      </c>
      <c r="BV23" s="324">
        <v>-0.1740873</v>
      </c>
    </row>
    <row r="24" spans="1:74" x14ac:dyDescent="0.2">
      <c r="A24" s="565"/>
      <c r="B24" s="566"/>
      <c r="C24" s="158"/>
      <c r="D24" s="158"/>
      <c r="E24" s="158"/>
      <c r="F24" s="158"/>
      <c r="G24" s="158"/>
      <c r="H24" s="158"/>
      <c r="I24" s="158"/>
      <c r="J24" s="158"/>
      <c r="K24" s="158"/>
      <c r="L24" s="158"/>
      <c r="M24" s="158"/>
      <c r="N24" s="158"/>
      <c r="O24" s="158"/>
      <c r="P24" s="158"/>
      <c r="Q24" s="158"/>
      <c r="R24" s="158"/>
      <c r="S24" s="158"/>
      <c r="T24" s="158"/>
      <c r="U24" s="158"/>
      <c r="V24" s="158"/>
      <c r="W24" s="158"/>
      <c r="X24" s="158"/>
      <c r="Y24" s="158"/>
      <c r="Z24" s="158"/>
      <c r="AA24" s="158"/>
      <c r="AB24" s="158"/>
      <c r="AC24" s="158"/>
      <c r="AD24" s="158"/>
      <c r="AE24" s="158"/>
      <c r="AF24" s="158"/>
      <c r="AG24" s="158"/>
      <c r="AH24" s="158"/>
      <c r="AI24" s="158"/>
      <c r="AJ24" s="158"/>
      <c r="AK24" s="158"/>
      <c r="AL24" s="158"/>
      <c r="AM24" s="158"/>
      <c r="AN24" s="158"/>
      <c r="AO24" s="158"/>
      <c r="AP24" s="158"/>
      <c r="AQ24" s="158"/>
      <c r="AR24" s="158"/>
      <c r="AS24" s="158"/>
      <c r="AT24" s="158"/>
      <c r="AU24" s="158"/>
      <c r="AV24" s="158"/>
      <c r="AW24" s="158"/>
      <c r="AX24" s="158"/>
      <c r="AY24" s="158"/>
      <c r="AZ24" s="158"/>
      <c r="BA24" s="158"/>
      <c r="BB24" s="158"/>
      <c r="BC24" s="158"/>
      <c r="BD24" s="158"/>
      <c r="BE24" s="158"/>
      <c r="BF24" s="158"/>
      <c r="BG24" s="364"/>
      <c r="BH24" s="364"/>
      <c r="BI24" s="364"/>
      <c r="BJ24" s="364"/>
      <c r="BK24" s="364"/>
      <c r="BL24" s="364"/>
      <c r="BM24" s="364"/>
      <c r="BN24" s="364"/>
      <c r="BO24" s="364"/>
      <c r="BP24" s="364"/>
      <c r="BQ24" s="364"/>
      <c r="BR24" s="364"/>
      <c r="BS24" s="364"/>
      <c r="BT24" s="364"/>
      <c r="BU24" s="364"/>
      <c r="BV24" s="364"/>
    </row>
    <row r="25" spans="1:74" x14ac:dyDescent="0.2">
      <c r="A25" s="564"/>
      <c r="B25" s="154" t="s">
        <v>952</v>
      </c>
      <c r="C25" s="158"/>
      <c r="D25" s="158"/>
      <c r="E25" s="158"/>
      <c r="F25" s="158"/>
      <c r="G25" s="158"/>
      <c r="H25" s="158"/>
      <c r="I25" s="158"/>
      <c r="J25" s="158"/>
      <c r="K25" s="158"/>
      <c r="L25" s="158"/>
      <c r="M25" s="158"/>
      <c r="N25" s="158"/>
      <c r="O25" s="158"/>
      <c r="P25" s="158"/>
      <c r="Q25" s="158"/>
      <c r="R25" s="158"/>
      <c r="S25" s="158"/>
      <c r="T25" s="158"/>
      <c r="U25" s="158"/>
      <c r="V25" s="158"/>
      <c r="W25" s="158"/>
      <c r="X25" s="158"/>
      <c r="Y25" s="158"/>
      <c r="Z25" s="158"/>
      <c r="AA25" s="158"/>
      <c r="AB25" s="158"/>
      <c r="AC25" s="158"/>
      <c r="AD25" s="158"/>
      <c r="AE25" s="158"/>
      <c r="AF25" s="158"/>
      <c r="AG25" s="158"/>
      <c r="AH25" s="158"/>
      <c r="AI25" s="158"/>
      <c r="AJ25" s="158"/>
      <c r="AK25" s="158"/>
      <c r="AL25" s="158"/>
      <c r="AM25" s="158"/>
      <c r="AN25" s="158"/>
      <c r="AO25" s="158"/>
      <c r="AP25" s="158"/>
      <c r="AQ25" s="158"/>
      <c r="AR25" s="158"/>
      <c r="AS25" s="158"/>
      <c r="AT25" s="158"/>
      <c r="AU25" s="158"/>
      <c r="AV25" s="158"/>
      <c r="AW25" s="158"/>
      <c r="AX25" s="158"/>
      <c r="AY25" s="158"/>
      <c r="AZ25" s="158"/>
      <c r="BA25" s="158"/>
      <c r="BB25" s="158"/>
      <c r="BC25" s="158"/>
      <c r="BD25" s="158"/>
      <c r="BE25" s="158"/>
      <c r="BF25" s="158"/>
      <c r="BG25" s="364"/>
      <c r="BH25" s="364"/>
      <c r="BI25" s="364"/>
      <c r="BJ25" s="364"/>
      <c r="BK25" s="364"/>
      <c r="BL25" s="364"/>
      <c r="BM25" s="364"/>
      <c r="BN25" s="364"/>
      <c r="BO25" s="364"/>
      <c r="BP25" s="364"/>
      <c r="BQ25" s="364"/>
      <c r="BR25" s="364"/>
      <c r="BS25" s="364"/>
      <c r="BT25" s="364"/>
      <c r="BU25" s="364"/>
      <c r="BV25" s="364"/>
    </row>
    <row r="26" spans="1:74" x14ac:dyDescent="0.2">
      <c r="A26" s="565" t="s">
        <v>953</v>
      </c>
      <c r="B26" s="566" t="s">
        <v>950</v>
      </c>
      <c r="C26" s="208">
        <v>0.50493500000000002</v>
      </c>
      <c r="D26" s="208">
        <v>0.43707200000000002</v>
      </c>
      <c r="E26" s="208">
        <v>0.34867700000000001</v>
      </c>
      <c r="F26" s="208">
        <v>0.31846600000000003</v>
      </c>
      <c r="G26" s="208">
        <v>0.29232200000000003</v>
      </c>
      <c r="H26" s="208">
        <v>0.282833</v>
      </c>
      <c r="I26" s="208">
        <v>0.29109699999999999</v>
      </c>
      <c r="J26" s="208">
        <v>0.28880699999999998</v>
      </c>
      <c r="K26" s="208">
        <v>0.40510000000000002</v>
      </c>
      <c r="L26" s="208">
        <v>0.42399999999999999</v>
      </c>
      <c r="M26" s="208">
        <v>0.53320000000000001</v>
      </c>
      <c r="N26" s="208">
        <v>0.55058099999999999</v>
      </c>
      <c r="O26" s="208">
        <v>0.47522599999999998</v>
      </c>
      <c r="P26" s="208">
        <v>0.4955</v>
      </c>
      <c r="Q26" s="208">
        <v>0.396032</v>
      </c>
      <c r="R26" s="208">
        <v>0.33793299999999998</v>
      </c>
      <c r="S26" s="208">
        <v>0.29158099999999998</v>
      </c>
      <c r="T26" s="208">
        <v>0.28389999999999999</v>
      </c>
      <c r="U26" s="208">
        <v>0.26480700000000001</v>
      </c>
      <c r="V26" s="208">
        <v>0.30364600000000003</v>
      </c>
      <c r="W26" s="208">
        <v>0.39916600000000002</v>
      </c>
      <c r="X26" s="208">
        <v>0.50209700000000002</v>
      </c>
      <c r="Y26" s="208">
        <v>0.58096599999999998</v>
      </c>
      <c r="Z26" s="208">
        <v>0.58438699999999999</v>
      </c>
      <c r="AA26" s="208">
        <v>0.53335500000000002</v>
      </c>
      <c r="AB26" s="208">
        <v>0.456071</v>
      </c>
      <c r="AC26" s="208">
        <v>0.37861299999999998</v>
      </c>
      <c r="AD26" s="208">
        <v>0.32503300000000002</v>
      </c>
      <c r="AE26" s="208">
        <v>0.275613</v>
      </c>
      <c r="AF26" s="208">
        <v>0.25883400000000001</v>
      </c>
      <c r="AG26" s="208">
        <v>0.268484</v>
      </c>
      <c r="AH26" s="208">
        <v>0.29877399999999998</v>
      </c>
      <c r="AI26" s="208">
        <v>0.42036699999999999</v>
      </c>
      <c r="AJ26" s="208">
        <v>0.51129100000000005</v>
      </c>
      <c r="AK26" s="208">
        <v>0.5696</v>
      </c>
      <c r="AL26" s="208">
        <v>0.55051600000000001</v>
      </c>
      <c r="AM26" s="208">
        <v>0.53683800000000004</v>
      </c>
      <c r="AN26" s="208">
        <v>0.47444799999999998</v>
      </c>
      <c r="AO26" s="208">
        <v>0.37206400000000001</v>
      </c>
      <c r="AP26" s="208">
        <v>0.23130000000000001</v>
      </c>
      <c r="AQ26" s="208">
        <v>0.240452</v>
      </c>
      <c r="AR26" s="208">
        <v>0.27343400000000001</v>
      </c>
      <c r="AS26" s="208">
        <v>0.29816199999999998</v>
      </c>
      <c r="AT26" s="208">
        <v>0.28458</v>
      </c>
      <c r="AU26" s="208">
        <v>0.37943399999999999</v>
      </c>
      <c r="AV26" s="208">
        <v>0.46100000000000002</v>
      </c>
      <c r="AW26" s="208">
        <v>0.49673400000000001</v>
      </c>
      <c r="AX26" s="208">
        <v>0.45796700000000001</v>
      </c>
      <c r="AY26" s="208">
        <v>0.45383800000000002</v>
      </c>
      <c r="AZ26" s="208">
        <v>0.36521500000000001</v>
      </c>
      <c r="BA26" s="208">
        <v>0.34628999999999999</v>
      </c>
      <c r="BB26" s="208">
        <v>0.29106599999999999</v>
      </c>
      <c r="BC26" s="208">
        <v>0.29109699999999999</v>
      </c>
      <c r="BD26" s="208">
        <v>0.28246700000000002</v>
      </c>
      <c r="BE26" s="208">
        <v>0.27306419999999998</v>
      </c>
      <c r="BF26" s="208">
        <v>0.30830639999999998</v>
      </c>
      <c r="BG26" s="324">
        <v>0.36587389999999997</v>
      </c>
      <c r="BH26" s="324">
        <v>0.44061109999999998</v>
      </c>
      <c r="BI26" s="324">
        <v>0.51515370000000005</v>
      </c>
      <c r="BJ26" s="324">
        <v>0.50569240000000004</v>
      </c>
      <c r="BK26" s="324">
        <v>0.43365569999999998</v>
      </c>
      <c r="BL26" s="324">
        <v>0.40039999999999998</v>
      </c>
      <c r="BM26" s="324">
        <v>0.33079779999999998</v>
      </c>
      <c r="BN26" s="324">
        <v>0.29663859999999997</v>
      </c>
      <c r="BO26" s="324">
        <v>0.27821560000000001</v>
      </c>
      <c r="BP26" s="324">
        <v>0.27872409999999997</v>
      </c>
      <c r="BQ26" s="324">
        <v>0.27538109999999999</v>
      </c>
      <c r="BR26" s="324">
        <v>0.29932350000000002</v>
      </c>
      <c r="BS26" s="324">
        <v>0.40138370000000001</v>
      </c>
      <c r="BT26" s="324">
        <v>0.4542699</v>
      </c>
      <c r="BU26" s="324">
        <v>0.52791509999999997</v>
      </c>
      <c r="BV26" s="324">
        <v>0.52175680000000002</v>
      </c>
    </row>
    <row r="27" spans="1:74" x14ac:dyDescent="0.2">
      <c r="A27" s="565" t="s">
        <v>756</v>
      </c>
      <c r="B27" s="566" t="s">
        <v>951</v>
      </c>
      <c r="C27" s="208">
        <v>0.14435500000000001</v>
      </c>
      <c r="D27" s="208">
        <v>0.14960699999999999</v>
      </c>
      <c r="E27" s="208">
        <v>0.170742</v>
      </c>
      <c r="F27" s="208">
        <v>0.159467</v>
      </c>
      <c r="G27" s="208">
        <v>0.191355</v>
      </c>
      <c r="H27" s="208">
        <v>0.1905</v>
      </c>
      <c r="I27" s="208">
        <v>0.154645</v>
      </c>
      <c r="J27" s="208">
        <v>0.19151599999999999</v>
      </c>
      <c r="K27" s="208">
        <v>0.20039999999999999</v>
      </c>
      <c r="L27" s="208">
        <v>0.16906499999999999</v>
      </c>
      <c r="M27" s="208">
        <v>0.19766700000000001</v>
      </c>
      <c r="N27" s="208">
        <v>0.19961300000000001</v>
      </c>
      <c r="O27" s="208">
        <v>0.154645</v>
      </c>
      <c r="P27" s="208">
        <v>0.13375000000000001</v>
      </c>
      <c r="Q27" s="208">
        <v>0.16006500000000001</v>
      </c>
      <c r="R27" s="208">
        <v>0.1593</v>
      </c>
      <c r="S27" s="208">
        <v>0.162129</v>
      </c>
      <c r="T27" s="208">
        <v>0.171767</v>
      </c>
      <c r="U27" s="208">
        <v>0.17751600000000001</v>
      </c>
      <c r="V27" s="208">
        <v>0.200548</v>
      </c>
      <c r="W27" s="208">
        <v>0.166267</v>
      </c>
      <c r="X27" s="208">
        <v>0.18454799999999999</v>
      </c>
      <c r="Y27" s="208">
        <v>0.16536699999999999</v>
      </c>
      <c r="Z27" s="208">
        <v>0.14758099999999999</v>
      </c>
      <c r="AA27" s="208">
        <v>0.14158100000000001</v>
      </c>
      <c r="AB27" s="208">
        <v>0.13564300000000001</v>
      </c>
      <c r="AC27" s="208">
        <v>0.13325799999999999</v>
      </c>
      <c r="AD27" s="208">
        <v>0.16070000000000001</v>
      </c>
      <c r="AE27" s="208">
        <v>0.18429000000000001</v>
      </c>
      <c r="AF27" s="208">
        <v>0.17263300000000001</v>
      </c>
      <c r="AG27" s="208">
        <v>0.179452</v>
      </c>
      <c r="AH27" s="208">
        <v>0.18196799999999999</v>
      </c>
      <c r="AI27" s="208">
        <v>0.18029999999999999</v>
      </c>
      <c r="AJ27" s="208">
        <v>0.200516</v>
      </c>
      <c r="AK27" s="208">
        <v>0.17403299999999999</v>
      </c>
      <c r="AL27" s="208">
        <v>0.165129</v>
      </c>
      <c r="AM27" s="208">
        <v>0.16106500000000001</v>
      </c>
      <c r="AN27" s="208">
        <v>0.16520699999999999</v>
      </c>
      <c r="AO27" s="208">
        <v>0.12683900000000001</v>
      </c>
      <c r="AP27" s="208">
        <v>8.5932999999999995E-2</v>
      </c>
      <c r="AQ27" s="208">
        <v>9.5644999999999994E-2</v>
      </c>
      <c r="AR27" s="208">
        <v>0.12903300000000001</v>
      </c>
      <c r="AS27" s="208">
        <v>0.15764500000000001</v>
      </c>
      <c r="AT27" s="208">
        <v>0.13758100000000001</v>
      </c>
      <c r="AU27" s="208">
        <v>0.156833</v>
      </c>
      <c r="AV27" s="208">
        <v>0.12590299999999999</v>
      </c>
      <c r="AW27" s="208">
        <v>0.14063300000000001</v>
      </c>
      <c r="AX27" s="208">
        <v>0.112581</v>
      </c>
      <c r="AY27" s="208">
        <v>0.13383900000000001</v>
      </c>
      <c r="AZ27" s="208">
        <v>0.11332100000000001</v>
      </c>
      <c r="BA27" s="208">
        <v>0.16819400000000001</v>
      </c>
      <c r="BB27" s="208">
        <v>0.15976699999999999</v>
      </c>
      <c r="BC27" s="208">
        <v>0.13916100000000001</v>
      </c>
      <c r="BD27" s="208">
        <v>0.131166</v>
      </c>
      <c r="BE27" s="208">
        <v>0.15845699999999999</v>
      </c>
      <c r="BF27" s="208">
        <v>0.16969690000000001</v>
      </c>
      <c r="BG27" s="324">
        <v>0.1839547</v>
      </c>
      <c r="BH27" s="324">
        <v>0.1766672</v>
      </c>
      <c r="BI27" s="324">
        <v>0.15653230000000001</v>
      </c>
      <c r="BJ27" s="324">
        <v>0.15358520000000001</v>
      </c>
      <c r="BK27" s="324">
        <v>0.15045610000000001</v>
      </c>
      <c r="BL27" s="324">
        <v>0.16539409999999999</v>
      </c>
      <c r="BM27" s="324">
        <v>0.18232609999999999</v>
      </c>
      <c r="BN27" s="324">
        <v>0.17688899999999999</v>
      </c>
      <c r="BO27" s="324">
        <v>0.18468080000000001</v>
      </c>
      <c r="BP27" s="324">
        <v>0.18438769999999999</v>
      </c>
      <c r="BQ27" s="324">
        <v>0.17541960000000001</v>
      </c>
      <c r="BR27" s="324">
        <v>0.183416</v>
      </c>
      <c r="BS27" s="324">
        <v>0.1961416</v>
      </c>
      <c r="BT27" s="324">
        <v>0.19328139999999999</v>
      </c>
      <c r="BU27" s="324">
        <v>0.18048810000000001</v>
      </c>
      <c r="BV27" s="324">
        <v>0.17989569999999999</v>
      </c>
    </row>
    <row r="28" spans="1:74" x14ac:dyDescent="0.2">
      <c r="A28" s="565"/>
      <c r="B28" s="566"/>
      <c r="C28" s="158"/>
      <c r="D28" s="158"/>
      <c r="E28" s="158"/>
      <c r="F28" s="158"/>
      <c r="G28" s="158"/>
      <c r="H28" s="158"/>
      <c r="I28" s="158"/>
      <c r="J28" s="158"/>
      <c r="K28" s="158"/>
      <c r="L28" s="158"/>
      <c r="M28" s="158"/>
      <c r="N28" s="158"/>
      <c r="O28" s="158"/>
      <c r="P28" s="158"/>
      <c r="Q28" s="158"/>
      <c r="R28" s="158"/>
      <c r="S28" s="158"/>
      <c r="T28" s="158"/>
      <c r="U28" s="158"/>
      <c r="V28" s="158"/>
      <c r="W28" s="158"/>
      <c r="X28" s="158"/>
      <c r="Y28" s="158"/>
      <c r="Z28" s="158"/>
      <c r="AA28" s="158"/>
      <c r="AB28" s="158"/>
      <c r="AC28" s="158"/>
      <c r="AD28" s="158"/>
      <c r="AE28" s="158"/>
      <c r="AF28" s="158"/>
      <c r="AG28" s="158"/>
      <c r="AH28" s="158"/>
      <c r="AI28" s="158"/>
      <c r="AJ28" s="158"/>
      <c r="AK28" s="158"/>
      <c r="AL28" s="158"/>
      <c r="AM28" s="158"/>
      <c r="AN28" s="158"/>
      <c r="AO28" s="158"/>
      <c r="AP28" s="158"/>
      <c r="AQ28" s="158"/>
      <c r="AR28" s="158"/>
      <c r="AS28" s="158"/>
      <c r="AT28" s="158"/>
      <c r="AU28" s="158"/>
      <c r="AV28" s="158"/>
      <c r="AW28" s="158"/>
      <c r="AX28" s="158"/>
      <c r="AY28" s="158"/>
      <c r="AZ28" s="158"/>
      <c r="BA28" s="158"/>
      <c r="BB28" s="158"/>
      <c r="BC28" s="158"/>
      <c r="BD28" s="158"/>
      <c r="BE28" s="158"/>
      <c r="BF28" s="158"/>
      <c r="BG28" s="364"/>
      <c r="BH28" s="364"/>
      <c r="BI28" s="364"/>
      <c r="BJ28" s="364"/>
      <c r="BK28" s="364"/>
      <c r="BL28" s="364"/>
      <c r="BM28" s="364"/>
      <c r="BN28" s="364"/>
      <c r="BO28" s="364"/>
      <c r="BP28" s="364"/>
      <c r="BQ28" s="364"/>
      <c r="BR28" s="364"/>
      <c r="BS28" s="364"/>
      <c r="BT28" s="364"/>
      <c r="BU28" s="364"/>
      <c r="BV28" s="364"/>
    </row>
    <row r="29" spans="1:74" x14ac:dyDescent="0.2">
      <c r="A29" s="564"/>
      <c r="B29" s="154" t="s">
        <v>954</v>
      </c>
      <c r="C29" s="158"/>
      <c r="D29" s="158"/>
      <c r="E29" s="158"/>
      <c r="F29" s="158"/>
      <c r="G29" s="158"/>
      <c r="H29" s="158"/>
      <c r="I29" s="158"/>
      <c r="J29" s="158"/>
      <c r="K29" s="158"/>
      <c r="L29" s="158"/>
      <c r="M29" s="158"/>
      <c r="N29" s="158"/>
      <c r="O29" s="158"/>
      <c r="P29" s="158"/>
      <c r="Q29" s="158"/>
      <c r="R29" s="158"/>
      <c r="S29" s="158"/>
      <c r="T29" s="158"/>
      <c r="U29" s="158"/>
      <c r="V29" s="158"/>
      <c r="W29" s="158"/>
      <c r="X29" s="158"/>
      <c r="Y29" s="158"/>
      <c r="Z29" s="158"/>
      <c r="AA29" s="158"/>
      <c r="AB29" s="158"/>
      <c r="AC29" s="158"/>
      <c r="AD29" s="158"/>
      <c r="AE29" s="158"/>
      <c r="AF29" s="158"/>
      <c r="AG29" s="158"/>
      <c r="AH29" s="158"/>
      <c r="AI29" s="158"/>
      <c r="AJ29" s="158"/>
      <c r="AK29" s="158"/>
      <c r="AL29" s="158"/>
      <c r="AM29" s="158"/>
      <c r="AN29" s="158"/>
      <c r="AO29" s="158"/>
      <c r="AP29" s="158"/>
      <c r="AQ29" s="158"/>
      <c r="AR29" s="158"/>
      <c r="AS29" s="158"/>
      <c r="AT29" s="158"/>
      <c r="AU29" s="158"/>
      <c r="AV29" s="158"/>
      <c r="AW29" s="158"/>
      <c r="AX29" s="158"/>
      <c r="AY29" s="158"/>
      <c r="AZ29" s="158"/>
      <c r="BA29" s="158"/>
      <c r="BB29" s="158"/>
      <c r="BC29" s="158"/>
      <c r="BD29" s="158"/>
      <c r="BE29" s="158"/>
      <c r="BF29" s="158"/>
      <c r="BG29" s="364"/>
      <c r="BH29" s="364"/>
      <c r="BI29" s="364"/>
      <c r="BJ29" s="364"/>
      <c r="BK29" s="364"/>
      <c r="BL29" s="364"/>
      <c r="BM29" s="364"/>
      <c r="BN29" s="364"/>
      <c r="BO29" s="364"/>
      <c r="BP29" s="364"/>
      <c r="BQ29" s="364"/>
      <c r="BR29" s="364"/>
      <c r="BS29" s="364"/>
      <c r="BT29" s="364"/>
      <c r="BU29" s="364"/>
      <c r="BV29" s="364"/>
    </row>
    <row r="30" spans="1:74" x14ac:dyDescent="0.2">
      <c r="A30" s="565" t="s">
        <v>955</v>
      </c>
      <c r="B30" s="566" t="s">
        <v>956</v>
      </c>
      <c r="C30" s="208">
        <v>1.1828320000000001</v>
      </c>
      <c r="D30" s="208">
        <v>1.2067049999999999</v>
      </c>
      <c r="E30" s="208">
        <v>1.1991069999999999</v>
      </c>
      <c r="F30" s="208">
        <v>1.1665669999999999</v>
      </c>
      <c r="G30" s="208">
        <v>1.25404</v>
      </c>
      <c r="H30" s="208">
        <v>1.325672</v>
      </c>
      <c r="I30" s="208">
        <v>1.2729550000000001</v>
      </c>
      <c r="J30" s="208">
        <v>1.1310260000000001</v>
      </c>
      <c r="K30" s="208">
        <v>1.047363</v>
      </c>
      <c r="L30" s="208">
        <v>1.268635</v>
      </c>
      <c r="M30" s="208">
        <v>1.376728</v>
      </c>
      <c r="N30" s="208">
        <v>1.4561649999999999</v>
      </c>
      <c r="O30" s="208">
        <v>1.472834</v>
      </c>
      <c r="P30" s="208">
        <v>1.324263</v>
      </c>
      <c r="Q30" s="208">
        <v>1.538678</v>
      </c>
      <c r="R30" s="208">
        <v>1.5052909999999999</v>
      </c>
      <c r="S30" s="208">
        <v>1.417727</v>
      </c>
      <c r="T30" s="208">
        <v>1.468221</v>
      </c>
      <c r="U30" s="208">
        <v>1.5292669999999999</v>
      </c>
      <c r="V30" s="208">
        <v>1.537215</v>
      </c>
      <c r="W30" s="208">
        <v>1.4799709999999999</v>
      </c>
      <c r="X30" s="208">
        <v>1.4342090000000001</v>
      </c>
      <c r="Y30" s="208">
        <v>1.5248820000000001</v>
      </c>
      <c r="Z30" s="208">
        <v>1.508494</v>
      </c>
      <c r="AA30" s="208">
        <v>1.6097589999999999</v>
      </c>
      <c r="AB30" s="208">
        <v>1.6569529999999999</v>
      </c>
      <c r="AC30" s="208">
        <v>1.559599</v>
      </c>
      <c r="AD30" s="208">
        <v>1.5908739999999999</v>
      </c>
      <c r="AE30" s="208">
        <v>1.4883919999999999</v>
      </c>
      <c r="AF30" s="208">
        <v>1.4213899999999999</v>
      </c>
      <c r="AG30" s="208">
        <v>1.4921089999999999</v>
      </c>
      <c r="AH30" s="208">
        <v>1.458215</v>
      </c>
      <c r="AI30" s="208">
        <v>1.502934</v>
      </c>
      <c r="AJ30" s="208">
        <v>1.466961</v>
      </c>
      <c r="AK30" s="208">
        <v>1.5779669999999999</v>
      </c>
      <c r="AL30" s="208">
        <v>1.6286929999999999</v>
      </c>
      <c r="AM30" s="208">
        <v>1.7115739999999999</v>
      </c>
      <c r="AN30" s="208">
        <v>1.7105619999999999</v>
      </c>
      <c r="AO30" s="208">
        <v>1.7075359999999999</v>
      </c>
      <c r="AP30" s="208">
        <v>1.5965940000000001</v>
      </c>
      <c r="AQ30" s="208">
        <v>1.6825239999999999</v>
      </c>
      <c r="AR30" s="208">
        <v>1.7572239999999999</v>
      </c>
      <c r="AS30" s="208">
        <v>1.864601</v>
      </c>
      <c r="AT30" s="208">
        <v>1.651635</v>
      </c>
      <c r="AU30" s="208">
        <v>1.488399</v>
      </c>
      <c r="AV30" s="208">
        <v>1.6496420000000001</v>
      </c>
      <c r="AW30" s="208">
        <v>1.909465</v>
      </c>
      <c r="AX30" s="208">
        <v>1.8874740000000001</v>
      </c>
      <c r="AY30" s="208">
        <v>1.8654839999999999</v>
      </c>
      <c r="AZ30" s="208">
        <v>1.2109000000000001</v>
      </c>
      <c r="BA30" s="208">
        <v>1.5066489999999999</v>
      </c>
      <c r="BB30" s="208">
        <v>1.7469589999999999</v>
      </c>
      <c r="BC30" s="208">
        <v>1.8975580000000001</v>
      </c>
      <c r="BD30" s="208">
        <v>1.8545780000000001</v>
      </c>
      <c r="BE30" s="208">
        <v>1.763177</v>
      </c>
      <c r="BF30" s="208">
        <v>1.8247530000000001</v>
      </c>
      <c r="BG30" s="324">
        <v>1.5929230000000001</v>
      </c>
      <c r="BH30" s="324">
        <v>1.76928</v>
      </c>
      <c r="BI30" s="324">
        <v>1.8685309999999999</v>
      </c>
      <c r="BJ30" s="324">
        <v>2.015199</v>
      </c>
      <c r="BK30" s="324">
        <v>2.0018959999999999</v>
      </c>
      <c r="BL30" s="324">
        <v>2.0078200000000002</v>
      </c>
      <c r="BM30" s="324">
        <v>2.0147050000000002</v>
      </c>
      <c r="BN30" s="324">
        <v>1.9858819999999999</v>
      </c>
      <c r="BO30" s="324">
        <v>2.0718749999999999</v>
      </c>
      <c r="BP30" s="324">
        <v>2.0614370000000002</v>
      </c>
      <c r="BQ30" s="324">
        <v>2.1064470000000002</v>
      </c>
      <c r="BR30" s="324">
        <v>2.0691579999999998</v>
      </c>
      <c r="BS30" s="324">
        <v>2.0932569999999999</v>
      </c>
      <c r="BT30" s="324">
        <v>2.1022949999999998</v>
      </c>
      <c r="BU30" s="324">
        <v>2.1482049999999999</v>
      </c>
      <c r="BV30" s="324">
        <v>2.1444000000000001</v>
      </c>
    </row>
    <row r="31" spans="1:74" x14ac:dyDescent="0.2">
      <c r="A31" s="565" t="s">
        <v>1099</v>
      </c>
      <c r="B31" s="566" t="s">
        <v>1101</v>
      </c>
      <c r="C31" s="208">
        <v>1.319591</v>
      </c>
      <c r="D31" s="208">
        <v>0.93526299999999996</v>
      </c>
      <c r="E31" s="208">
        <v>0.89245099999999999</v>
      </c>
      <c r="F31" s="208">
        <v>0.73681799999999997</v>
      </c>
      <c r="G31" s="208">
        <v>0.54809799999999997</v>
      </c>
      <c r="H31" s="208">
        <v>0.54424300000000003</v>
      </c>
      <c r="I31" s="208">
        <v>0.63723600000000002</v>
      </c>
      <c r="J31" s="208">
        <v>0.60371600000000003</v>
      </c>
      <c r="K31" s="208">
        <v>0.80225100000000005</v>
      </c>
      <c r="L31" s="208">
        <v>0.61768400000000001</v>
      </c>
      <c r="M31" s="208">
        <v>0.95564300000000002</v>
      </c>
      <c r="N31" s="208">
        <v>1.04789</v>
      </c>
      <c r="O31" s="208">
        <v>1.460877</v>
      </c>
      <c r="P31" s="208">
        <v>1.207109</v>
      </c>
      <c r="Q31" s="208">
        <v>1.048994</v>
      </c>
      <c r="R31" s="208">
        <v>0.879081</v>
      </c>
      <c r="S31" s="208">
        <v>0.52387399999999995</v>
      </c>
      <c r="T31" s="208">
        <v>0.48810700000000001</v>
      </c>
      <c r="U31" s="208">
        <v>0.64760799999999996</v>
      </c>
      <c r="V31" s="208">
        <v>0.62484099999999998</v>
      </c>
      <c r="W31" s="208">
        <v>0.77087799999999995</v>
      </c>
      <c r="X31" s="208">
        <v>0.83762700000000001</v>
      </c>
      <c r="Y31" s="208">
        <v>1.047334</v>
      </c>
      <c r="Z31" s="208">
        <v>1.136736</v>
      </c>
      <c r="AA31" s="208">
        <v>1.37205</v>
      </c>
      <c r="AB31" s="208">
        <v>1.2367710000000001</v>
      </c>
      <c r="AC31" s="208">
        <v>0.96346299999999996</v>
      </c>
      <c r="AD31" s="208">
        <v>0.65685400000000005</v>
      </c>
      <c r="AE31" s="208">
        <v>0.55778399999999995</v>
      </c>
      <c r="AF31" s="208">
        <v>0.52547100000000002</v>
      </c>
      <c r="AG31" s="208">
        <v>0.590978</v>
      </c>
      <c r="AH31" s="208">
        <v>0.54067200000000004</v>
      </c>
      <c r="AI31" s="208">
        <v>0.76108399999999998</v>
      </c>
      <c r="AJ31" s="208">
        <v>0.89455700000000005</v>
      </c>
      <c r="AK31" s="208">
        <v>1.168509</v>
      </c>
      <c r="AL31" s="208">
        <v>1.1717379999999999</v>
      </c>
      <c r="AM31" s="208">
        <v>1.181208</v>
      </c>
      <c r="AN31" s="208">
        <v>1.2566790000000001</v>
      </c>
      <c r="AO31" s="208">
        <v>0.99173999999999995</v>
      </c>
      <c r="AP31" s="208">
        <v>0.66613299999999998</v>
      </c>
      <c r="AQ31" s="208">
        <v>0.62525600000000003</v>
      </c>
      <c r="AR31" s="208">
        <v>0.43659399999999998</v>
      </c>
      <c r="AS31" s="208">
        <v>0.47702</v>
      </c>
      <c r="AT31" s="208">
        <v>0.59131500000000004</v>
      </c>
      <c r="AU31" s="208">
        <v>0.75750200000000001</v>
      </c>
      <c r="AV31" s="208">
        <v>0.82252899999999995</v>
      </c>
      <c r="AW31" s="208">
        <v>0.972414</v>
      </c>
      <c r="AX31" s="208">
        <v>1.121653</v>
      </c>
      <c r="AY31" s="208">
        <v>1.1997910000000001</v>
      </c>
      <c r="AZ31" s="208">
        <v>1.061264</v>
      </c>
      <c r="BA31" s="208">
        <v>1.0089250000000001</v>
      </c>
      <c r="BB31" s="208">
        <v>0.64624199999999998</v>
      </c>
      <c r="BC31" s="208">
        <v>0.66907700000000003</v>
      </c>
      <c r="BD31" s="208">
        <v>0.62266999999999995</v>
      </c>
      <c r="BE31" s="208">
        <v>0.58236430322999999</v>
      </c>
      <c r="BF31" s="208">
        <v>0.58904317097000003</v>
      </c>
      <c r="BG31" s="324">
        <v>0.7191284</v>
      </c>
      <c r="BH31" s="324">
        <v>0.84172150000000001</v>
      </c>
      <c r="BI31" s="324">
        <v>1.0191129999999999</v>
      </c>
      <c r="BJ31" s="324">
        <v>1.150749</v>
      </c>
      <c r="BK31" s="324">
        <v>1.3594310000000001</v>
      </c>
      <c r="BL31" s="324">
        <v>1.126573</v>
      </c>
      <c r="BM31" s="324">
        <v>0.89386209999999999</v>
      </c>
      <c r="BN31" s="324">
        <v>0.66905460000000005</v>
      </c>
      <c r="BO31" s="324">
        <v>0.56463240000000003</v>
      </c>
      <c r="BP31" s="324">
        <v>0.46567700000000001</v>
      </c>
      <c r="BQ31" s="324">
        <v>0.52019380000000004</v>
      </c>
      <c r="BR31" s="324">
        <v>0.54674020000000001</v>
      </c>
      <c r="BS31" s="324">
        <v>0.69060500000000002</v>
      </c>
      <c r="BT31" s="324">
        <v>0.85601539999999998</v>
      </c>
      <c r="BU31" s="324">
        <v>1.0371999999999999</v>
      </c>
      <c r="BV31" s="324">
        <v>1.174795</v>
      </c>
    </row>
    <row r="32" spans="1:74" x14ac:dyDescent="0.2">
      <c r="A32" s="565" t="s">
        <v>1100</v>
      </c>
      <c r="B32" s="566" t="s">
        <v>1102</v>
      </c>
      <c r="C32" s="208">
        <v>0.29990299999999998</v>
      </c>
      <c r="D32" s="208">
        <v>0.32660699999999998</v>
      </c>
      <c r="E32" s="208">
        <v>0.31019400000000003</v>
      </c>
      <c r="F32" s="208">
        <v>0.33346700000000001</v>
      </c>
      <c r="G32" s="208">
        <v>0.31174200000000002</v>
      </c>
      <c r="H32" s="208">
        <v>0.30993300000000001</v>
      </c>
      <c r="I32" s="208">
        <v>0.30435499999999999</v>
      </c>
      <c r="J32" s="208">
        <v>0.30122599999999999</v>
      </c>
      <c r="K32" s="208">
        <v>0.25786700000000001</v>
      </c>
      <c r="L32" s="208">
        <v>0.29619400000000001</v>
      </c>
      <c r="M32" s="208">
        <v>0.319967</v>
      </c>
      <c r="N32" s="208">
        <v>0.33328999999999998</v>
      </c>
      <c r="O32" s="208">
        <v>0.33109699999999997</v>
      </c>
      <c r="P32" s="208">
        <v>0.31246400000000002</v>
      </c>
      <c r="Q32" s="208">
        <v>0.30625799999999997</v>
      </c>
      <c r="R32" s="208">
        <v>0.28766700000000001</v>
      </c>
      <c r="S32" s="208">
        <v>0.310645</v>
      </c>
      <c r="T32" s="208">
        <v>0.308033</v>
      </c>
      <c r="U32" s="208">
        <v>0.29435499999999998</v>
      </c>
      <c r="V32" s="208">
        <v>0.313581</v>
      </c>
      <c r="W32" s="208">
        <v>0.30226700000000001</v>
      </c>
      <c r="X32" s="208">
        <v>0.31454799999999999</v>
      </c>
      <c r="Y32" s="208">
        <v>0.32803300000000002</v>
      </c>
      <c r="Z32" s="208">
        <v>0.32509700000000002</v>
      </c>
      <c r="AA32" s="208">
        <v>0.31983899999999998</v>
      </c>
      <c r="AB32" s="208">
        <v>0.299286</v>
      </c>
      <c r="AC32" s="208">
        <v>0.26454800000000001</v>
      </c>
      <c r="AD32" s="208">
        <v>0.28853299999999998</v>
      </c>
      <c r="AE32" s="208">
        <v>0.302097</v>
      </c>
      <c r="AF32" s="208">
        <v>0.31093300000000001</v>
      </c>
      <c r="AG32" s="208">
        <v>0.29690299999999997</v>
      </c>
      <c r="AH32" s="208">
        <v>0.29361300000000001</v>
      </c>
      <c r="AI32" s="208">
        <v>0.28256700000000001</v>
      </c>
      <c r="AJ32" s="208">
        <v>0.316</v>
      </c>
      <c r="AK32" s="208">
        <v>0.30123299999999997</v>
      </c>
      <c r="AL32" s="208">
        <v>0.305871</v>
      </c>
      <c r="AM32" s="208">
        <v>0.283613</v>
      </c>
      <c r="AN32" s="208">
        <v>0.25779299999999999</v>
      </c>
      <c r="AO32" s="208">
        <v>0.25361299999999998</v>
      </c>
      <c r="AP32" s="208">
        <v>0.28076699999999999</v>
      </c>
      <c r="AQ32" s="208">
        <v>0.27419399999999999</v>
      </c>
      <c r="AR32" s="208">
        <v>0.26313300000000001</v>
      </c>
      <c r="AS32" s="208">
        <v>0.27541900000000002</v>
      </c>
      <c r="AT32" s="208">
        <v>0.25916099999999997</v>
      </c>
      <c r="AU32" s="208">
        <v>0.28536699999999998</v>
      </c>
      <c r="AV32" s="208">
        <v>0.29864499999999999</v>
      </c>
      <c r="AW32" s="208">
        <v>0.29993300000000001</v>
      </c>
      <c r="AX32" s="208">
        <v>0.29812899999999998</v>
      </c>
      <c r="AY32" s="208">
        <v>0.32264500000000002</v>
      </c>
      <c r="AZ32" s="208">
        <v>0.26632099999999997</v>
      </c>
      <c r="BA32" s="208">
        <v>0.28158</v>
      </c>
      <c r="BB32" s="208">
        <v>0.31240000000000001</v>
      </c>
      <c r="BC32" s="208">
        <v>0.33790300000000001</v>
      </c>
      <c r="BD32" s="208">
        <v>0.31786599999999998</v>
      </c>
      <c r="BE32" s="208">
        <v>0.29124860000000002</v>
      </c>
      <c r="BF32" s="208">
        <v>0.28709220000000002</v>
      </c>
      <c r="BG32" s="324">
        <v>0.2813948</v>
      </c>
      <c r="BH32" s="324">
        <v>0.27581749999999999</v>
      </c>
      <c r="BI32" s="324">
        <v>0.29121740000000002</v>
      </c>
      <c r="BJ32" s="324">
        <v>0.31516349999999999</v>
      </c>
      <c r="BK32" s="324">
        <v>0.30591679999999999</v>
      </c>
      <c r="BL32" s="324">
        <v>0.28845579999999998</v>
      </c>
      <c r="BM32" s="324">
        <v>0.29753940000000001</v>
      </c>
      <c r="BN32" s="324">
        <v>0.29671249999999999</v>
      </c>
      <c r="BO32" s="324">
        <v>0.29862450000000001</v>
      </c>
      <c r="BP32" s="324">
        <v>0.3029153</v>
      </c>
      <c r="BQ32" s="324">
        <v>0.29867339999999998</v>
      </c>
      <c r="BR32" s="324">
        <v>0.29547639999999997</v>
      </c>
      <c r="BS32" s="324">
        <v>0.2927459</v>
      </c>
      <c r="BT32" s="324">
        <v>0.27821000000000001</v>
      </c>
      <c r="BU32" s="324">
        <v>0.29460789999999998</v>
      </c>
      <c r="BV32" s="324">
        <v>0.3189999</v>
      </c>
    </row>
    <row r="33" spans="1:77" x14ac:dyDescent="0.2">
      <c r="A33" s="565" t="s">
        <v>958</v>
      </c>
      <c r="B33" s="566" t="s">
        <v>950</v>
      </c>
      <c r="C33" s="208">
        <v>0.12581300000000001</v>
      </c>
      <c r="D33" s="208">
        <v>5.2589999999999998E-2</v>
      </c>
      <c r="E33" s="208">
        <v>0.21898000000000001</v>
      </c>
      <c r="F33" s="208">
        <v>0.20830899999999999</v>
      </c>
      <c r="G33" s="208">
        <v>0.20644999999999999</v>
      </c>
      <c r="H33" s="208">
        <v>0.28211900000000001</v>
      </c>
      <c r="I33" s="208">
        <v>0.309257</v>
      </c>
      <c r="J33" s="208">
        <v>0.15063499999999999</v>
      </c>
      <c r="K33" s="208">
        <v>0.127327</v>
      </c>
      <c r="L33" s="208">
        <v>0.194852</v>
      </c>
      <c r="M33" s="208">
        <v>0.14726400000000001</v>
      </c>
      <c r="N33" s="208">
        <v>0.15080399999999999</v>
      </c>
      <c r="O33" s="208">
        <v>0.17447099999999999</v>
      </c>
      <c r="P33" s="208">
        <v>0.20183599999999999</v>
      </c>
      <c r="Q33" s="208">
        <v>0.104724</v>
      </c>
      <c r="R33" s="208">
        <v>0.110489</v>
      </c>
      <c r="S33" s="208">
        <v>0.22557099999999999</v>
      </c>
      <c r="T33" s="208">
        <v>0.24834400000000001</v>
      </c>
      <c r="U33" s="208">
        <v>0.22997799999999999</v>
      </c>
      <c r="V33" s="208">
        <v>0.25734800000000002</v>
      </c>
      <c r="W33" s="208">
        <v>0.17168800000000001</v>
      </c>
      <c r="X33" s="208">
        <v>0.23813500000000001</v>
      </c>
      <c r="Y33" s="208">
        <v>0.24745200000000001</v>
      </c>
      <c r="Z33" s="208">
        <v>0.21782099999999999</v>
      </c>
      <c r="AA33" s="208">
        <v>0.19319500000000001</v>
      </c>
      <c r="AB33" s="208">
        <v>0.20058500000000001</v>
      </c>
      <c r="AC33" s="208">
        <v>0.183923</v>
      </c>
      <c r="AD33" s="208">
        <v>0.17014599999999999</v>
      </c>
      <c r="AE33" s="208">
        <v>0.211337</v>
      </c>
      <c r="AF33" s="208">
        <v>0.270314</v>
      </c>
      <c r="AG33" s="208">
        <v>0.31732900000000003</v>
      </c>
      <c r="AH33" s="208">
        <v>0.31253199999999998</v>
      </c>
      <c r="AI33" s="208">
        <v>0.27511999999999998</v>
      </c>
      <c r="AJ33" s="208">
        <v>0.30717699999999998</v>
      </c>
      <c r="AK33" s="208">
        <v>0.21546699999999999</v>
      </c>
      <c r="AL33" s="208">
        <v>0.19259200000000001</v>
      </c>
      <c r="AM33" s="208">
        <v>0.18984699999999999</v>
      </c>
      <c r="AN33" s="208">
        <v>9.0157000000000001E-2</v>
      </c>
      <c r="AO33" s="208">
        <v>0.22947600000000001</v>
      </c>
      <c r="AP33" s="208">
        <v>0.16306499999999999</v>
      </c>
      <c r="AQ33" s="208">
        <v>0.225046</v>
      </c>
      <c r="AR33" s="208">
        <v>0.202622</v>
      </c>
      <c r="AS33" s="208">
        <v>0.17632</v>
      </c>
      <c r="AT33" s="208">
        <v>0.21072299999999999</v>
      </c>
      <c r="AU33" s="208">
        <v>0.19212699999999999</v>
      </c>
      <c r="AV33" s="208">
        <v>0.22239700000000001</v>
      </c>
      <c r="AW33" s="208">
        <v>0.24429200000000001</v>
      </c>
      <c r="AX33" s="208">
        <v>0.23562900000000001</v>
      </c>
      <c r="AY33" s="208">
        <v>0.25222499999999998</v>
      </c>
      <c r="AZ33" s="208">
        <v>0.16050700000000001</v>
      </c>
      <c r="BA33" s="208">
        <v>0.24280099999999999</v>
      </c>
      <c r="BB33" s="208">
        <v>0.185864</v>
      </c>
      <c r="BC33" s="208">
        <v>0.33634999999999998</v>
      </c>
      <c r="BD33" s="208">
        <v>0.34265099999999998</v>
      </c>
      <c r="BE33" s="208">
        <v>0.23311560000000001</v>
      </c>
      <c r="BF33" s="208">
        <v>0.24067079999999999</v>
      </c>
      <c r="BG33" s="324">
        <v>0.16615289999999999</v>
      </c>
      <c r="BH33" s="324">
        <v>0.21489040000000001</v>
      </c>
      <c r="BI33" s="324">
        <v>0.20158180000000001</v>
      </c>
      <c r="BJ33" s="324">
        <v>0.19412280000000001</v>
      </c>
      <c r="BK33" s="324">
        <v>0.1632238</v>
      </c>
      <c r="BL33" s="324">
        <v>0.19083810000000001</v>
      </c>
      <c r="BM33" s="324">
        <v>0.20119690000000001</v>
      </c>
      <c r="BN33" s="324">
        <v>0.22202469999999999</v>
      </c>
      <c r="BO33" s="324">
        <v>0.22369520000000001</v>
      </c>
      <c r="BP33" s="324">
        <v>0.2250441</v>
      </c>
      <c r="BQ33" s="324">
        <v>0.2382928</v>
      </c>
      <c r="BR33" s="324">
        <v>0.20557590000000001</v>
      </c>
      <c r="BS33" s="324">
        <v>0.16151689999999999</v>
      </c>
      <c r="BT33" s="324">
        <v>0.21219489999999999</v>
      </c>
      <c r="BU33" s="324">
        <v>0.19897119999999999</v>
      </c>
      <c r="BV33" s="324">
        <v>0.19008820000000001</v>
      </c>
    </row>
    <row r="34" spans="1:77" x14ac:dyDescent="0.2">
      <c r="A34" s="565" t="s">
        <v>743</v>
      </c>
      <c r="B34" s="566" t="s">
        <v>951</v>
      </c>
      <c r="C34" s="208">
        <v>8.7083999999999995E-2</v>
      </c>
      <c r="D34" s="208">
        <v>9.0137999999999996E-2</v>
      </c>
      <c r="E34" s="208">
        <v>0.10591299999999999</v>
      </c>
      <c r="F34" s="208">
        <v>0.104711</v>
      </c>
      <c r="G34" s="208">
        <v>0.111419</v>
      </c>
      <c r="H34" s="208">
        <v>2.0806999999999999E-2</v>
      </c>
      <c r="I34" s="208">
        <v>7.0329000000000003E-2</v>
      </c>
      <c r="J34" s="208">
        <v>8.5549E-2</v>
      </c>
      <c r="K34" s="208">
        <v>0.10132099999999999</v>
      </c>
      <c r="L34" s="208">
        <v>0.217975</v>
      </c>
      <c r="M34" s="208">
        <v>0.105182</v>
      </c>
      <c r="N34" s="208">
        <v>0.12515000000000001</v>
      </c>
      <c r="O34" s="208">
        <v>9.7266000000000005E-2</v>
      </c>
      <c r="P34" s="208">
        <v>0.111678</v>
      </c>
      <c r="Q34" s="208">
        <v>9.5377000000000003E-2</v>
      </c>
      <c r="R34" s="208">
        <v>8.0326999999999996E-2</v>
      </c>
      <c r="S34" s="208">
        <v>0.103683</v>
      </c>
      <c r="T34" s="208">
        <v>9.1647999999999993E-2</v>
      </c>
      <c r="U34" s="208">
        <v>0.14199400000000001</v>
      </c>
      <c r="V34" s="208">
        <v>0.169789</v>
      </c>
      <c r="W34" s="208">
        <v>0.17693600000000001</v>
      </c>
      <c r="X34" s="208">
        <v>0.15156700000000001</v>
      </c>
      <c r="Y34" s="208">
        <v>0.17699300000000001</v>
      </c>
      <c r="Z34" s="208">
        <v>0.19237899999999999</v>
      </c>
      <c r="AA34" s="208">
        <v>0.22035399999999999</v>
      </c>
      <c r="AB34" s="208">
        <v>0.19647000000000001</v>
      </c>
      <c r="AC34" s="208">
        <v>0.16471</v>
      </c>
      <c r="AD34" s="208">
        <v>0.179367</v>
      </c>
      <c r="AE34" s="208">
        <v>0.18559400000000001</v>
      </c>
      <c r="AF34" s="208">
        <v>0.22506000000000001</v>
      </c>
      <c r="AG34" s="208">
        <v>0.23230799999999999</v>
      </c>
      <c r="AH34" s="208">
        <v>0.248941</v>
      </c>
      <c r="AI34" s="208">
        <v>0.21968799999999999</v>
      </c>
      <c r="AJ34" s="208">
        <v>0.162911</v>
      </c>
      <c r="AK34" s="208">
        <v>0.13528999999999999</v>
      </c>
      <c r="AL34" s="208">
        <v>0.19972300000000001</v>
      </c>
      <c r="AM34" s="208">
        <v>7.6053999999999997E-2</v>
      </c>
      <c r="AN34" s="208">
        <v>-2.0119999999999999E-3</v>
      </c>
      <c r="AO34" s="208">
        <v>0.179117</v>
      </c>
      <c r="AP34" s="208">
        <v>1.8321E-2</v>
      </c>
      <c r="AQ34" s="208">
        <v>0.129912</v>
      </c>
      <c r="AR34" s="208">
        <v>0.23560600000000001</v>
      </c>
      <c r="AS34" s="208">
        <v>0.23191999999999999</v>
      </c>
      <c r="AT34" s="208">
        <v>0.26128099999999999</v>
      </c>
      <c r="AU34" s="208">
        <v>0.29384700000000002</v>
      </c>
      <c r="AV34" s="208">
        <v>0.32323400000000002</v>
      </c>
      <c r="AW34" s="208">
        <v>0.30577599999999999</v>
      </c>
      <c r="AX34" s="208">
        <v>0.438641</v>
      </c>
      <c r="AY34" s="208">
        <v>0.359265</v>
      </c>
      <c r="AZ34" s="208">
        <v>0.19361100000000001</v>
      </c>
      <c r="BA34" s="208">
        <v>0.21687999999999999</v>
      </c>
      <c r="BB34" s="208">
        <v>0.24607799999999999</v>
      </c>
      <c r="BC34" s="208">
        <v>0.20064399999999999</v>
      </c>
      <c r="BD34" s="208">
        <v>0.27477000000000001</v>
      </c>
      <c r="BE34" s="208">
        <v>0.2116044</v>
      </c>
      <c r="BF34" s="208">
        <v>0.23964070000000001</v>
      </c>
      <c r="BG34" s="324">
        <v>0.24808939999999999</v>
      </c>
      <c r="BH34" s="324">
        <v>0.25137700000000002</v>
      </c>
      <c r="BI34" s="324">
        <v>0.24516389999999999</v>
      </c>
      <c r="BJ34" s="324">
        <v>0.2443149</v>
      </c>
      <c r="BK34" s="324">
        <v>0.22858129999999999</v>
      </c>
      <c r="BL34" s="324">
        <v>0.2157134</v>
      </c>
      <c r="BM34" s="324">
        <v>0.22473799999999999</v>
      </c>
      <c r="BN34" s="324">
        <v>0.2148755</v>
      </c>
      <c r="BO34" s="324">
        <v>0.21077180000000001</v>
      </c>
      <c r="BP34" s="324">
        <v>0.22137699999999999</v>
      </c>
      <c r="BQ34" s="324">
        <v>0.2197749</v>
      </c>
      <c r="BR34" s="324">
        <v>0.23949090000000001</v>
      </c>
      <c r="BS34" s="324">
        <v>0.24077299999999999</v>
      </c>
      <c r="BT34" s="324">
        <v>0.24712300000000001</v>
      </c>
      <c r="BU34" s="324">
        <v>0.24104390000000001</v>
      </c>
      <c r="BV34" s="324">
        <v>0.23794760000000001</v>
      </c>
    </row>
    <row r="35" spans="1:77" x14ac:dyDescent="0.2">
      <c r="A35" s="565"/>
      <c r="B35" s="566"/>
      <c r="C35" s="158"/>
      <c r="D35" s="158"/>
      <c r="E35" s="158"/>
      <c r="F35" s="158"/>
      <c r="G35" s="158"/>
      <c r="H35" s="158"/>
      <c r="I35" s="158"/>
      <c r="J35" s="158"/>
      <c r="K35" s="158"/>
      <c r="L35" s="158"/>
      <c r="M35" s="158"/>
      <c r="N35" s="158"/>
      <c r="O35" s="158"/>
      <c r="P35" s="158"/>
      <c r="Q35" s="158"/>
      <c r="R35" s="158"/>
      <c r="S35" s="158"/>
      <c r="T35" s="158"/>
      <c r="U35" s="158"/>
      <c r="V35" s="158"/>
      <c r="W35" s="158"/>
      <c r="X35" s="158"/>
      <c r="Y35" s="158"/>
      <c r="Z35" s="158"/>
      <c r="AA35" s="158"/>
      <c r="AB35" s="158"/>
      <c r="AC35" s="158"/>
      <c r="AD35" s="158"/>
      <c r="AE35" s="158"/>
      <c r="AF35" s="158"/>
      <c r="AG35" s="158"/>
      <c r="AH35" s="158"/>
      <c r="AI35" s="158"/>
      <c r="AJ35" s="158"/>
      <c r="AK35" s="158"/>
      <c r="AL35" s="158"/>
      <c r="AM35" s="158"/>
      <c r="AN35" s="158"/>
      <c r="AO35" s="158"/>
      <c r="AP35" s="158"/>
      <c r="AQ35" s="158"/>
      <c r="AR35" s="158"/>
      <c r="AS35" s="158"/>
      <c r="AT35" s="158"/>
      <c r="AU35" s="158"/>
      <c r="AV35" s="158"/>
      <c r="AW35" s="158"/>
      <c r="AX35" s="158"/>
      <c r="AY35" s="158"/>
      <c r="AZ35" s="158"/>
      <c r="BA35" s="158"/>
      <c r="BB35" s="158"/>
      <c r="BC35" s="158"/>
      <c r="BD35" s="158"/>
      <c r="BE35" s="158"/>
      <c r="BF35" s="158"/>
      <c r="BG35" s="364"/>
      <c r="BH35" s="364"/>
      <c r="BI35" s="364"/>
      <c r="BJ35" s="364"/>
      <c r="BK35" s="364"/>
      <c r="BL35" s="364"/>
      <c r="BM35" s="364"/>
      <c r="BN35" s="364"/>
      <c r="BO35" s="364"/>
      <c r="BP35" s="364"/>
      <c r="BQ35" s="364"/>
      <c r="BR35" s="364"/>
      <c r="BS35" s="364"/>
      <c r="BT35" s="364"/>
      <c r="BU35" s="364"/>
      <c r="BV35" s="364"/>
    </row>
    <row r="36" spans="1:77" x14ac:dyDescent="0.2">
      <c r="A36" s="565"/>
      <c r="B36" s="154" t="s">
        <v>959</v>
      </c>
      <c r="C36" s="158"/>
      <c r="D36" s="158"/>
      <c r="E36" s="158"/>
      <c r="F36" s="158"/>
      <c r="G36" s="158"/>
      <c r="H36" s="158"/>
      <c r="I36" s="158"/>
      <c r="J36" s="158"/>
      <c r="K36" s="158"/>
      <c r="L36" s="158"/>
      <c r="M36" s="158"/>
      <c r="N36" s="158"/>
      <c r="O36" s="158"/>
      <c r="P36" s="158"/>
      <c r="Q36" s="158"/>
      <c r="R36" s="158"/>
      <c r="S36" s="158"/>
      <c r="T36" s="158"/>
      <c r="U36" s="158"/>
      <c r="V36" s="158"/>
      <c r="W36" s="158"/>
      <c r="X36" s="158"/>
      <c r="Y36" s="158"/>
      <c r="Z36" s="158"/>
      <c r="AA36" s="158"/>
      <c r="AB36" s="158"/>
      <c r="AC36" s="158"/>
      <c r="AD36" s="158"/>
      <c r="AE36" s="158"/>
      <c r="AF36" s="158"/>
      <c r="AG36" s="158"/>
      <c r="AH36" s="158"/>
      <c r="AI36" s="158"/>
      <c r="AJ36" s="158"/>
      <c r="AK36" s="158"/>
      <c r="AL36" s="158"/>
      <c r="AM36" s="158"/>
      <c r="AN36" s="158"/>
      <c r="AO36" s="158"/>
      <c r="AP36" s="158"/>
      <c r="AQ36" s="158"/>
      <c r="AR36" s="158"/>
      <c r="AS36" s="158"/>
      <c r="AT36" s="158"/>
      <c r="AU36" s="158"/>
      <c r="AV36" s="158"/>
      <c r="AW36" s="158"/>
      <c r="AX36" s="158"/>
      <c r="AY36" s="158"/>
      <c r="AZ36" s="158"/>
      <c r="BA36" s="158"/>
      <c r="BB36" s="158"/>
      <c r="BC36" s="158"/>
      <c r="BD36" s="158"/>
      <c r="BE36" s="158"/>
      <c r="BF36" s="158"/>
      <c r="BG36" s="654"/>
      <c r="BH36" s="654"/>
      <c r="BI36" s="654"/>
      <c r="BJ36" s="654"/>
      <c r="BK36" s="654"/>
      <c r="BL36" s="654"/>
      <c r="BM36" s="654"/>
      <c r="BN36" s="654"/>
      <c r="BO36" s="654"/>
      <c r="BP36" s="654"/>
      <c r="BQ36" s="654"/>
      <c r="BR36" s="654"/>
      <c r="BS36" s="654"/>
      <c r="BT36" s="654"/>
      <c r="BU36" s="654"/>
      <c r="BV36" s="654"/>
    </row>
    <row r="37" spans="1:77" x14ac:dyDescent="0.2">
      <c r="A37" s="565" t="s">
        <v>960</v>
      </c>
      <c r="B37" s="566" t="s">
        <v>947</v>
      </c>
      <c r="C37" s="728">
        <v>48.436999999999998</v>
      </c>
      <c r="D37" s="728">
        <v>49.591999999999999</v>
      </c>
      <c r="E37" s="728">
        <v>50.933</v>
      </c>
      <c r="F37" s="728">
        <v>52.158999999999999</v>
      </c>
      <c r="G37" s="728">
        <v>51.82</v>
      </c>
      <c r="H37" s="728">
        <v>51.734000000000002</v>
      </c>
      <c r="I37" s="728">
        <v>50.110999999999997</v>
      </c>
      <c r="J37" s="728">
        <v>51.826000000000001</v>
      </c>
      <c r="K37" s="728">
        <v>53.396999999999998</v>
      </c>
      <c r="L37" s="728">
        <v>58.63</v>
      </c>
      <c r="M37" s="728">
        <v>58.965000000000003</v>
      </c>
      <c r="N37" s="728">
        <v>55.616</v>
      </c>
      <c r="O37" s="728">
        <v>51.088000000000001</v>
      </c>
      <c r="P37" s="728">
        <v>52.548999999999999</v>
      </c>
      <c r="Q37" s="728">
        <v>50.097999999999999</v>
      </c>
      <c r="R37" s="728">
        <v>47.802</v>
      </c>
      <c r="S37" s="728">
        <v>48.286999999999999</v>
      </c>
      <c r="T37" s="728">
        <v>46.636000000000003</v>
      </c>
      <c r="U37" s="728">
        <v>46.32</v>
      </c>
      <c r="V37" s="728">
        <v>45.472000000000001</v>
      </c>
      <c r="W37" s="728">
        <v>47.158999999999999</v>
      </c>
      <c r="X37" s="728">
        <v>50.555999999999997</v>
      </c>
      <c r="Y37" s="728">
        <v>50.762999999999998</v>
      </c>
      <c r="Z37" s="728">
        <v>49.841999999999999</v>
      </c>
      <c r="AA37" s="728">
        <v>47.609000000000002</v>
      </c>
      <c r="AB37" s="728">
        <v>48.271999999999998</v>
      </c>
      <c r="AC37" s="728">
        <v>51.441000000000003</v>
      </c>
      <c r="AD37" s="728">
        <v>52.692</v>
      </c>
      <c r="AE37" s="728">
        <v>56.371000000000002</v>
      </c>
      <c r="AF37" s="728">
        <v>60.57</v>
      </c>
      <c r="AG37" s="728">
        <v>57.908000000000001</v>
      </c>
      <c r="AH37" s="728">
        <v>55.250999999999998</v>
      </c>
      <c r="AI37" s="728">
        <v>57.381999999999998</v>
      </c>
      <c r="AJ37" s="728">
        <v>59.631</v>
      </c>
      <c r="AK37" s="728">
        <v>59.642000000000003</v>
      </c>
      <c r="AL37" s="728">
        <v>57.286000000000001</v>
      </c>
      <c r="AM37" s="728">
        <v>54.991999999999997</v>
      </c>
      <c r="AN37" s="728">
        <v>52.578000000000003</v>
      </c>
      <c r="AO37" s="728">
        <v>52.061</v>
      </c>
      <c r="AP37" s="728">
        <v>50.491999999999997</v>
      </c>
      <c r="AQ37" s="728">
        <v>48.814999999999998</v>
      </c>
      <c r="AR37" s="728">
        <v>52.451000000000001</v>
      </c>
      <c r="AS37" s="728">
        <v>54.76</v>
      </c>
      <c r="AT37" s="728">
        <v>60.889000000000003</v>
      </c>
      <c r="AU37" s="728">
        <v>72.171999999999997</v>
      </c>
      <c r="AV37" s="728">
        <v>78.257000000000005</v>
      </c>
      <c r="AW37" s="728">
        <v>76.734999999999999</v>
      </c>
      <c r="AX37" s="728">
        <v>69.561999999999998</v>
      </c>
      <c r="AY37" s="728">
        <v>64.313000000000002</v>
      </c>
      <c r="AZ37" s="728">
        <v>64.936000000000007</v>
      </c>
      <c r="BA37" s="728">
        <v>68.203000000000003</v>
      </c>
      <c r="BB37" s="728">
        <v>69.808000000000007</v>
      </c>
      <c r="BC37" s="728">
        <v>67.233000000000004</v>
      </c>
      <c r="BD37" s="728">
        <v>65.218000000000004</v>
      </c>
      <c r="BE37" s="728">
        <v>67.116722999999993</v>
      </c>
      <c r="BF37" s="728">
        <v>59.340072999999997</v>
      </c>
      <c r="BG37" s="729">
        <v>63.893120000000003</v>
      </c>
      <c r="BH37" s="729">
        <v>64.585260000000005</v>
      </c>
      <c r="BI37" s="729">
        <v>64.596130000000002</v>
      </c>
      <c r="BJ37" s="729">
        <v>61.034390000000002</v>
      </c>
      <c r="BK37" s="729">
        <v>57.18817</v>
      </c>
      <c r="BL37" s="729">
        <v>55.354939999999999</v>
      </c>
      <c r="BM37" s="729">
        <v>54.665900000000001</v>
      </c>
      <c r="BN37" s="729">
        <v>55.67944</v>
      </c>
      <c r="BO37" s="729">
        <v>54.92812</v>
      </c>
      <c r="BP37" s="729">
        <v>55.137149999999998</v>
      </c>
      <c r="BQ37" s="729">
        <v>53.884540000000001</v>
      </c>
      <c r="BR37" s="729">
        <v>54.867519999999999</v>
      </c>
      <c r="BS37" s="729">
        <v>55.408630000000002</v>
      </c>
      <c r="BT37" s="729">
        <v>57.296999999999997</v>
      </c>
      <c r="BU37" s="729">
        <v>58.583060000000003</v>
      </c>
      <c r="BV37" s="729">
        <v>57.330710000000003</v>
      </c>
    </row>
    <row r="38" spans="1:77" x14ac:dyDescent="0.2">
      <c r="A38" s="565" t="s">
        <v>1103</v>
      </c>
      <c r="B38" s="566" t="s">
        <v>1101</v>
      </c>
      <c r="C38" s="728">
        <v>53.35</v>
      </c>
      <c r="D38" s="728">
        <v>47.243000000000002</v>
      </c>
      <c r="E38" s="728">
        <v>40.155000000000001</v>
      </c>
      <c r="F38" s="728">
        <v>38.497</v>
      </c>
      <c r="G38" s="728">
        <v>46.146999999999998</v>
      </c>
      <c r="H38" s="728">
        <v>56.906999999999996</v>
      </c>
      <c r="I38" s="728">
        <v>63.676000000000002</v>
      </c>
      <c r="J38" s="728">
        <v>73.858000000000004</v>
      </c>
      <c r="K38" s="728">
        <v>71.391000000000005</v>
      </c>
      <c r="L38" s="728">
        <v>72.944000000000003</v>
      </c>
      <c r="M38" s="728">
        <v>69.936000000000007</v>
      </c>
      <c r="N38" s="728">
        <v>62.183</v>
      </c>
      <c r="O38" s="728">
        <v>45.42</v>
      </c>
      <c r="P38" s="728">
        <v>38.515999999999998</v>
      </c>
      <c r="Q38" s="728">
        <v>34.042000000000002</v>
      </c>
      <c r="R38" s="728">
        <v>35.340000000000003</v>
      </c>
      <c r="S38" s="728">
        <v>43.707000000000001</v>
      </c>
      <c r="T38" s="728">
        <v>56.505000000000003</v>
      </c>
      <c r="U38" s="728">
        <v>60.118000000000002</v>
      </c>
      <c r="V38" s="728">
        <v>66.724999999999994</v>
      </c>
      <c r="W38" s="728">
        <v>75.245000000000005</v>
      </c>
      <c r="X38" s="728">
        <v>78.825999999999993</v>
      </c>
      <c r="Y38" s="728">
        <v>73.986000000000004</v>
      </c>
      <c r="Z38" s="728">
        <v>63.738</v>
      </c>
      <c r="AA38" s="728">
        <v>51.215000000000003</v>
      </c>
      <c r="AB38" s="728">
        <v>45.709000000000003</v>
      </c>
      <c r="AC38" s="728">
        <v>48.942999999999998</v>
      </c>
      <c r="AD38" s="728">
        <v>53.396000000000001</v>
      </c>
      <c r="AE38" s="728">
        <v>63.353000000000002</v>
      </c>
      <c r="AF38" s="728">
        <v>71.709999999999994</v>
      </c>
      <c r="AG38" s="728">
        <v>77.822000000000003</v>
      </c>
      <c r="AH38" s="728">
        <v>91.102999999999994</v>
      </c>
      <c r="AI38" s="728">
        <v>95.606999999999999</v>
      </c>
      <c r="AJ38" s="728">
        <v>94.686000000000007</v>
      </c>
      <c r="AK38" s="728">
        <v>88.108999999999995</v>
      </c>
      <c r="AL38" s="728">
        <v>79.67</v>
      </c>
      <c r="AM38" s="728">
        <v>74.265000000000001</v>
      </c>
      <c r="AN38" s="728">
        <v>64.111999999999995</v>
      </c>
      <c r="AO38" s="728">
        <v>60.820999999999998</v>
      </c>
      <c r="AP38" s="728">
        <v>62.920999999999999</v>
      </c>
      <c r="AQ38" s="728">
        <v>68.126000000000005</v>
      </c>
      <c r="AR38" s="728">
        <v>75.813000000000002</v>
      </c>
      <c r="AS38" s="728">
        <v>85.451999999999998</v>
      </c>
      <c r="AT38" s="728">
        <v>95.266000000000005</v>
      </c>
      <c r="AU38" s="728">
        <v>100.321</v>
      </c>
      <c r="AV38" s="728">
        <v>94.671999999999997</v>
      </c>
      <c r="AW38" s="728">
        <v>89.397000000000006</v>
      </c>
      <c r="AX38" s="728">
        <v>69.867000000000004</v>
      </c>
      <c r="AY38" s="728">
        <v>53.853000000000002</v>
      </c>
      <c r="AZ38" s="728">
        <v>41.234000000000002</v>
      </c>
      <c r="BA38" s="728">
        <v>39.317999999999998</v>
      </c>
      <c r="BB38" s="728">
        <v>42.079000000000001</v>
      </c>
      <c r="BC38" s="728">
        <v>48.640999999999998</v>
      </c>
      <c r="BD38" s="728">
        <v>53.176000000000002</v>
      </c>
      <c r="BE38" s="728">
        <v>61.409041242999997</v>
      </c>
      <c r="BF38" s="728">
        <v>65.505505338999996</v>
      </c>
      <c r="BG38" s="729">
        <v>69.669049999999999</v>
      </c>
      <c r="BH38" s="729">
        <v>69.256100000000004</v>
      </c>
      <c r="BI38" s="729">
        <v>63.341160000000002</v>
      </c>
      <c r="BJ38" s="729">
        <v>52.45035</v>
      </c>
      <c r="BK38" s="729">
        <v>39.807519999999997</v>
      </c>
      <c r="BL38" s="729">
        <v>33.005740000000003</v>
      </c>
      <c r="BM38" s="729">
        <v>33.336150000000004</v>
      </c>
      <c r="BN38" s="729">
        <v>38.595260000000003</v>
      </c>
      <c r="BO38" s="729">
        <v>48.380949999999999</v>
      </c>
      <c r="BP38" s="729">
        <v>61.114019999999996</v>
      </c>
      <c r="BQ38" s="729">
        <v>71.524389999999997</v>
      </c>
      <c r="BR38" s="729">
        <v>82.831580000000002</v>
      </c>
      <c r="BS38" s="729">
        <v>89.149439999999998</v>
      </c>
      <c r="BT38" s="729">
        <v>90.406819999999996</v>
      </c>
      <c r="BU38" s="729">
        <v>87.771910000000005</v>
      </c>
      <c r="BV38" s="729">
        <v>78.869990000000001</v>
      </c>
    </row>
    <row r="39" spans="1:77" x14ac:dyDescent="0.2">
      <c r="A39" s="565" t="s">
        <v>1104</v>
      </c>
      <c r="B39" s="566" t="s">
        <v>1354</v>
      </c>
      <c r="C39" s="728">
        <v>2.177</v>
      </c>
      <c r="D39" s="728">
        <v>1.0369999999999999</v>
      </c>
      <c r="E39" s="728">
        <v>1.3520000000000001</v>
      </c>
      <c r="F39" s="728">
        <v>1.167</v>
      </c>
      <c r="G39" s="728">
        <v>1.373</v>
      </c>
      <c r="H39" s="728">
        <v>1.252</v>
      </c>
      <c r="I39" s="728">
        <v>1.7529999999999999</v>
      </c>
      <c r="J39" s="728">
        <v>1.8620000000000001</v>
      </c>
      <c r="K39" s="728">
        <v>1.7390000000000001</v>
      </c>
      <c r="L39" s="728">
        <v>2.0350000000000001</v>
      </c>
      <c r="M39" s="728">
        <v>2.0750000000000002</v>
      </c>
      <c r="N39" s="728">
        <v>2.0699999999999998</v>
      </c>
      <c r="O39" s="728">
        <v>1.71</v>
      </c>
      <c r="P39" s="728">
        <v>1.252</v>
      </c>
      <c r="Q39" s="728">
        <v>1.0209999999999999</v>
      </c>
      <c r="R39" s="728">
        <v>1.266</v>
      </c>
      <c r="S39" s="728">
        <v>1.3360000000000001</v>
      </c>
      <c r="T39" s="728">
        <v>1.284</v>
      </c>
      <c r="U39" s="728">
        <v>1.681</v>
      </c>
      <c r="V39" s="728">
        <v>1.72</v>
      </c>
      <c r="W39" s="728">
        <v>1.88</v>
      </c>
      <c r="X39" s="728">
        <v>1.7030000000000001</v>
      </c>
      <c r="Y39" s="728">
        <v>1.6890000000000001</v>
      </c>
      <c r="Z39" s="728">
        <v>1.79</v>
      </c>
      <c r="AA39" s="728">
        <v>1.389</v>
      </c>
      <c r="AB39" s="728">
        <v>1.4550000000000001</v>
      </c>
      <c r="AC39" s="728">
        <v>1.6830000000000001</v>
      </c>
      <c r="AD39" s="728">
        <v>1.74</v>
      </c>
      <c r="AE39" s="728">
        <v>1.8049999999999999</v>
      </c>
      <c r="AF39" s="728">
        <v>1.7609999999999999</v>
      </c>
      <c r="AG39" s="728">
        <v>1.9259999999999999</v>
      </c>
      <c r="AH39" s="728">
        <v>2.169</v>
      </c>
      <c r="AI39" s="728">
        <v>2.6459999999999999</v>
      </c>
      <c r="AJ39" s="728">
        <v>2.0390000000000001</v>
      </c>
      <c r="AK39" s="728">
        <v>1.994</v>
      </c>
      <c r="AL39" s="728">
        <v>1.659</v>
      </c>
      <c r="AM39" s="728">
        <v>1.61</v>
      </c>
      <c r="AN39" s="728">
        <v>1.286</v>
      </c>
      <c r="AO39" s="728">
        <v>1.5089999999999999</v>
      </c>
      <c r="AP39" s="728">
        <v>1.4179999999999999</v>
      </c>
      <c r="AQ39" s="728">
        <v>1.355</v>
      </c>
      <c r="AR39" s="728">
        <v>1.504</v>
      </c>
      <c r="AS39" s="728">
        <v>1.3959999999999999</v>
      </c>
      <c r="AT39" s="728">
        <v>1.58</v>
      </c>
      <c r="AU39" s="728">
        <v>1.5089999999999999</v>
      </c>
      <c r="AV39" s="728">
        <v>1.357</v>
      </c>
      <c r="AW39" s="728">
        <v>1.26</v>
      </c>
      <c r="AX39" s="728">
        <v>1.476</v>
      </c>
      <c r="AY39" s="728">
        <v>1.153</v>
      </c>
      <c r="AZ39" s="728">
        <v>0.99399999999999999</v>
      </c>
      <c r="BA39" s="728">
        <v>1.056</v>
      </c>
      <c r="BB39" s="728">
        <v>1.079</v>
      </c>
      <c r="BC39" s="728">
        <v>1.095</v>
      </c>
      <c r="BD39" s="728">
        <v>1.1739999999999999</v>
      </c>
      <c r="BE39" s="728">
        <v>1.4278158999999999</v>
      </c>
      <c r="BF39" s="728">
        <v>1.6904292999999999</v>
      </c>
      <c r="BG39" s="729">
        <v>1.6123099999999999</v>
      </c>
      <c r="BH39" s="729">
        <v>1.782246</v>
      </c>
      <c r="BI39" s="729">
        <v>1.780095</v>
      </c>
      <c r="BJ39" s="729">
        <v>1.68563</v>
      </c>
      <c r="BK39" s="729">
        <v>1.50346</v>
      </c>
      <c r="BL39" s="729">
        <v>1.5499799999999999</v>
      </c>
      <c r="BM39" s="729">
        <v>1.576335</v>
      </c>
      <c r="BN39" s="729">
        <v>1.60832</v>
      </c>
      <c r="BO39" s="729">
        <v>1.7696270000000001</v>
      </c>
      <c r="BP39" s="729">
        <v>1.7941830000000001</v>
      </c>
      <c r="BQ39" s="729">
        <v>1.9836689999999999</v>
      </c>
      <c r="BR39" s="729">
        <v>2.1603870000000001</v>
      </c>
      <c r="BS39" s="729">
        <v>2.006799</v>
      </c>
      <c r="BT39" s="729">
        <v>2.1077409999999999</v>
      </c>
      <c r="BU39" s="729">
        <v>2.038332</v>
      </c>
      <c r="BV39" s="729">
        <v>1.8937010000000001</v>
      </c>
    </row>
    <row r="40" spans="1:77" x14ac:dyDescent="0.2">
      <c r="A40" s="565" t="s">
        <v>961</v>
      </c>
      <c r="B40" s="566" t="s">
        <v>950</v>
      </c>
      <c r="C40" s="728">
        <v>32.683999999999997</v>
      </c>
      <c r="D40" s="728">
        <v>30.513999999999999</v>
      </c>
      <c r="E40" s="728">
        <v>31.283999999999999</v>
      </c>
      <c r="F40" s="728">
        <v>37.875999999999998</v>
      </c>
      <c r="G40" s="728">
        <v>48.814999999999998</v>
      </c>
      <c r="H40" s="728">
        <v>56.79</v>
      </c>
      <c r="I40" s="728">
        <v>64.825999999999993</v>
      </c>
      <c r="J40" s="728">
        <v>75.113</v>
      </c>
      <c r="K40" s="728">
        <v>75.546999999999997</v>
      </c>
      <c r="L40" s="728">
        <v>72.864999999999995</v>
      </c>
      <c r="M40" s="728">
        <v>61.472000000000001</v>
      </c>
      <c r="N40" s="728">
        <v>47.453000000000003</v>
      </c>
      <c r="O40" s="728">
        <v>35.372</v>
      </c>
      <c r="P40" s="728">
        <v>26.768999999999998</v>
      </c>
      <c r="Q40" s="728">
        <v>31.332999999999998</v>
      </c>
      <c r="R40" s="728">
        <v>38.628999999999998</v>
      </c>
      <c r="S40" s="728">
        <v>47.244</v>
      </c>
      <c r="T40" s="728">
        <v>55.5</v>
      </c>
      <c r="U40" s="728">
        <v>66.623000000000005</v>
      </c>
      <c r="V40" s="728">
        <v>77.533000000000001</v>
      </c>
      <c r="W40" s="728">
        <v>78.623000000000005</v>
      </c>
      <c r="X40" s="728">
        <v>70.501000000000005</v>
      </c>
      <c r="Y40" s="728">
        <v>57.856000000000002</v>
      </c>
      <c r="Z40" s="728">
        <v>47.581000000000003</v>
      </c>
      <c r="AA40" s="728">
        <v>39.506</v>
      </c>
      <c r="AB40" s="728">
        <v>36.786000000000001</v>
      </c>
      <c r="AC40" s="728">
        <v>39.841000000000001</v>
      </c>
      <c r="AD40" s="728">
        <v>48.649000000000001</v>
      </c>
      <c r="AE40" s="728">
        <v>61.228999999999999</v>
      </c>
      <c r="AF40" s="728">
        <v>70.718000000000004</v>
      </c>
      <c r="AG40" s="728">
        <v>80.313000000000002</v>
      </c>
      <c r="AH40" s="728">
        <v>86.619</v>
      </c>
      <c r="AI40" s="728">
        <v>85.869</v>
      </c>
      <c r="AJ40" s="728">
        <v>75.340999999999994</v>
      </c>
      <c r="AK40" s="728">
        <v>61.542999999999999</v>
      </c>
      <c r="AL40" s="728">
        <v>52.180999999999997</v>
      </c>
      <c r="AM40" s="728">
        <v>44.006999999999998</v>
      </c>
      <c r="AN40" s="728">
        <v>40.031999999999996</v>
      </c>
      <c r="AO40" s="728">
        <v>44.143000000000001</v>
      </c>
      <c r="AP40" s="728">
        <v>54.813000000000002</v>
      </c>
      <c r="AQ40" s="728">
        <v>60.531999999999996</v>
      </c>
      <c r="AR40" s="728">
        <v>69.938000000000002</v>
      </c>
      <c r="AS40" s="728">
        <v>78.043999999999997</v>
      </c>
      <c r="AT40" s="728">
        <v>84.807000000000002</v>
      </c>
      <c r="AU40" s="728">
        <v>86.040999999999997</v>
      </c>
      <c r="AV40" s="728">
        <v>74.906999999999996</v>
      </c>
      <c r="AW40" s="728">
        <v>62.183999999999997</v>
      </c>
      <c r="AX40" s="728">
        <v>54.622</v>
      </c>
      <c r="AY40" s="728">
        <v>44.243000000000002</v>
      </c>
      <c r="AZ40" s="728">
        <v>38.536000000000001</v>
      </c>
      <c r="BA40" s="728">
        <v>37.167000000000002</v>
      </c>
      <c r="BB40" s="728">
        <v>42.942</v>
      </c>
      <c r="BC40" s="728">
        <v>47.396999999999998</v>
      </c>
      <c r="BD40" s="728">
        <v>53.863</v>
      </c>
      <c r="BE40" s="728">
        <v>62.462338213999999</v>
      </c>
      <c r="BF40" s="728">
        <v>67.634211262999997</v>
      </c>
      <c r="BG40" s="729">
        <v>68.418369999999996</v>
      </c>
      <c r="BH40" s="729">
        <v>62.65558</v>
      </c>
      <c r="BI40" s="729">
        <v>51.013959999999997</v>
      </c>
      <c r="BJ40" s="729">
        <v>39.55668</v>
      </c>
      <c r="BK40" s="729">
        <v>31.76821</v>
      </c>
      <c r="BL40" s="729">
        <v>27.5016</v>
      </c>
      <c r="BM40" s="729">
        <v>29.642189999999999</v>
      </c>
      <c r="BN40" s="729">
        <v>36.390970000000003</v>
      </c>
      <c r="BO40" s="729">
        <v>45.45552</v>
      </c>
      <c r="BP40" s="729">
        <v>54.014060000000001</v>
      </c>
      <c r="BQ40" s="729">
        <v>62.690069999999999</v>
      </c>
      <c r="BR40" s="729">
        <v>71.211939999999998</v>
      </c>
      <c r="BS40" s="729">
        <v>71.814620000000005</v>
      </c>
      <c r="BT40" s="729">
        <v>65.982029999999995</v>
      </c>
      <c r="BU40" s="729">
        <v>54.275179999999999</v>
      </c>
      <c r="BV40" s="729">
        <v>42.735799999999998</v>
      </c>
    </row>
    <row r="41" spans="1:77" x14ac:dyDescent="0.2">
      <c r="A41" s="565" t="s">
        <v>750</v>
      </c>
      <c r="B41" s="566" t="s">
        <v>951</v>
      </c>
      <c r="C41" s="728">
        <v>24.588000000000001</v>
      </c>
      <c r="D41" s="728">
        <v>22.812999999999999</v>
      </c>
      <c r="E41" s="728">
        <v>21.494</v>
      </c>
      <c r="F41" s="728">
        <v>20.533000000000001</v>
      </c>
      <c r="G41" s="728">
        <v>19.548999999999999</v>
      </c>
      <c r="H41" s="728">
        <v>20.552</v>
      </c>
      <c r="I41" s="728">
        <v>22.626999999999999</v>
      </c>
      <c r="J41" s="728">
        <v>23.629000000000001</v>
      </c>
      <c r="K41" s="728">
        <v>23.398</v>
      </c>
      <c r="L41" s="728">
        <v>21.593</v>
      </c>
      <c r="M41" s="728">
        <v>21.337</v>
      </c>
      <c r="N41" s="728">
        <v>20.113</v>
      </c>
      <c r="O41" s="728">
        <v>18.978000000000002</v>
      </c>
      <c r="P41" s="728">
        <v>18.283000000000001</v>
      </c>
      <c r="Q41" s="728">
        <v>19.359000000000002</v>
      </c>
      <c r="R41" s="728">
        <v>18.922000000000001</v>
      </c>
      <c r="S41" s="728">
        <v>18.594999999999999</v>
      </c>
      <c r="T41" s="728">
        <v>18.648</v>
      </c>
      <c r="U41" s="728">
        <v>19.718</v>
      </c>
      <c r="V41" s="728">
        <v>20.146000000000001</v>
      </c>
      <c r="W41" s="728">
        <v>20.393999999999998</v>
      </c>
      <c r="X41" s="728">
        <v>20.254999999999999</v>
      </c>
      <c r="Y41" s="728">
        <v>20.603999999999999</v>
      </c>
      <c r="Z41" s="728">
        <v>20.91</v>
      </c>
      <c r="AA41" s="728">
        <v>20.800999999999998</v>
      </c>
      <c r="AB41" s="728">
        <v>19.015999999999998</v>
      </c>
      <c r="AC41" s="728">
        <v>18.427</v>
      </c>
      <c r="AD41" s="728">
        <v>18.494</v>
      </c>
      <c r="AE41" s="728">
        <v>18.981999999999999</v>
      </c>
      <c r="AF41" s="728">
        <v>19.721</v>
      </c>
      <c r="AG41" s="728">
        <v>20.393999999999998</v>
      </c>
      <c r="AH41" s="728">
        <v>20.664999999999999</v>
      </c>
      <c r="AI41" s="728">
        <v>21.263999999999999</v>
      </c>
      <c r="AJ41" s="728">
        <v>20.805</v>
      </c>
      <c r="AK41" s="728">
        <v>20.6</v>
      </c>
      <c r="AL41" s="728">
        <v>20.9</v>
      </c>
      <c r="AM41" s="728">
        <v>21.896000000000001</v>
      </c>
      <c r="AN41" s="728">
        <v>22.111999999999998</v>
      </c>
      <c r="AO41" s="728">
        <v>24.356999999999999</v>
      </c>
      <c r="AP41" s="728">
        <v>29.876000000000001</v>
      </c>
      <c r="AQ41" s="728">
        <v>34.936</v>
      </c>
      <c r="AR41" s="728">
        <v>35.981000000000002</v>
      </c>
      <c r="AS41" s="728">
        <v>37.615000000000002</v>
      </c>
      <c r="AT41" s="728">
        <v>40.325000000000003</v>
      </c>
      <c r="AU41" s="728">
        <v>38.664999999999999</v>
      </c>
      <c r="AV41" s="728">
        <v>37.497534999999999</v>
      </c>
      <c r="AW41" s="728">
        <v>35.987749000000001</v>
      </c>
      <c r="AX41" s="728">
        <v>32.641396999999998</v>
      </c>
      <c r="AY41" s="728">
        <v>28.5</v>
      </c>
      <c r="AZ41" s="728">
        <v>24.954000000000001</v>
      </c>
      <c r="BA41" s="728">
        <v>22.840398</v>
      </c>
      <c r="BB41" s="728">
        <v>21.182044000000001</v>
      </c>
      <c r="BC41" s="728">
        <v>22.248661999999999</v>
      </c>
      <c r="BD41" s="728">
        <v>22.341273999999999</v>
      </c>
      <c r="BE41" s="728">
        <v>22.809224499999999</v>
      </c>
      <c r="BF41" s="728">
        <v>22.566055500000001</v>
      </c>
      <c r="BG41" s="729">
        <v>22.073070000000001</v>
      </c>
      <c r="BH41" s="729">
        <v>21.52459</v>
      </c>
      <c r="BI41" s="729">
        <v>21.278420000000001</v>
      </c>
      <c r="BJ41" s="729">
        <v>20.867999999999999</v>
      </c>
      <c r="BK41" s="729">
        <v>20.13937</v>
      </c>
      <c r="BL41" s="729">
        <v>18.940339999999999</v>
      </c>
      <c r="BM41" s="729">
        <v>18.357759999999999</v>
      </c>
      <c r="BN41" s="729">
        <v>18.47634</v>
      </c>
      <c r="BO41" s="729">
        <v>18.961580000000001</v>
      </c>
      <c r="BP41" s="729">
        <v>19.556290000000001</v>
      </c>
      <c r="BQ41" s="729">
        <v>20.452279999999998</v>
      </c>
      <c r="BR41" s="729">
        <v>20.665140000000001</v>
      </c>
      <c r="BS41" s="729">
        <v>20.424289999999999</v>
      </c>
      <c r="BT41" s="729">
        <v>20.123460000000001</v>
      </c>
      <c r="BU41" s="729">
        <v>20.011410000000001</v>
      </c>
      <c r="BV41" s="729">
        <v>19.731839999999998</v>
      </c>
    </row>
    <row r="42" spans="1:77" x14ac:dyDescent="0.2">
      <c r="A42" s="565"/>
      <c r="C42" s="569"/>
      <c r="D42" s="569"/>
      <c r="E42" s="569"/>
      <c r="F42" s="569"/>
      <c r="G42" s="569"/>
      <c r="H42" s="569"/>
      <c r="I42" s="569"/>
      <c r="J42" s="569"/>
      <c r="K42" s="569"/>
      <c r="L42" s="569"/>
      <c r="M42" s="569"/>
      <c r="N42" s="569"/>
      <c r="O42" s="569"/>
      <c r="P42" s="569"/>
      <c r="Q42" s="569"/>
      <c r="R42" s="569"/>
      <c r="S42" s="569"/>
      <c r="T42" s="569"/>
      <c r="U42" s="569"/>
      <c r="V42" s="569"/>
      <c r="W42" s="569"/>
      <c r="X42" s="569"/>
      <c r="Y42" s="569"/>
      <c r="Z42" s="569"/>
      <c r="AA42" s="569"/>
      <c r="AB42" s="569"/>
      <c r="AC42" s="569"/>
      <c r="AD42" s="569"/>
      <c r="AE42" s="569"/>
      <c r="AF42" s="569"/>
      <c r="AG42" s="569"/>
      <c r="AH42" s="569"/>
      <c r="AI42" s="569"/>
      <c r="AJ42" s="569"/>
      <c r="AK42" s="569"/>
      <c r="AL42" s="569"/>
      <c r="AM42" s="569"/>
      <c r="AN42" s="569"/>
      <c r="AO42" s="569"/>
      <c r="AP42" s="569"/>
      <c r="AQ42" s="569"/>
      <c r="AR42" s="569"/>
      <c r="AS42" s="569"/>
      <c r="AT42" s="569"/>
      <c r="AU42" s="569"/>
      <c r="AV42" s="569"/>
      <c r="AW42" s="569"/>
      <c r="AX42" s="569"/>
      <c r="AY42" s="569"/>
      <c r="AZ42" s="569"/>
      <c r="BA42" s="569"/>
      <c r="BB42" s="569"/>
      <c r="BC42" s="569"/>
      <c r="BD42" s="569"/>
      <c r="BE42" s="569"/>
      <c r="BF42" s="569"/>
      <c r="BG42" s="570"/>
      <c r="BH42" s="570"/>
      <c r="BI42" s="570"/>
      <c r="BJ42" s="570"/>
      <c r="BK42" s="570"/>
      <c r="BL42" s="570"/>
      <c r="BM42" s="570"/>
      <c r="BN42" s="570"/>
      <c r="BO42" s="570"/>
      <c r="BP42" s="570"/>
      <c r="BQ42" s="570"/>
      <c r="BR42" s="570"/>
      <c r="BS42" s="570"/>
      <c r="BT42" s="570"/>
      <c r="BU42" s="570"/>
      <c r="BV42" s="570"/>
    </row>
    <row r="43" spans="1:77" ht="11.1" customHeight="1" x14ac:dyDescent="0.2">
      <c r="A43" s="57"/>
      <c r="B43" s="154" t="s">
        <v>574</v>
      </c>
      <c r="C43" s="567"/>
      <c r="D43" s="567"/>
      <c r="E43" s="567"/>
      <c r="F43" s="567"/>
      <c r="G43" s="567"/>
      <c r="H43" s="567"/>
      <c r="I43" s="567"/>
      <c r="J43" s="567"/>
      <c r="K43" s="567"/>
      <c r="L43" s="567"/>
      <c r="M43" s="567"/>
      <c r="N43" s="567"/>
      <c r="O43" s="567"/>
      <c r="P43" s="567"/>
      <c r="Q43" s="567"/>
      <c r="R43" s="567"/>
      <c r="S43" s="567"/>
      <c r="T43" s="567"/>
      <c r="U43" s="567"/>
      <c r="V43" s="567"/>
      <c r="W43" s="567"/>
      <c r="X43" s="567"/>
      <c r="Y43" s="567"/>
      <c r="Z43" s="567"/>
      <c r="AA43" s="567"/>
      <c r="AB43" s="567"/>
      <c r="AC43" s="567"/>
      <c r="AD43" s="567"/>
      <c r="AE43" s="567"/>
      <c r="AF43" s="567"/>
      <c r="AG43" s="567"/>
      <c r="AH43" s="567"/>
      <c r="AI43" s="567"/>
      <c r="AJ43" s="567"/>
      <c r="AK43" s="567"/>
      <c r="AL43" s="567"/>
      <c r="AM43" s="567"/>
      <c r="AN43" s="567"/>
      <c r="AO43" s="567"/>
      <c r="AP43" s="567"/>
      <c r="AQ43" s="567"/>
      <c r="AR43" s="567"/>
      <c r="AS43" s="567"/>
      <c r="AT43" s="567"/>
      <c r="AU43" s="567"/>
      <c r="AV43" s="567"/>
      <c r="AW43" s="567"/>
      <c r="AX43" s="567"/>
      <c r="AY43" s="567"/>
      <c r="AZ43" s="567"/>
      <c r="BA43" s="567"/>
      <c r="BB43" s="567"/>
      <c r="BC43" s="567"/>
      <c r="BD43" s="567"/>
      <c r="BE43" s="567"/>
      <c r="BF43" s="567"/>
      <c r="BG43" s="568"/>
      <c r="BH43" s="568"/>
      <c r="BI43" s="568"/>
      <c r="BJ43" s="568"/>
      <c r="BK43" s="568"/>
      <c r="BL43" s="568"/>
      <c r="BM43" s="568"/>
      <c r="BN43" s="568"/>
      <c r="BO43" s="568"/>
      <c r="BP43" s="568"/>
      <c r="BQ43" s="568"/>
      <c r="BR43" s="568"/>
      <c r="BS43" s="568"/>
      <c r="BT43" s="568"/>
      <c r="BU43" s="568"/>
      <c r="BV43" s="568"/>
      <c r="BX43" s="709"/>
      <c r="BY43" s="709"/>
    </row>
    <row r="44" spans="1:77" ht="11.1" customHeight="1" x14ac:dyDescent="0.2">
      <c r="A44" s="61" t="s">
        <v>508</v>
      </c>
      <c r="B44" s="176" t="s">
        <v>406</v>
      </c>
      <c r="C44" s="208">
        <v>16.118226</v>
      </c>
      <c r="D44" s="208">
        <v>15.493107</v>
      </c>
      <c r="E44" s="208">
        <v>16.047936</v>
      </c>
      <c r="F44" s="208">
        <v>16.954433000000002</v>
      </c>
      <c r="G44" s="208">
        <v>17.222387000000001</v>
      </c>
      <c r="H44" s="208">
        <v>17.204066999999998</v>
      </c>
      <c r="I44" s="208">
        <v>17.317451999999999</v>
      </c>
      <c r="J44" s="208">
        <v>16.980516000000001</v>
      </c>
      <c r="K44" s="208">
        <v>15.4602</v>
      </c>
      <c r="L44" s="208">
        <v>16.061194</v>
      </c>
      <c r="M44" s="208">
        <v>16.839600000000001</v>
      </c>
      <c r="N44" s="208">
        <v>17.274387000000001</v>
      </c>
      <c r="O44" s="208">
        <v>16.599194000000001</v>
      </c>
      <c r="P44" s="208">
        <v>15.936249999999999</v>
      </c>
      <c r="Q44" s="208">
        <v>16.665129</v>
      </c>
      <c r="R44" s="208">
        <v>16.766200000000001</v>
      </c>
      <c r="S44" s="208">
        <v>16.968741999999999</v>
      </c>
      <c r="T44" s="208">
        <v>17.665666999999999</v>
      </c>
      <c r="U44" s="208">
        <v>17.356999999999999</v>
      </c>
      <c r="V44" s="208">
        <v>17.622903000000001</v>
      </c>
      <c r="W44" s="208">
        <v>16.990867000000001</v>
      </c>
      <c r="X44" s="208">
        <v>16.412226</v>
      </c>
      <c r="Y44" s="208">
        <v>17.162099999999999</v>
      </c>
      <c r="Z44" s="208">
        <v>17.409386999999999</v>
      </c>
      <c r="AA44" s="208">
        <v>16.782968</v>
      </c>
      <c r="AB44" s="208">
        <v>15.845750000000001</v>
      </c>
      <c r="AC44" s="208">
        <v>15.934677000000001</v>
      </c>
      <c r="AD44" s="208">
        <v>16.341200000000001</v>
      </c>
      <c r="AE44" s="208">
        <v>16.719452</v>
      </c>
      <c r="AF44" s="208">
        <v>17.235800000000001</v>
      </c>
      <c r="AG44" s="208">
        <v>17.175194000000001</v>
      </c>
      <c r="AH44" s="208">
        <v>17.296838999999999</v>
      </c>
      <c r="AI44" s="208">
        <v>16.403099999999998</v>
      </c>
      <c r="AJ44" s="208">
        <v>15.680871</v>
      </c>
      <c r="AK44" s="208">
        <v>16.481767000000001</v>
      </c>
      <c r="AL44" s="208">
        <v>16.792548</v>
      </c>
      <c r="AM44" s="208">
        <v>16.228515999999999</v>
      </c>
      <c r="AN44" s="208">
        <v>15.865413999999999</v>
      </c>
      <c r="AO44" s="208">
        <v>15.230452</v>
      </c>
      <c r="AP44" s="208">
        <v>12.772333</v>
      </c>
      <c r="AQ44" s="208">
        <v>12.968031999999999</v>
      </c>
      <c r="AR44" s="208">
        <v>13.734367000000001</v>
      </c>
      <c r="AS44" s="208">
        <v>14.333581000000001</v>
      </c>
      <c r="AT44" s="208">
        <v>14.15171</v>
      </c>
      <c r="AU44" s="208">
        <v>13.572832999999999</v>
      </c>
      <c r="AV44" s="208">
        <v>13.444742</v>
      </c>
      <c r="AW44" s="208">
        <v>14.123699999999999</v>
      </c>
      <c r="AX44" s="208">
        <v>14.139806999999999</v>
      </c>
      <c r="AY44" s="208">
        <v>14.525097000000001</v>
      </c>
      <c r="AZ44" s="208">
        <v>12.373536</v>
      </c>
      <c r="BA44" s="208">
        <v>14.383032</v>
      </c>
      <c r="BB44" s="208">
        <v>15.160333</v>
      </c>
      <c r="BC44" s="208">
        <v>15.594903</v>
      </c>
      <c r="BD44" s="208">
        <v>16.190232999999999</v>
      </c>
      <c r="BE44" s="208">
        <v>15.992709677000001</v>
      </c>
      <c r="BF44" s="208">
        <v>15.728254839</v>
      </c>
      <c r="BG44" s="324">
        <v>14.41713</v>
      </c>
      <c r="BH44" s="324">
        <v>14.385400000000001</v>
      </c>
      <c r="BI44" s="324">
        <v>14.974410000000001</v>
      </c>
      <c r="BJ44" s="324">
        <v>15.82794</v>
      </c>
      <c r="BK44" s="324">
        <v>15.223280000000001</v>
      </c>
      <c r="BL44" s="324">
        <v>14.656739999999999</v>
      </c>
      <c r="BM44" s="324">
        <v>15.353809999999999</v>
      </c>
      <c r="BN44" s="324">
        <v>15.870150000000001</v>
      </c>
      <c r="BO44" s="324">
        <v>16.538830000000001</v>
      </c>
      <c r="BP44" s="324">
        <v>17.032789999999999</v>
      </c>
      <c r="BQ44" s="324">
        <v>17.22589</v>
      </c>
      <c r="BR44" s="324">
        <v>17.43159</v>
      </c>
      <c r="BS44" s="324">
        <v>16.683900000000001</v>
      </c>
      <c r="BT44" s="324">
        <v>15.58212</v>
      </c>
      <c r="BU44" s="324">
        <v>16.048909999999999</v>
      </c>
      <c r="BV44" s="324">
        <v>16.795480000000001</v>
      </c>
      <c r="BX44" s="710"/>
      <c r="BY44" s="710"/>
    </row>
    <row r="45" spans="1:77" ht="11.1" customHeight="1" x14ac:dyDescent="0.2">
      <c r="A45" s="565" t="s">
        <v>975</v>
      </c>
      <c r="B45" s="566" t="s">
        <v>968</v>
      </c>
      <c r="C45" s="208">
        <v>0.64929000000000003</v>
      </c>
      <c r="D45" s="208">
        <v>0.58667899999999995</v>
      </c>
      <c r="E45" s="208">
        <v>0.51941899999999996</v>
      </c>
      <c r="F45" s="208">
        <v>0.477933</v>
      </c>
      <c r="G45" s="208">
        <v>0.48367700000000002</v>
      </c>
      <c r="H45" s="208">
        <v>0.473333</v>
      </c>
      <c r="I45" s="208">
        <v>0.44574200000000003</v>
      </c>
      <c r="J45" s="208">
        <v>0.480323</v>
      </c>
      <c r="K45" s="208">
        <v>0.60550000000000004</v>
      </c>
      <c r="L45" s="208">
        <v>0.59306499999999995</v>
      </c>
      <c r="M45" s="208">
        <v>0.73086700000000004</v>
      </c>
      <c r="N45" s="208">
        <v>0.75019400000000003</v>
      </c>
      <c r="O45" s="208">
        <v>0.62987099999999996</v>
      </c>
      <c r="P45" s="208">
        <v>0.62924999999999998</v>
      </c>
      <c r="Q45" s="208">
        <v>0.55609699999999995</v>
      </c>
      <c r="R45" s="208">
        <v>0.49723299999999998</v>
      </c>
      <c r="S45" s="208">
        <v>0.45371</v>
      </c>
      <c r="T45" s="208">
        <v>0.45566699999999999</v>
      </c>
      <c r="U45" s="208">
        <v>0.44232300000000002</v>
      </c>
      <c r="V45" s="208">
        <v>0.50419400000000003</v>
      </c>
      <c r="W45" s="208">
        <v>0.56543299999999996</v>
      </c>
      <c r="X45" s="208">
        <v>0.68664499999999995</v>
      </c>
      <c r="Y45" s="208">
        <v>0.74633300000000002</v>
      </c>
      <c r="Z45" s="208">
        <v>0.73196799999999995</v>
      </c>
      <c r="AA45" s="208">
        <v>0.67493599999999998</v>
      </c>
      <c r="AB45" s="208">
        <v>0.59171399999999996</v>
      </c>
      <c r="AC45" s="208">
        <v>0.51187099999999996</v>
      </c>
      <c r="AD45" s="208">
        <v>0.48573300000000003</v>
      </c>
      <c r="AE45" s="208">
        <v>0.45990300000000001</v>
      </c>
      <c r="AF45" s="208">
        <v>0.43146699999999999</v>
      </c>
      <c r="AG45" s="208">
        <v>0.447936</v>
      </c>
      <c r="AH45" s="208">
        <v>0.480742</v>
      </c>
      <c r="AI45" s="208">
        <v>0.60066699999999995</v>
      </c>
      <c r="AJ45" s="208">
        <v>0.71180699999999997</v>
      </c>
      <c r="AK45" s="208">
        <v>0.74363299999999999</v>
      </c>
      <c r="AL45" s="208">
        <v>0.71564499999999998</v>
      </c>
      <c r="AM45" s="208">
        <v>0.69790300000000005</v>
      </c>
      <c r="AN45" s="208">
        <v>0.63965499999999997</v>
      </c>
      <c r="AO45" s="208">
        <v>0.49890299999999999</v>
      </c>
      <c r="AP45" s="208">
        <v>0.31723299999999999</v>
      </c>
      <c r="AQ45" s="208">
        <v>0.33609699999999998</v>
      </c>
      <c r="AR45" s="208">
        <v>0.40246700000000002</v>
      </c>
      <c r="AS45" s="208">
        <v>0.45580700000000002</v>
      </c>
      <c r="AT45" s="208">
        <v>0.42216100000000001</v>
      </c>
      <c r="AU45" s="208">
        <v>0.53626700000000005</v>
      </c>
      <c r="AV45" s="208">
        <v>0.58690299999999995</v>
      </c>
      <c r="AW45" s="208">
        <v>0.63736700000000002</v>
      </c>
      <c r="AX45" s="208">
        <v>0.57054800000000006</v>
      </c>
      <c r="AY45" s="208">
        <v>0.587677</v>
      </c>
      <c r="AZ45" s="208">
        <v>0.47853600000000002</v>
      </c>
      <c r="BA45" s="208">
        <v>0.51448400000000005</v>
      </c>
      <c r="BB45" s="208">
        <v>0.45083299999999998</v>
      </c>
      <c r="BC45" s="208">
        <v>0.43025799999999997</v>
      </c>
      <c r="BD45" s="208">
        <v>0.41363299999999997</v>
      </c>
      <c r="BE45" s="208">
        <v>0.43152119999999999</v>
      </c>
      <c r="BF45" s="208">
        <v>0.47800330000000002</v>
      </c>
      <c r="BG45" s="324">
        <v>0.5498286</v>
      </c>
      <c r="BH45" s="324">
        <v>0.6172782</v>
      </c>
      <c r="BI45" s="324">
        <v>0.67168589999999995</v>
      </c>
      <c r="BJ45" s="324">
        <v>0.65927760000000002</v>
      </c>
      <c r="BK45" s="324">
        <v>0.58411170000000001</v>
      </c>
      <c r="BL45" s="324">
        <v>0.56579409999999997</v>
      </c>
      <c r="BM45" s="324">
        <v>0.51312389999999997</v>
      </c>
      <c r="BN45" s="324">
        <v>0.47352759999999999</v>
      </c>
      <c r="BO45" s="324">
        <v>0.46289639999999999</v>
      </c>
      <c r="BP45" s="324">
        <v>0.46311180000000002</v>
      </c>
      <c r="BQ45" s="324">
        <v>0.4508007</v>
      </c>
      <c r="BR45" s="324">
        <v>0.48273939999999999</v>
      </c>
      <c r="BS45" s="324">
        <v>0.59752530000000004</v>
      </c>
      <c r="BT45" s="324">
        <v>0.64755119999999999</v>
      </c>
      <c r="BU45" s="324">
        <v>0.70840309999999995</v>
      </c>
      <c r="BV45" s="324">
        <v>0.70165259999999996</v>
      </c>
      <c r="BX45" s="710"/>
      <c r="BY45" s="710"/>
    </row>
    <row r="46" spans="1:77" ht="11.1" customHeight="1" x14ac:dyDescent="0.2">
      <c r="A46" s="61" t="s">
        <v>882</v>
      </c>
      <c r="B46" s="176" t="s">
        <v>407</v>
      </c>
      <c r="C46" s="208">
        <v>0.98</v>
      </c>
      <c r="D46" s="208">
        <v>1.161321</v>
      </c>
      <c r="E46" s="208">
        <v>1.203452</v>
      </c>
      <c r="F46" s="208">
        <v>1.2047330000000001</v>
      </c>
      <c r="G46" s="208">
        <v>1.238807</v>
      </c>
      <c r="H46" s="208">
        <v>1.2611000000000001</v>
      </c>
      <c r="I46" s="208">
        <v>1.222129</v>
      </c>
      <c r="J46" s="208">
        <v>1.240516</v>
      </c>
      <c r="K46" s="208">
        <v>1.1862999999999999</v>
      </c>
      <c r="L46" s="208">
        <v>1.2110970000000001</v>
      </c>
      <c r="M46" s="208">
        <v>1.207233</v>
      </c>
      <c r="N46" s="208">
        <v>1.190742</v>
      </c>
      <c r="O46" s="208">
        <v>1.109936</v>
      </c>
      <c r="P46" s="208">
        <v>1.146857</v>
      </c>
      <c r="Q46" s="208">
        <v>1.2066129999999999</v>
      </c>
      <c r="R46" s="208">
        <v>1.2078</v>
      </c>
      <c r="S46" s="208">
        <v>1.241452</v>
      </c>
      <c r="T46" s="208">
        <v>1.238067</v>
      </c>
      <c r="U46" s="208">
        <v>1.2211289999999999</v>
      </c>
      <c r="V46" s="208">
        <v>1.248129</v>
      </c>
      <c r="W46" s="208">
        <v>1.1946669999999999</v>
      </c>
      <c r="X46" s="208">
        <v>1.1992579999999999</v>
      </c>
      <c r="Y46" s="208">
        <v>1.2073670000000001</v>
      </c>
      <c r="Z46" s="208">
        <v>1.1858709999999999</v>
      </c>
      <c r="AA46" s="208">
        <v>1.1460649999999999</v>
      </c>
      <c r="AB46" s="208">
        <v>1.1471789999999999</v>
      </c>
      <c r="AC46" s="208">
        <v>1.181387</v>
      </c>
      <c r="AD46" s="208">
        <v>1.1939</v>
      </c>
      <c r="AE46" s="208">
        <v>1.216677</v>
      </c>
      <c r="AF46" s="208">
        <v>1.2227330000000001</v>
      </c>
      <c r="AG46" s="208">
        <v>1.2317739999999999</v>
      </c>
      <c r="AH46" s="208">
        <v>1.246194</v>
      </c>
      <c r="AI46" s="208">
        <v>1.177967</v>
      </c>
      <c r="AJ46" s="208">
        <v>1.186903</v>
      </c>
      <c r="AK46" s="208">
        <v>1.1958329999999999</v>
      </c>
      <c r="AL46" s="208">
        <v>1.1856450000000001</v>
      </c>
      <c r="AM46" s="208">
        <v>1.148903</v>
      </c>
      <c r="AN46" s="208">
        <v>1.1711720000000001</v>
      </c>
      <c r="AO46" s="208">
        <v>1.0515810000000001</v>
      </c>
      <c r="AP46" s="208">
        <v>0.81646700000000005</v>
      </c>
      <c r="AQ46" s="208">
        <v>0.95370999999999995</v>
      </c>
      <c r="AR46" s="208">
        <v>1.0740000000000001</v>
      </c>
      <c r="AS46" s="208">
        <v>1.1131610000000001</v>
      </c>
      <c r="AT46" s="208">
        <v>1.1173550000000001</v>
      </c>
      <c r="AU46" s="208">
        <v>1.0995999999999999</v>
      </c>
      <c r="AV46" s="208">
        <v>1.1033230000000001</v>
      </c>
      <c r="AW46" s="208">
        <v>1.0679000000000001</v>
      </c>
      <c r="AX46" s="208">
        <v>1.0580970000000001</v>
      </c>
      <c r="AY46" s="208">
        <v>1.0235160000000001</v>
      </c>
      <c r="AZ46" s="208">
        <v>1.008786</v>
      </c>
      <c r="BA46" s="208">
        <v>1.1134189999999999</v>
      </c>
      <c r="BB46" s="208">
        <v>1.162433</v>
      </c>
      <c r="BC46" s="208">
        <v>1.183935</v>
      </c>
      <c r="BD46" s="208">
        <v>1.2100660000000001</v>
      </c>
      <c r="BE46" s="208">
        <v>1.1961380774000001</v>
      </c>
      <c r="BF46" s="208">
        <v>1.1926656935</v>
      </c>
      <c r="BG46" s="324">
        <v>1.152377</v>
      </c>
      <c r="BH46" s="324">
        <v>1.1476900000000001</v>
      </c>
      <c r="BI46" s="324">
        <v>1.1570769999999999</v>
      </c>
      <c r="BJ46" s="324">
        <v>1.147014</v>
      </c>
      <c r="BK46" s="324">
        <v>1.1204780000000001</v>
      </c>
      <c r="BL46" s="324">
        <v>1.1272340000000001</v>
      </c>
      <c r="BM46" s="324">
        <v>1.155875</v>
      </c>
      <c r="BN46" s="324">
        <v>1.186515</v>
      </c>
      <c r="BO46" s="324">
        <v>1.1969920000000001</v>
      </c>
      <c r="BP46" s="324">
        <v>1.2197530000000001</v>
      </c>
      <c r="BQ46" s="324">
        <v>1.221228</v>
      </c>
      <c r="BR46" s="324">
        <v>1.2196929999999999</v>
      </c>
      <c r="BS46" s="324">
        <v>1.1884749999999999</v>
      </c>
      <c r="BT46" s="324">
        <v>1.1844399999999999</v>
      </c>
      <c r="BU46" s="324">
        <v>1.181155</v>
      </c>
      <c r="BV46" s="324">
        <v>1.169146</v>
      </c>
      <c r="BX46" s="710"/>
      <c r="BY46" s="710"/>
    </row>
    <row r="47" spans="1:77" ht="11.1" customHeight="1" x14ac:dyDescent="0.2">
      <c r="A47" s="61" t="s">
        <v>757</v>
      </c>
      <c r="B47" s="566" t="s">
        <v>408</v>
      </c>
      <c r="C47" s="208">
        <v>0.19445200000000001</v>
      </c>
      <c r="D47" s="208">
        <v>0.31839299999999998</v>
      </c>
      <c r="E47" s="208">
        <v>0.28661300000000001</v>
      </c>
      <c r="F47" s="208">
        <v>0.17283299999999999</v>
      </c>
      <c r="G47" s="208">
        <v>0.23577400000000001</v>
      </c>
      <c r="H47" s="208">
        <v>0.56489999999999996</v>
      </c>
      <c r="I47" s="208">
        <v>0.35825800000000002</v>
      </c>
      <c r="J47" s="208">
        <v>0.37751600000000002</v>
      </c>
      <c r="K47" s="208">
        <v>0.39163300000000001</v>
      </c>
      <c r="L47" s="208">
        <v>0.45487100000000003</v>
      </c>
      <c r="M47" s="208">
        <v>0.47760000000000002</v>
      </c>
      <c r="N47" s="208">
        <v>0.42419400000000002</v>
      </c>
      <c r="O47" s="208">
        <v>0.223161</v>
      </c>
      <c r="P47" s="208">
        <v>0.195607</v>
      </c>
      <c r="Q47" s="208">
        <v>-3.4097000000000002E-2</v>
      </c>
      <c r="R47" s="208">
        <v>0.492867</v>
      </c>
      <c r="S47" s="208">
        <v>0.46251599999999998</v>
      </c>
      <c r="T47" s="208">
        <v>0.33313300000000001</v>
      </c>
      <c r="U47" s="208">
        <v>0.45116099999999998</v>
      </c>
      <c r="V47" s="208">
        <v>0.45009700000000002</v>
      </c>
      <c r="W47" s="208">
        <v>0.42230000000000001</v>
      </c>
      <c r="X47" s="208">
        <v>0.26703199999999999</v>
      </c>
      <c r="Y47" s="208">
        <v>0.25469999999999998</v>
      </c>
      <c r="Z47" s="208">
        <v>0.48390300000000003</v>
      </c>
      <c r="AA47" s="208">
        <v>0.152839</v>
      </c>
      <c r="AB47" s="208">
        <v>9.9392999999999995E-2</v>
      </c>
      <c r="AC47" s="208">
        <v>0.276032</v>
      </c>
      <c r="AD47" s="208">
        <v>0.25783299999999998</v>
      </c>
      <c r="AE47" s="208">
        <v>0.27154800000000001</v>
      </c>
      <c r="AF47" s="208">
        <v>0.48363299999999998</v>
      </c>
      <c r="AG47" s="208">
        <v>0.59235499999999996</v>
      </c>
      <c r="AH47" s="208">
        <v>0.42099999999999999</v>
      </c>
      <c r="AI47" s="208">
        <v>0.37823299999999999</v>
      </c>
      <c r="AJ47" s="208">
        <v>0.19709699999999999</v>
      </c>
      <c r="AK47" s="208">
        <v>0.497367</v>
      </c>
      <c r="AL47" s="208">
        <v>0.59851600000000005</v>
      </c>
      <c r="AM47" s="208">
        <v>0.29912899999999998</v>
      </c>
      <c r="AN47" s="208">
        <v>-0.113931</v>
      </c>
      <c r="AO47" s="208">
        <v>-2.581E-3</v>
      </c>
      <c r="AP47" s="208">
        <v>0.19473299999999999</v>
      </c>
      <c r="AQ47" s="208">
        <v>0.207097</v>
      </c>
      <c r="AR47" s="208">
        <v>0.24610000000000001</v>
      </c>
      <c r="AS47" s="208">
        <v>0.46290300000000001</v>
      </c>
      <c r="AT47" s="208">
        <v>0.51287099999999997</v>
      </c>
      <c r="AU47" s="208">
        <v>0.35903299999999999</v>
      </c>
      <c r="AV47" s="208">
        <v>0.282613</v>
      </c>
      <c r="AW47" s="208">
        <v>0.24496699999999999</v>
      </c>
      <c r="AX47" s="208">
        <v>3.8386999999999998E-2</v>
      </c>
      <c r="AY47" s="208">
        <v>-8.2903000000000004E-2</v>
      </c>
      <c r="AZ47" s="208">
        <v>-0.11607099999999999</v>
      </c>
      <c r="BA47" s="208">
        <v>-3.8096999999999999E-2</v>
      </c>
      <c r="BB47" s="208">
        <v>3.7433000000000001E-2</v>
      </c>
      <c r="BC47" s="208">
        <v>0.31251600000000002</v>
      </c>
      <c r="BD47" s="208">
        <v>0.31986599999999998</v>
      </c>
      <c r="BE47" s="208">
        <v>0.47406054032</v>
      </c>
      <c r="BF47" s="208">
        <v>0.47476424911999998</v>
      </c>
      <c r="BG47" s="324">
        <v>0.35307820000000001</v>
      </c>
      <c r="BH47" s="324">
        <v>0.32626929999999998</v>
      </c>
      <c r="BI47" s="324">
        <v>0.35445300000000002</v>
      </c>
      <c r="BJ47" s="324">
        <v>0.41012850000000001</v>
      </c>
      <c r="BK47" s="324">
        <v>9.5952999999999997E-2</v>
      </c>
      <c r="BL47" s="324">
        <v>5.56076E-2</v>
      </c>
      <c r="BM47" s="324">
        <v>0.12336949999999999</v>
      </c>
      <c r="BN47" s="324">
        <v>0.18472669999999999</v>
      </c>
      <c r="BO47" s="324">
        <v>0.34550170000000002</v>
      </c>
      <c r="BP47" s="324">
        <v>0.3089346</v>
      </c>
      <c r="BQ47" s="324">
        <v>0.33845229999999998</v>
      </c>
      <c r="BR47" s="324">
        <v>0.31589800000000001</v>
      </c>
      <c r="BS47" s="324">
        <v>0.27932940000000001</v>
      </c>
      <c r="BT47" s="324">
        <v>0.20225660000000001</v>
      </c>
      <c r="BU47" s="324">
        <v>0.26644309999999999</v>
      </c>
      <c r="BV47" s="324">
        <v>0.35315629999999998</v>
      </c>
      <c r="BX47" s="710"/>
      <c r="BY47" s="710"/>
    </row>
    <row r="48" spans="1:77" ht="11.1" customHeight="1" x14ac:dyDescent="0.2">
      <c r="A48" s="61" t="s">
        <v>758</v>
      </c>
      <c r="B48" s="176" t="s">
        <v>808</v>
      </c>
      <c r="C48" s="208">
        <v>-0.19780700000000001</v>
      </c>
      <c r="D48" s="208">
        <v>0.53157100000000002</v>
      </c>
      <c r="E48" s="208">
        <v>0.72261299999999995</v>
      </c>
      <c r="F48" s="208">
        <v>0.54053300000000004</v>
      </c>
      <c r="G48" s="208">
        <v>0.69816100000000003</v>
      </c>
      <c r="H48" s="208">
        <v>0.66496699999999997</v>
      </c>
      <c r="I48" s="208">
        <v>0.66093599999999997</v>
      </c>
      <c r="J48" s="208">
        <v>0.72199999999999998</v>
      </c>
      <c r="K48" s="208">
        <v>0.62306700000000004</v>
      </c>
      <c r="L48" s="208">
        <v>0.724742</v>
      </c>
      <c r="M48" s="208">
        <v>0.16303300000000001</v>
      </c>
      <c r="N48" s="208">
        <v>-0.16480700000000001</v>
      </c>
      <c r="O48" s="208">
        <v>-0.100161</v>
      </c>
      <c r="P48" s="208">
        <v>0.37532100000000002</v>
      </c>
      <c r="Q48" s="208">
        <v>0.75087099999999996</v>
      </c>
      <c r="R48" s="208">
        <v>0.62423300000000004</v>
      </c>
      <c r="S48" s="208">
        <v>0.75925799999999999</v>
      </c>
      <c r="T48" s="208">
        <v>0.73796700000000004</v>
      </c>
      <c r="U48" s="208">
        <v>0.73838700000000002</v>
      </c>
      <c r="V48" s="208">
        <v>0.61680699999999999</v>
      </c>
      <c r="W48" s="208">
        <v>0.41583300000000001</v>
      </c>
      <c r="X48" s="208">
        <v>0.72890299999999997</v>
      </c>
      <c r="Y48" s="208">
        <v>0.24193300000000001</v>
      </c>
      <c r="Z48" s="208">
        <v>-0.19625799999999999</v>
      </c>
      <c r="AA48" s="208">
        <v>0.116161</v>
      </c>
      <c r="AB48" s="208">
        <v>0.68782100000000002</v>
      </c>
      <c r="AC48" s="208">
        <v>1.122871</v>
      </c>
      <c r="AD48" s="208">
        <v>1.0298</v>
      </c>
      <c r="AE48" s="208">
        <v>1.030613</v>
      </c>
      <c r="AF48" s="208">
        <v>0.76226700000000003</v>
      </c>
      <c r="AG48" s="208">
        <v>0.76864500000000002</v>
      </c>
      <c r="AH48" s="208">
        <v>0.912161</v>
      </c>
      <c r="AI48" s="208">
        <v>0.62116700000000002</v>
      </c>
      <c r="AJ48" s="208">
        <v>0.97103200000000001</v>
      </c>
      <c r="AK48" s="208">
        <v>0.27643299999999998</v>
      </c>
      <c r="AL48" s="208">
        <v>-4.9709999999999997E-2</v>
      </c>
      <c r="AM48" s="208">
        <v>0.162355</v>
      </c>
      <c r="AN48" s="208">
        <v>0.75913799999999998</v>
      </c>
      <c r="AO48" s="208">
        <v>0.32545200000000002</v>
      </c>
      <c r="AP48" s="208">
        <v>0.1169</v>
      </c>
      <c r="AQ48" s="208">
        <v>0.457065</v>
      </c>
      <c r="AR48" s="208">
        <v>0.88666699999999998</v>
      </c>
      <c r="AS48" s="208">
        <v>0.71116100000000004</v>
      </c>
      <c r="AT48" s="208">
        <v>1.0440970000000001</v>
      </c>
      <c r="AU48" s="208">
        <v>0.80363300000000004</v>
      </c>
      <c r="AV48" s="208">
        <v>0.64729000000000003</v>
      </c>
      <c r="AW48" s="208">
        <v>0.16289999999999999</v>
      </c>
      <c r="AX48" s="208">
        <v>0.54877399999999998</v>
      </c>
      <c r="AY48" s="208">
        <v>0.11651599999999999</v>
      </c>
      <c r="AZ48" s="208">
        <v>1.0418210000000001</v>
      </c>
      <c r="BA48" s="208">
        <v>0.99299999999999999</v>
      </c>
      <c r="BB48" s="208">
        <v>1.006667</v>
      </c>
      <c r="BC48" s="208">
        <v>0.921871</v>
      </c>
      <c r="BD48" s="208">
        <v>0.83716599999999997</v>
      </c>
      <c r="BE48" s="208">
        <v>0.94806451612999998</v>
      </c>
      <c r="BF48" s="208">
        <v>0.75690454838999999</v>
      </c>
      <c r="BG48" s="324">
        <v>0.54389299999999996</v>
      </c>
      <c r="BH48" s="324">
        <v>0.73564949999999996</v>
      </c>
      <c r="BI48" s="324">
        <v>0.25679649999999998</v>
      </c>
      <c r="BJ48" s="324">
        <v>-0.21187049999999999</v>
      </c>
      <c r="BK48" s="324">
        <v>0.34880549999999999</v>
      </c>
      <c r="BL48" s="324">
        <v>0.60541180000000006</v>
      </c>
      <c r="BM48" s="324">
        <v>0.74231139999999995</v>
      </c>
      <c r="BN48" s="324">
        <v>0.79528279999999996</v>
      </c>
      <c r="BO48" s="324">
        <v>0.84937790000000002</v>
      </c>
      <c r="BP48" s="324">
        <v>0.78639800000000004</v>
      </c>
      <c r="BQ48" s="324">
        <v>0.67378519999999997</v>
      </c>
      <c r="BR48" s="324">
        <v>0.70306670000000004</v>
      </c>
      <c r="BS48" s="324">
        <v>0.58204210000000001</v>
      </c>
      <c r="BT48" s="324">
        <v>0.774088</v>
      </c>
      <c r="BU48" s="324">
        <v>0.2790668</v>
      </c>
      <c r="BV48" s="324">
        <v>-0.15840589999999999</v>
      </c>
      <c r="BX48" s="710"/>
      <c r="BY48" s="710"/>
    </row>
    <row r="49" spans="1:79" ht="11.1" customHeight="1" x14ac:dyDescent="0.2">
      <c r="A49" s="61" t="s">
        <v>759</v>
      </c>
      <c r="B49" s="176" t="s">
        <v>809</v>
      </c>
      <c r="C49" s="208">
        <v>3.2299999999999999E-4</v>
      </c>
      <c r="D49" s="208">
        <v>3.6000000000000001E-5</v>
      </c>
      <c r="E49" s="208">
        <v>6.4999999999999994E-5</v>
      </c>
      <c r="F49" s="208">
        <v>2.33E-4</v>
      </c>
      <c r="G49" s="208">
        <v>-3.1999999999999999E-5</v>
      </c>
      <c r="H49" s="208">
        <v>6.7000000000000002E-5</v>
      </c>
      <c r="I49" s="208">
        <v>3.1999999999999999E-5</v>
      </c>
      <c r="J49" s="208">
        <v>2.5799999999999998E-4</v>
      </c>
      <c r="K49" s="208">
        <v>1.3300000000000001E-4</v>
      </c>
      <c r="L49" s="208">
        <v>3.1999999999999999E-5</v>
      </c>
      <c r="M49" s="208">
        <v>-1E-4</v>
      </c>
      <c r="N49" s="208">
        <v>0</v>
      </c>
      <c r="O49" s="208">
        <v>5.1599999999999997E-4</v>
      </c>
      <c r="P49" s="208">
        <v>1.07E-4</v>
      </c>
      <c r="Q49" s="208">
        <v>-2.2599999999999999E-4</v>
      </c>
      <c r="R49" s="208">
        <v>1E-3</v>
      </c>
      <c r="S49" s="208">
        <v>1.2899999999999999E-3</v>
      </c>
      <c r="T49" s="208">
        <v>-4.3300000000000001E-4</v>
      </c>
      <c r="U49" s="208">
        <v>2.9030000000000002E-3</v>
      </c>
      <c r="V49" s="208">
        <v>1.194E-3</v>
      </c>
      <c r="W49" s="208">
        <v>1.933E-3</v>
      </c>
      <c r="X49" s="208">
        <v>8.7100000000000003E-4</v>
      </c>
      <c r="Y49" s="208">
        <v>-1.3300000000000001E-4</v>
      </c>
      <c r="Z49" s="208">
        <v>4.84E-4</v>
      </c>
      <c r="AA49" s="208">
        <v>-2.5799999999999998E-4</v>
      </c>
      <c r="AB49" s="208">
        <v>1.7899999999999999E-4</v>
      </c>
      <c r="AC49" s="208">
        <v>1.2899999999999999E-4</v>
      </c>
      <c r="AD49" s="208">
        <v>1.6699999999999999E-4</v>
      </c>
      <c r="AE49" s="208">
        <v>6.1300000000000005E-4</v>
      </c>
      <c r="AF49" s="208">
        <v>2.9999999999999997E-4</v>
      </c>
      <c r="AG49" s="208">
        <v>4.5199999999999998E-4</v>
      </c>
      <c r="AH49" s="208">
        <v>6.1300000000000005E-4</v>
      </c>
      <c r="AI49" s="208">
        <v>5.9999999999999995E-4</v>
      </c>
      <c r="AJ49" s="208">
        <v>1.5809999999999999E-3</v>
      </c>
      <c r="AK49" s="208">
        <v>2.0330000000000001E-3</v>
      </c>
      <c r="AL49" s="208">
        <v>9.68E-4</v>
      </c>
      <c r="AM49" s="208">
        <v>1.2260000000000001E-3</v>
      </c>
      <c r="AN49" s="208">
        <v>-1.03E-4</v>
      </c>
      <c r="AO49" s="208">
        <v>9.68E-4</v>
      </c>
      <c r="AP49" s="208">
        <v>-1E-4</v>
      </c>
      <c r="AQ49" s="208">
        <v>1.2260000000000001E-3</v>
      </c>
      <c r="AR49" s="208">
        <v>2.9999999999999997E-4</v>
      </c>
      <c r="AS49" s="208">
        <v>4.5199999999999998E-4</v>
      </c>
      <c r="AT49" s="208">
        <v>3.5500000000000001E-4</v>
      </c>
      <c r="AU49" s="208">
        <v>3.6699999999999998E-4</v>
      </c>
      <c r="AV49" s="208">
        <v>2.9E-4</v>
      </c>
      <c r="AW49" s="208">
        <v>2.33E-4</v>
      </c>
      <c r="AX49" s="208">
        <v>1.94E-4</v>
      </c>
      <c r="AY49" s="208">
        <v>5.8100000000000003E-4</v>
      </c>
      <c r="AZ49" s="208">
        <v>3.57E-4</v>
      </c>
      <c r="BA49" s="208">
        <v>5.8100000000000003E-4</v>
      </c>
      <c r="BB49" s="208">
        <v>2.33E-4</v>
      </c>
      <c r="BC49" s="208">
        <v>5.8E-4</v>
      </c>
      <c r="BD49" s="208">
        <v>4.3300000000000001E-4</v>
      </c>
      <c r="BE49" s="208">
        <v>5.7800000000000002E-5</v>
      </c>
      <c r="BF49" s="208">
        <v>-1.9999999999999999E-7</v>
      </c>
      <c r="BG49" s="324">
        <v>1.8679999999999999E-4</v>
      </c>
      <c r="BH49" s="324">
        <v>-1.2799999999999999E-5</v>
      </c>
      <c r="BI49" s="324">
        <v>-5.3199999999999999E-5</v>
      </c>
      <c r="BJ49" s="324">
        <v>-1.7440000000000001E-4</v>
      </c>
      <c r="BK49" s="324">
        <v>-4.29667E-4</v>
      </c>
      <c r="BL49" s="324">
        <v>-7.1333299999999997E-5</v>
      </c>
      <c r="BM49" s="324">
        <v>2.36333E-4</v>
      </c>
      <c r="BN49" s="324">
        <v>1.3300000000000001E-4</v>
      </c>
      <c r="BO49" s="324">
        <v>1.7699999999999999E-4</v>
      </c>
      <c r="BP49" s="324">
        <v>1.6640000000000001E-4</v>
      </c>
      <c r="BQ49" s="324">
        <v>5.7800000000000002E-5</v>
      </c>
      <c r="BR49" s="324">
        <v>-1.9999999999999999E-7</v>
      </c>
      <c r="BS49" s="324">
        <v>1.8679999999999999E-4</v>
      </c>
      <c r="BT49" s="324">
        <v>-1.2799999999999999E-5</v>
      </c>
      <c r="BU49" s="324">
        <v>-5.3199999999999999E-5</v>
      </c>
      <c r="BV49" s="324">
        <v>-1.7440000000000001E-4</v>
      </c>
      <c r="BX49" s="710"/>
      <c r="BY49" s="710"/>
    </row>
    <row r="50" spans="1:79" s="156" customFormat="1" ht="11.1" customHeight="1" x14ac:dyDescent="0.2">
      <c r="A50" s="61" t="s">
        <v>760</v>
      </c>
      <c r="B50" s="176" t="s">
        <v>575</v>
      </c>
      <c r="C50" s="208">
        <v>17.87</v>
      </c>
      <c r="D50" s="208">
        <v>18.091107000000001</v>
      </c>
      <c r="E50" s="208">
        <v>18.780097999999999</v>
      </c>
      <c r="F50" s="208">
        <v>19.350698000000001</v>
      </c>
      <c r="G50" s="208">
        <v>19.878774</v>
      </c>
      <c r="H50" s="208">
        <v>20.168434000000001</v>
      </c>
      <c r="I50" s="208">
        <v>20.004549000000001</v>
      </c>
      <c r="J50" s="208">
        <v>19.801129</v>
      </c>
      <c r="K50" s="208">
        <v>18.266832999999998</v>
      </c>
      <c r="L50" s="208">
        <v>19.045000999999999</v>
      </c>
      <c r="M50" s="208">
        <v>19.418233000000001</v>
      </c>
      <c r="N50" s="208">
        <v>19.474710000000002</v>
      </c>
      <c r="O50" s="208">
        <v>18.462516999999998</v>
      </c>
      <c r="P50" s="208">
        <v>18.283391999999999</v>
      </c>
      <c r="Q50" s="208">
        <v>19.144386999999998</v>
      </c>
      <c r="R50" s="208">
        <v>19.589333</v>
      </c>
      <c r="S50" s="208">
        <v>19.886968</v>
      </c>
      <c r="T50" s="208">
        <v>20.430067999999999</v>
      </c>
      <c r="U50" s="208">
        <v>20.212903000000001</v>
      </c>
      <c r="V50" s="208">
        <v>20.443324</v>
      </c>
      <c r="W50" s="208">
        <v>19.591032999999999</v>
      </c>
      <c r="X50" s="208">
        <v>19.294934999999999</v>
      </c>
      <c r="Y50" s="208">
        <v>19.612300000000001</v>
      </c>
      <c r="Z50" s="208">
        <v>19.615355000000001</v>
      </c>
      <c r="AA50" s="208">
        <v>18.872710999999999</v>
      </c>
      <c r="AB50" s="208">
        <v>18.372036000000001</v>
      </c>
      <c r="AC50" s="208">
        <v>19.026966999999999</v>
      </c>
      <c r="AD50" s="208">
        <v>19.308633</v>
      </c>
      <c r="AE50" s="208">
        <v>19.698806000000001</v>
      </c>
      <c r="AF50" s="208">
        <v>20.136199999999999</v>
      </c>
      <c r="AG50" s="208">
        <v>20.216356000000001</v>
      </c>
      <c r="AH50" s="208">
        <v>20.357548999999999</v>
      </c>
      <c r="AI50" s="208">
        <v>19.181733999999999</v>
      </c>
      <c r="AJ50" s="208">
        <v>18.749290999999999</v>
      </c>
      <c r="AK50" s="208">
        <v>19.197066</v>
      </c>
      <c r="AL50" s="208">
        <v>19.243611999999999</v>
      </c>
      <c r="AM50" s="208">
        <v>18.538032000000001</v>
      </c>
      <c r="AN50" s="208">
        <v>18.321345000000001</v>
      </c>
      <c r="AO50" s="208">
        <v>17.104775</v>
      </c>
      <c r="AP50" s="208">
        <v>14.217566</v>
      </c>
      <c r="AQ50" s="208">
        <v>14.923227000000001</v>
      </c>
      <c r="AR50" s="208">
        <v>16.343900999999999</v>
      </c>
      <c r="AS50" s="208">
        <v>17.077065000000001</v>
      </c>
      <c r="AT50" s="208">
        <v>17.248549000000001</v>
      </c>
      <c r="AU50" s="208">
        <v>16.371732999999999</v>
      </c>
      <c r="AV50" s="208">
        <v>16.065161</v>
      </c>
      <c r="AW50" s="208">
        <v>16.237067</v>
      </c>
      <c r="AX50" s="208">
        <v>16.355806999999999</v>
      </c>
      <c r="AY50" s="208">
        <v>16.170483999999998</v>
      </c>
      <c r="AZ50" s="208">
        <v>14.786965</v>
      </c>
      <c r="BA50" s="208">
        <v>16.966418999999998</v>
      </c>
      <c r="BB50" s="208">
        <v>17.817931999999999</v>
      </c>
      <c r="BC50" s="208">
        <v>18.444063</v>
      </c>
      <c r="BD50" s="208">
        <v>18.971397</v>
      </c>
      <c r="BE50" s="208">
        <v>19.042551810999999</v>
      </c>
      <c r="BF50" s="208">
        <v>18.63059243</v>
      </c>
      <c r="BG50" s="324">
        <v>17.016490000000001</v>
      </c>
      <c r="BH50" s="324">
        <v>17.21227</v>
      </c>
      <c r="BI50" s="324">
        <v>17.414370000000002</v>
      </c>
      <c r="BJ50" s="324">
        <v>17.83231</v>
      </c>
      <c r="BK50" s="324">
        <v>17.372199999999999</v>
      </c>
      <c r="BL50" s="324">
        <v>17.010719999999999</v>
      </c>
      <c r="BM50" s="324">
        <v>17.888729999999999</v>
      </c>
      <c r="BN50" s="324">
        <v>18.51033</v>
      </c>
      <c r="BO50" s="324">
        <v>19.39377</v>
      </c>
      <c r="BP50" s="324">
        <v>19.811160000000001</v>
      </c>
      <c r="BQ50" s="324">
        <v>19.910209999999999</v>
      </c>
      <c r="BR50" s="324">
        <v>20.152989999999999</v>
      </c>
      <c r="BS50" s="324">
        <v>19.33146</v>
      </c>
      <c r="BT50" s="324">
        <v>18.390450000000001</v>
      </c>
      <c r="BU50" s="324">
        <v>18.483930000000001</v>
      </c>
      <c r="BV50" s="324">
        <v>18.860849999999999</v>
      </c>
      <c r="BX50" s="710"/>
      <c r="BY50" s="710"/>
      <c r="BZ50" s="712"/>
      <c r="CA50" s="711"/>
    </row>
    <row r="51" spans="1:79" s="156" customFormat="1" ht="11.1" customHeight="1" x14ac:dyDescent="0.2">
      <c r="A51" s="61"/>
      <c r="B51" s="155"/>
      <c r="C51" s="208"/>
      <c r="D51" s="208"/>
      <c r="E51" s="208"/>
      <c r="F51" s="208"/>
      <c r="G51" s="208"/>
      <c r="H51" s="208"/>
      <c r="I51" s="208"/>
      <c r="J51" s="208"/>
      <c r="K51" s="208"/>
      <c r="L51" s="208"/>
      <c r="M51" s="208"/>
      <c r="N51" s="208"/>
      <c r="O51" s="208"/>
      <c r="P51" s="208"/>
      <c r="Q51" s="208"/>
      <c r="R51" s="208"/>
      <c r="S51" s="208"/>
      <c r="T51" s="208"/>
      <c r="U51" s="208"/>
      <c r="V51" s="208"/>
      <c r="W51" s="208"/>
      <c r="X51" s="208"/>
      <c r="Y51" s="208"/>
      <c r="Z51" s="208"/>
      <c r="AA51" s="208"/>
      <c r="AB51" s="208"/>
      <c r="AC51" s="208"/>
      <c r="AD51" s="208"/>
      <c r="AE51" s="208"/>
      <c r="AF51" s="208"/>
      <c r="AG51" s="208"/>
      <c r="AH51" s="208"/>
      <c r="AI51" s="208"/>
      <c r="AJ51" s="208"/>
      <c r="AK51" s="208"/>
      <c r="AL51" s="208"/>
      <c r="AM51" s="208"/>
      <c r="AN51" s="208"/>
      <c r="AO51" s="208"/>
      <c r="AP51" s="208"/>
      <c r="AQ51" s="208"/>
      <c r="AR51" s="208"/>
      <c r="AS51" s="208"/>
      <c r="AT51" s="208"/>
      <c r="AU51" s="208"/>
      <c r="AV51" s="208"/>
      <c r="AW51" s="208"/>
      <c r="AX51" s="208"/>
      <c r="AY51" s="208"/>
      <c r="AZ51" s="208"/>
      <c r="BA51" s="208"/>
      <c r="BB51" s="208"/>
      <c r="BC51" s="208"/>
      <c r="BD51" s="208"/>
      <c r="BE51" s="208"/>
      <c r="BF51" s="208"/>
      <c r="BG51" s="324"/>
      <c r="BH51" s="324"/>
      <c r="BI51" s="324"/>
      <c r="BJ51" s="324"/>
      <c r="BK51" s="324"/>
      <c r="BL51" s="324"/>
      <c r="BM51" s="324"/>
      <c r="BN51" s="324"/>
      <c r="BO51" s="324"/>
      <c r="BP51" s="324"/>
      <c r="BQ51" s="324"/>
      <c r="BR51" s="324"/>
      <c r="BS51" s="324"/>
      <c r="BT51" s="324"/>
      <c r="BU51" s="324"/>
      <c r="BV51" s="324"/>
    </row>
    <row r="52" spans="1:79" ht="11.1" customHeight="1" x14ac:dyDescent="0.2">
      <c r="A52" s="61" t="s">
        <v>510</v>
      </c>
      <c r="B52" s="177" t="s">
        <v>409</v>
      </c>
      <c r="C52" s="208">
        <v>1.1390020000000001</v>
      </c>
      <c r="D52" s="208">
        <v>1.0624990000000001</v>
      </c>
      <c r="E52" s="208">
        <v>1.112063</v>
      </c>
      <c r="F52" s="208">
        <v>1.145969</v>
      </c>
      <c r="G52" s="208">
        <v>1.1351610000000001</v>
      </c>
      <c r="H52" s="208">
        <v>1.1592009999999999</v>
      </c>
      <c r="I52" s="208">
        <v>1.1010310000000001</v>
      </c>
      <c r="J52" s="208">
        <v>1.112841</v>
      </c>
      <c r="K52" s="208">
        <v>1.0098</v>
      </c>
      <c r="L52" s="208">
        <v>1.081485</v>
      </c>
      <c r="M52" s="208">
        <v>1.146164</v>
      </c>
      <c r="N52" s="208">
        <v>1.125775</v>
      </c>
      <c r="O52" s="208">
        <v>1.1024210000000001</v>
      </c>
      <c r="P52" s="208">
        <v>1.0965020000000001</v>
      </c>
      <c r="Q52" s="208">
        <v>1.095742</v>
      </c>
      <c r="R52" s="208">
        <v>1.113267</v>
      </c>
      <c r="S52" s="208">
        <v>1.1414200000000001</v>
      </c>
      <c r="T52" s="208">
        <v>1.1328990000000001</v>
      </c>
      <c r="U52" s="208">
        <v>1.1689050000000001</v>
      </c>
      <c r="V52" s="208">
        <v>1.1854849999999999</v>
      </c>
      <c r="W52" s="208">
        <v>1.1408659999999999</v>
      </c>
      <c r="X52" s="208">
        <v>1.1155809999999999</v>
      </c>
      <c r="Y52" s="208">
        <v>1.1494329999999999</v>
      </c>
      <c r="Z52" s="208">
        <v>1.210356</v>
      </c>
      <c r="AA52" s="208">
        <v>1.108708</v>
      </c>
      <c r="AB52" s="208">
        <v>1.007071</v>
      </c>
      <c r="AC52" s="208">
        <v>1.0383579999999999</v>
      </c>
      <c r="AD52" s="208">
        <v>1.0650999999999999</v>
      </c>
      <c r="AE52" s="208">
        <v>1.064227</v>
      </c>
      <c r="AF52" s="208">
        <v>1.0761670000000001</v>
      </c>
      <c r="AG52" s="208">
        <v>1.066033</v>
      </c>
      <c r="AH52" s="208">
        <v>1.098679</v>
      </c>
      <c r="AI52" s="208">
        <v>1.0174989999999999</v>
      </c>
      <c r="AJ52" s="208">
        <v>1.0142260000000001</v>
      </c>
      <c r="AK52" s="208">
        <v>1.1312009999999999</v>
      </c>
      <c r="AL52" s="208">
        <v>1.1334200000000001</v>
      </c>
      <c r="AM52" s="208">
        <v>1.128098</v>
      </c>
      <c r="AN52" s="208">
        <v>0.94134399999999996</v>
      </c>
      <c r="AO52" s="208">
        <v>0.97412799999999999</v>
      </c>
      <c r="AP52" s="208">
        <v>0.77373199999999998</v>
      </c>
      <c r="AQ52" s="208">
        <v>0.80803000000000003</v>
      </c>
      <c r="AR52" s="208">
        <v>0.87066600000000005</v>
      </c>
      <c r="AS52" s="208">
        <v>0.92867699999999997</v>
      </c>
      <c r="AT52" s="208">
        <v>0.923902</v>
      </c>
      <c r="AU52" s="208">
        <v>0.94806900000000005</v>
      </c>
      <c r="AV52" s="208">
        <v>0.92429099999999997</v>
      </c>
      <c r="AW52" s="208">
        <v>0.93443299999999996</v>
      </c>
      <c r="AX52" s="208">
        <v>0.91493599999999997</v>
      </c>
      <c r="AY52" s="208">
        <v>0.89135200000000003</v>
      </c>
      <c r="AZ52" s="208">
        <v>0.764571</v>
      </c>
      <c r="BA52" s="208">
        <v>0.86361500000000002</v>
      </c>
      <c r="BB52" s="208">
        <v>0.94893499999999997</v>
      </c>
      <c r="BC52" s="208">
        <v>1.0244139999999999</v>
      </c>
      <c r="BD52" s="208">
        <v>0.92243299999999995</v>
      </c>
      <c r="BE52" s="208">
        <v>1.012426</v>
      </c>
      <c r="BF52" s="208">
        <v>1.0123530000000001</v>
      </c>
      <c r="BG52" s="324">
        <v>0.97656229999999999</v>
      </c>
      <c r="BH52" s="324">
        <v>0.98931840000000004</v>
      </c>
      <c r="BI52" s="324">
        <v>1.034219</v>
      </c>
      <c r="BJ52" s="324">
        <v>1.092927</v>
      </c>
      <c r="BK52" s="324">
        <v>1.073644</v>
      </c>
      <c r="BL52" s="324">
        <v>1.0408310000000001</v>
      </c>
      <c r="BM52" s="324">
        <v>1.0462370000000001</v>
      </c>
      <c r="BN52" s="324">
        <v>1.0453170000000001</v>
      </c>
      <c r="BO52" s="324">
        <v>1.102336</v>
      </c>
      <c r="BP52" s="324">
        <v>1.112034</v>
      </c>
      <c r="BQ52" s="324">
        <v>1.124457</v>
      </c>
      <c r="BR52" s="324">
        <v>1.17194</v>
      </c>
      <c r="BS52" s="324">
        <v>1.125267</v>
      </c>
      <c r="BT52" s="324">
        <v>1.075059</v>
      </c>
      <c r="BU52" s="324">
        <v>1.1214900000000001</v>
      </c>
      <c r="BV52" s="324">
        <v>1.1995169999999999</v>
      </c>
    </row>
    <row r="53" spans="1:79" ht="11.1" customHeight="1" x14ac:dyDescent="0.2">
      <c r="A53" s="61"/>
      <c r="B53" s="157"/>
      <c r="C53" s="208"/>
      <c r="D53" s="208"/>
      <c r="E53" s="208"/>
      <c r="F53" s="208"/>
      <c r="G53" s="208"/>
      <c r="H53" s="208"/>
      <c r="I53" s="208"/>
      <c r="J53" s="208"/>
      <c r="K53" s="208"/>
      <c r="L53" s="208"/>
      <c r="M53" s="208"/>
      <c r="N53" s="208"/>
      <c r="O53" s="208"/>
      <c r="P53" s="208"/>
      <c r="Q53" s="208"/>
      <c r="R53" s="208"/>
      <c r="S53" s="208"/>
      <c r="T53" s="208"/>
      <c r="U53" s="208"/>
      <c r="V53" s="208"/>
      <c r="W53" s="208"/>
      <c r="X53" s="208"/>
      <c r="Y53" s="208"/>
      <c r="Z53" s="208"/>
      <c r="AA53" s="208"/>
      <c r="AB53" s="208"/>
      <c r="AC53" s="208"/>
      <c r="AD53" s="208"/>
      <c r="AE53" s="208"/>
      <c r="AF53" s="208"/>
      <c r="AG53" s="208"/>
      <c r="AH53" s="208"/>
      <c r="AI53" s="208"/>
      <c r="AJ53" s="208"/>
      <c r="AK53" s="208"/>
      <c r="AL53" s="208"/>
      <c r="AM53" s="208"/>
      <c r="AN53" s="208"/>
      <c r="AO53" s="208"/>
      <c r="AP53" s="208"/>
      <c r="AQ53" s="208"/>
      <c r="AR53" s="208"/>
      <c r="AS53" s="208"/>
      <c r="AT53" s="208"/>
      <c r="AU53" s="208"/>
      <c r="AV53" s="208"/>
      <c r="AW53" s="208"/>
      <c r="AX53" s="208"/>
      <c r="AY53" s="208"/>
      <c r="AZ53" s="208"/>
      <c r="BA53" s="208"/>
      <c r="BB53" s="208"/>
      <c r="BC53" s="208"/>
      <c r="BD53" s="208"/>
      <c r="BE53" s="208"/>
      <c r="BF53" s="208"/>
      <c r="BG53" s="324"/>
      <c r="BH53" s="324"/>
      <c r="BI53" s="324"/>
      <c r="BJ53" s="324"/>
      <c r="BK53" s="324"/>
      <c r="BL53" s="324"/>
      <c r="BM53" s="324"/>
      <c r="BN53" s="324"/>
      <c r="BO53" s="324"/>
      <c r="BP53" s="324"/>
      <c r="BQ53" s="324"/>
      <c r="BR53" s="324"/>
      <c r="BS53" s="324"/>
      <c r="BT53" s="324"/>
      <c r="BU53" s="324"/>
      <c r="BV53" s="324"/>
    </row>
    <row r="54" spans="1:79" ht="11.1" customHeight="1" x14ac:dyDescent="0.2">
      <c r="A54" s="57"/>
      <c r="B54" s="154" t="s">
        <v>576</v>
      </c>
      <c r="C54" s="208"/>
      <c r="D54" s="208"/>
      <c r="E54" s="208"/>
      <c r="F54" s="208"/>
      <c r="G54" s="208"/>
      <c r="H54" s="208"/>
      <c r="I54" s="208"/>
      <c r="J54" s="208"/>
      <c r="K54" s="208"/>
      <c r="L54" s="208"/>
      <c r="M54" s="208"/>
      <c r="N54" s="208"/>
      <c r="O54" s="208"/>
      <c r="P54" s="208"/>
      <c r="Q54" s="208"/>
      <c r="R54" s="208"/>
      <c r="S54" s="208"/>
      <c r="T54" s="208"/>
      <c r="U54" s="208"/>
      <c r="V54" s="208"/>
      <c r="W54" s="208"/>
      <c r="X54" s="208"/>
      <c r="Y54" s="208"/>
      <c r="Z54" s="208"/>
      <c r="AA54" s="208"/>
      <c r="AB54" s="208"/>
      <c r="AC54" s="208"/>
      <c r="AD54" s="208"/>
      <c r="AE54" s="208"/>
      <c r="AF54" s="208"/>
      <c r="AG54" s="208"/>
      <c r="AH54" s="208"/>
      <c r="AI54" s="208"/>
      <c r="AJ54" s="208"/>
      <c r="AK54" s="208"/>
      <c r="AL54" s="208"/>
      <c r="AM54" s="208"/>
      <c r="AN54" s="208"/>
      <c r="AO54" s="208"/>
      <c r="AP54" s="208"/>
      <c r="AQ54" s="208"/>
      <c r="AR54" s="208"/>
      <c r="AS54" s="208"/>
      <c r="AT54" s="208"/>
      <c r="AU54" s="208"/>
      <c r="AV54" s="208"/>
      <c r="AW54" s="208"/>
      <c r="AX54" s="208"/>
      <c r="AY54" s="208"/>
      <c r="AZ54" s="208"/>
      <c r="BA54" s="208"/>
      <c r="BB54" s="208"/>
      <c r="BC54" s="208"/>
      <c r="BD54" s="208"/>
      <c r="BE54" s="208"/>
      <c r="BF54" s="208"/>
      <c r="BG54" s="324"/>
      <c r="BH54" s="324"/>
      <c r="BI54" s="324"/>
      <c r="BJ54" s="324"/>
      <c r="BK54" s="324"/>
      <c r="BL54" s="324"/>
      <c r="BM54" s="324"/>
      <c r="BN54" s="324"/>
      <c r="BO54" s="324"/>
      <c r="BP54" s="324"/>
      <c r="BQ54" s="324"/>
      <c r="BR54" s="324"/>
      <c r="BS54" s="324"/>
      <c r="BT54" s="324"/>
      <c r="BU54" s="324"/>
      <c r="BV54" s="324"/>
    </row>
    <row r="55" spans="1:79" ht="11.1" customHeight="1" x14ac:dyDescent="0.2">
      <c r="A55" s="565" t="s">
        <v>976</v>
      </c>
      <c r="B55" s="566" t="s">
        <v>968</v>
      </c>
      <c r="C55" s="208">
        <v>0.35490300000000002</v>
      </c>
      <c r="D55" s="208">
        <v>0.412964</v>
      </c>
      <c r="E55" s="208">
        <v>0.67790300000000003</v>
      </c>
      <c r="F55" s="208">
        <v>0.85693299999999994</v>
      </c>
      <c r="G55" s="208">
        <v>0.90803199999999995</v>
      </c>
      <c r="H55" s="208">
        <v>0.91520000000000001</v>
      </c>
      <c r="I55" s="208">
        <v>0.87716099999999997</v>
      </c>
      <c r="J55" s="208">
        <v>0.83377400000000002</v>
      </c>
      <c r="K55" s="208">
        <v>0.47733300000000001</v>
      </c>
      <c r="L55" s="208">
        <v>0.51964500000000002</v>
      </c>
      <c r="M55" s="208">
        <v>0.34843299999999999</v>
      </c>
      <c r="N55" s="208">
        <v>0.341194</v>
      </c>
      <c r="O55" s="208">
        <v>0.39277400000000001</v>
      </c>
      <c r="P55" s="208">
        <v>0.40939300000000001</v>
      </c>
      <c r="Q55" s="208">
        <v>0.63161299999999998</v>
      </c>
      <c r="R55" s="208">
        <v>0.80033299999999996</v>
      </c>
      <c r="S55" s="208">
        <v>0.85506499999999996</v>
      </c>
      <c r="T55" s="208">
        <v>0.87393299999999996</v>
      </c>
      <c r="U55" s="208">
        <v>0.87009700000000001</v>
      </c>
      <c r="V55" s="208">
        <v>0.88048400000000004</v>
      </c>
      <c r="W55" s="208">
        <v>0.65033300000000005</v>
      </c>
      <c r="X55" s="208">
        <v>0.464032</v>
      </c>
      <c r="Y55" s="208">
        <v>0.39513300000000001</v>
      </c>
      <c r="Z55" s="208">
        <v>0.37303199999999997</v>
      </c>
      <c r="AA55" s="208">
        <v>0.36767699999999998</v>
      </c>
      <c r="AB55" s="208">
        <v>0.42875000000000002</v>
      </c>
      <c r="AC55" s="208">
        <v>0.62864500000000001</v>
      </c>
      <c r="AD55" s="208">
        <v>0.80416699999999997</v>
      </c>
      <c r="AE55" s="208">
        <v>0.86735499999999999</v>
      </c>
      <c r="AF55" s="208">
        <v>0.85940000000000005</v>
      </c>
      <c r="AG55" s="208">
        <v>0.85199999999999998</v>
      </c>
      <c r="AH55" s="208">
        <v>0.80619399999999997</v>
      </c>
      <c r="AI55" s="208">
        <v>0.61306700000000003</v>
      </c>
      <c r="AJ55" s="208">
        <v>0.40922599999999998</v>
      </c>
      <c r="AK55" s="208">
        <v>0.27229999999999999</v>
      </c>
      <c r="AL55" s="208">
        <v>0.34790300000000002</v>
      </c>
      <c r="AM55" s="208">
        <v>0.38783899999999999</v>
      </c>
      <c r="AN55" s="208">
        <v>0.381241</v>
      </c>
      <c r="AO55" s="208">
        <v>0.621</v>
      </c>
      <c r="AP55" s="208">
        <v>0.68279999999999996</v>
      </c>
      <c r="AQ55" s="208">
        <v>0.67103199999999996</v>
      </c>
      <c r="AR55" s="208">
        <v>0.71040000000000003</v>
      </c>
      <c r="AS55" s="208">
        <v>0.73216099999999995</v>
      </c>
      <c r="AT55" s="208">
        <v>0.712032</v>
      </c>
      <c r="AU55" s="208">
        <v>0.55546700000000004</v>
      </c>
      <c r="AV55" s="208">
        <v>0.40983900000000001</v>
      </c>
      <c r="AW55" s="208">
        <v>0.33329999999999999</v>
      </c>
      <c r="AX55" s="208">
        <v>0.346968</v>
      </c>
      <c r="AY55" s="208">
        <v>0.36725799999999997</v>
      </c>
      <c r="AZ55" s="208">
        <v>0.34267900000000001</v>
      </c>
      <c r="BA55" s="208">
        <v>0.59428999999999998</v>
      </c>
      <c r="BB55" s="208">
        <v>0.778667</v>
      </c>
      <c r="BC55" s="208">
        <v>0.89974100000000001</v>
      </c>
      <c r="BD55" s="208">
        <v>0.88090000000000002</v>
      </c>
      <c r="BE55" s="208">
        <v>0.88084715000000002</v>
      </c>
      <c r="BF55" s="208">
        <v>0.78492234999999999</v>
      </c>
      <c r="BG55" s="324">
        <v>0.64111819999999997</v>
      </c>
      <c r="BH55" s="324">
        <v>0.48321429999999999</v>
      </c>
      <c r="BI55" s="324">
        <v>0.36538520000000002</v>
      </c>
      <c r="BJ55" s="324">
        <v>0.3911541</v>
      </c>
      <c r="BK55" s="324">
        <v>0.39795140000000001</v>
      </c>
      <c r="BL55" s="324">
        <v>0.45795659999999999</v>
      </c>
      <c r="BM55" s="324">
        <v>0.68131450000000005</v>
      </c>
      <c r="BN55" s="324">
        <v>0.82602050000000005</v>
      </c>
      <c r="BO55" s="324">
        <v>0.8664965</v>
      </c>
      <c r="BP55" s="324">
        <v>0.90243390000000001</v>
      </c>
      <c r="BQ55" s="324">
        <v>0.89309380000000005</v>
      </c>
      <c r="BR55" s="324">
        <v>0.86424529999999999</v>
      </c>
      <c r="BS55" s="324">
        <v>0.64485360000000003</v>
      </c>
      <c r="BT55" s="324">
        <v>0.48193659999999999</v>
      </c>
      <c r="BU55" s="324">
        <v>0.364539</v>
      </c>
      <c r="BV55" s="324">
        <v>0.3879011</v>
      </c>
    </row>
    <row r="56" spans="1:79" ht="11.1" customHeight="1" x14ac:dyDescent="0.2">
      <c r="A56" s="61" t="s">
        <v>761</v>
      </c>
      <c r="B56" s="176" t="s">
        <v>410</v>
      </c>
      <c r="C56" s="208">
        <v>9.2810970000000008</v>
      </c>
      <c r="D56" s="208">
        <v>9.5069289999999995</v>
      </c>
      <c r="E56" s="208">
        <v>9.8021290000000008</v>
      </c>
      <c r="F56" s="208">
        <v>9.8551669999999998</v>
      </c>
      <c r="G56" s="208">
        <v>10.125548</v>
      </c>
      <c r="H56" s="208">
        <v>10.27</v>
      </c>
      <c r="I56" s="208">
        <v>10.164161</v>
      </c>
      <c r="J56" s="208">
        <v>10.176484</v>
      </c>
      <c r="K56" s="208">
        <v>9.7781000000000002</v>
      </c>
      <c r="L56" s="208">
        <v>10.128581000000001</v>
      </c>
      <c r="M56" s="208">
        <v>10.219733</v>
      </c>
      <c r="N56" s="208">
        <v>10.103903000000001</v>
      </c>
      <c r="O56" s="208">
        <v>9.5288389999999996</v>
      </c>
      <c r="P56" s="208">
        <v>9.7971430000000002</v>
      </c>
      <c r="Q56" s="208">
        <v>10.052516000000001</v>
      </c>
      <c r="R56" s="208">
        <v>9.9741999999999997</v>
      </c>
      <c r="S56" s="208">
        <v>10.138323</v>
      </c>
      <c r="T56" s="208">
        <v>10.313632999999999</v>
      </c>
      <c r="U56" s="208">
        <v>10.174097</v>
      </c>
      <c r="V56" s="208">
        <v>10.242613</v>
      </c>
      <c r="W56" s="208">
        <v>9.9268999999999998</v>
      </c>
      <c r="X56" s="208">
        <v>10.30071</v>
      </c>
      <c r="Y56" s="208">
        <v>10.24</v>
      </c>
      <c r="Z56" s="208">
        <v>10.020032</v>
      </c>
      <c r="AA56" s="208">
        <v>9.7469999999999999</v>
      </c>
      <c r="AB56" s="208">
        <v>9.7441790000000008</v>
      </c>
      <c r="AC56" s="208">
        <v>10.060226</v>
      </c>
      <c r="AD56" s="208">
        <v>10.019567</v>
      </c>
      <c r="AE56" s="208">
        <v>10.229419</v>
      </c>
      <c r="AF56" s="208">
        <v>10.235799999999999</v>
      </c>
      <c r="AG56" s="208">
        <v>10.240226</v>
      </c>
      <c r="AH56" s="208">
        <v>10.436935999999999</v>
      </c>
      <c r="AI56" s="208">
        <v>9.9161330000000003</v>
      </c>
      <c r="AJ56" s="208">
        <v>10.258645</v>
      </c>
      <c r="AK56" s="208">
        <v>10.228866999999999</v>
      </c>
      <c r="AL56" s="208">
        <v>9.9917099999999994</v>
      </c>
      <c r="AM56" s="208">
        <v>9.6259680000000003</v>
      </c>
      <c r="AN56" s="208">
        <v>9.7424140000000001</v>
      </c>
      <c r="AO56" s="208">
        <v>8.5758390000000002</v>
      </c>
      <c r="AP56" s="208">
        <v>6.3654000000000002</v>
      </c>
      <c r="AQ56" s="208">
        <v>7.4764520000000001</v>
      </c>
      <c r="AR56" s="208">
        <v>8.7479669999999992</v>
      </c>
      <c r="AS56" s="208">
        <v>9.026097</v>
      </c>
      <c r="AT56" s="208">
        <v>9.3119029999999992</v>
      </c>
      <c r="AU56" s="208">
        <v>9.0901329999999998</v>
      </c>
      <c r="AV56" s="208">
        <v>9.2523549999999997</v>
      </c>
      <c r="AW56" s="208">
        <v>8.8832000000000004</v>
      </c>
      <c r="AX56" s="208">
        <v>8.8092900000000007</v>
      </c>
      <c r="AY56" s="208">
        <v>8.519774</v>
      </c>
      <c r="AZ56" s="208">
        <v>8.3963570000000001</v>
      </c>
      <c r="BA56" s="208">
        <v>9.2834520000000005</v>
      </c>
      <c r="BB56" s="208">
        <v>9.6359999999999992</v>
      </c>
      <c r="BC56" s="208">
        <v>9.8667090000000002</v>
      </c>
      <c r="BD56" s="208">
        <v>9.9492329999999995</v>
      </c>
      <c r="BE56" s="208">
        <v>9.9045161289999992</v>
      </c>
      <c r="BF56" s="208">
        <v>9.7722209676999992</v>
      </c>
      <c r="BG56" s="324">
        <v>9.3328760000000006</v>
      </c>
      <c r="BH56" s="324">
        <v>9.5791930000000001</v>
      </c>
      <c r="BI56" s="324">
        <v>9.607329</v>
      </c>
      <c r="BJ56" s="324">
        <v>9.4703549999999996</v>
      </c>
      <c r="BK56" s="324">
        <v>9.3352400000000006</v>
      </c>
      <c r="BL56" s="324">
        <v>9.2180490000000006</v>
      </c>
      <c r="BM56" s="324">
        <v>9.3987839999999991</v>
      </c>
      <c r="BN56" s="324">
        <v>9.5760400000000008</v>
      </c>
      <c r="BO56" s="324">
        <v>9.9413970000000003</v>
      </c>
      <c r="BP56" s="324">
        <v>10.096679999999999</v>
      </c>
      <c r="BQ56" s="324">
        <v>10.027710000000001</v>
      </c>
      <c r="BR56" s="324">
        <v>10.13204</v>
      </c>
      <c r="BS56" s="324">
        <v>9.9200890000000008</v>
      </c>
      <c r="BT56" s="324">
        <v>9.8050639999999998</v>
      </c>
      <c r="BU56" s="324">
        <v>9.8183600000000002</v>
      </c>
      <c r="BV56" s="324">
        <v>9.7360070000000007</v>
      </c>
    </row>
    <row r="57" spans="1:79" ht="11.1" customHeight="1" x14ac:dyDescent="0.2">
      <c r="A57" s="61" t="s">
        <v>762</v>
      </c>
      <c r="B57" s="176" t="s">
        <v>411</v>
      </c>
      <c r="C57" s="208">
        <v>1.6142259999999999</v>
      </c>
      <c r="D57" s="208">
        <v>1.602714</v>
      </c>
      <c r="E57" s="208">
        <v>1.6744520000000001</v>
      </c>
      <c r="F57" s="208">
        <v>1.7350669999999999</v>
      </c>
      <c r="G57" s="208">
        <v>1.7131609999999999</v>
      </c>
      <c r="H57" s="208">
        <v>1.763533</v>
      </c>
      <c r="I57" s="208">
        <v>1.816516</v>
      </c>
      <c r="J57" s="208">
        <v>1.7635810000000001</v>
      </c>
      <c r="K57" s="208">
        <v>1.6646000000000001</v>
      </c>
      <c r="L57" s="208">
        <v>1.6105160000000001</v>
      </c>
      <c r="M57" s="208">
        <v>1.670633</v>
      </c>
      <c r="N57" s="208">
        <v>1.784484</v>
      </c>
      <c r="O57" s="208">
        <v>1.686936</v>
      </c>
      <c r="P57" s="208">
        <v>1.6881429999999999</v>
      </c>
      <c r="Q57" s="208">
        <v>1.780645</v>
      </c>
      <c r="R57" s="208">
        <v>1.7954669999999999</v>
      </c>
      <c r="S57" s="208">
        <v>1.803742</v>
      </c>
      <c r="T57" s="208">
        <v>1.893167</v>
      </c>
      <c r="U57" s="208">
        <v>1.8941939999999999</v>
      </c>
      <c r="V57" s="208">
        <v>1.9547099999999999</v>
      </c>
      <c r="W57" s="208">
        <v>1.8558330000000001</v>
      </c>
      <c r="X57" s="208">
        <v>1.690871</v>
      </c>
      <c r="Y57" s="208">
        <v>1.768667</v>
      </c>
      <c r="Z57" s="208">
        <v>1.85571</v>
      </c>
      <c r="AA57" s="208">
        <v>1.7710319999999999</v>
      </c>
      <c r="AB57" s="208">
        <v>1.6893929999999999</v>
      </c>
      <c r="AC57" s="208">
        <v>1.7279679999999999</v>
      </c>
      <c r="AD57" s="208">
        <v>1.7276</v>
      </c>
      <c r="AE57" s="208">
        <v>1.7285809999999999</v>
      </c>
      <c r="AF57" s="208">
        <v>1.8825670000000001</v>
      </c>
      <c r="AG57" s="208">
        <v>1.922323</v>
      </c>
      <c r="AH57" s="208">
        <v>1.924258</v>
      </c>
      <c r="AI57" s="208">
        <v>1.7987</v>
      </c>
      <c r="AJ57" s="208">
        <v>1.6533869999999999</v>
      </c>
      <c r="AK57" s="208">
        <v>1.833467</v>
      </c>
      <c r="AL57" s="208">
        <v>1.8900319999999999</v>
      </c>
      <c r="AM57" s="208">
        <v>1.854419</v>
      </c>
      <c r="AN57" s="208">
        <v>1.666345</v>
      </c>
      <c r="AO57" s="208">
        <v>1.3592580000000001</v>
      </c>
      <c r="AP57" s="208">
        <v>0.61903300000000006</v>
      </c>
      <c r="AQ57" s="208">
        <v>0.50541899999999995</v>
      </c>
      <c r="AR57" s="208">
        <v>0.73313300000000003</v>
      </c>
      <c r="AS57" s="208">
        <v>0.83570999999999995</v>
      </c>
      <c r="AT57" s="208">
        <v>0.85099999999999998</v>
      </c>
      <c r="AU57" s="208">
        <v>0.79949999999999999</v>
      </c>
      <c r="AV57" s="208">
        <v>0.82125800000000004</v>
      </c>
      <c r="AW57" s="208">
        <v>1.0617000000000001</v>
      </c>
      <c r="AX57" s="208">
        <v>1.125194</v>
      </c>
      <c r="AY57" s="208">
        <v>1.2263550000000001</v>
      </c>
      <c r="AZ57" s="208">
        <v>0.94935700000000001</v>
      </c>
      <c r="BA57" s="208">
        <v>1.101</v>
      </c>
      <c r="BB57" s="208">
        <v>1.2626329999999999</v>
      </c>
      <c r="BC57" s="208">
        <v>1.3080639999999999</v>
      </c>
      <c r="BD57" s="208">
        <v>1.3831329999999999</v>
      </c>
      <c r="BE57" s="208">
        <v>1.4566774194000001</v>
      </c>
      <c r="BF57" s="208">
        <v>1.4000337097</v>
      </c>
      <c r="BG57" s="324">
        <v>1.2901050000000001</v>
      </c>
      <c r="BH57" s="324">
        <v>1.2763150000000001</v>
      </c>
      <c r="BI57" s="324">
        <v>1.3404560000000001</v>
      </c>
      <c r="BJ57" s="324">
        <v>1.450717</v>
      </c>
      <c r="BK57" s="324">
        <v>1.5121910000000001</v>
      </c>
      <c r="BL57" s="324">
        <v>1.452515</v>
      </c>
      <c r="BM57" s="324">
        <v>1.5327539999999999</v>
      </c>
      <c r="BN57" s="324">
        <v>1.5569029999999999</v>
      </c>
      <c r="BO57" s="324">
        <v>1.6139540000000001</v>
      </c>
      <c r="BP57" s="324">
        <v>1.6725939999999999</v>
      </c>
      <c r="BQ57" s="324">
        <v>1.7272780000000001</v>
      </c>
      <c r="BR57" s="324">
        <v>1.728135</v>
      </c>
      <c r="BS57" s="324">
        <v>1.6450359999999999</v>
      </c>
      <c r="BT57" s="324">
        <v>1.5237609999999999</v>
      </c>
      <c r="BU57" s="324">
        <v>1.554589</v>
      </c>
      <c r="BV57" s="324">
        <v>1.631667</v>
      </c>
    </row>
    <row r="58" spans="1:79" ht="11.1" customHeight="1" x14ac:dyDescent="0.2">
      <c r="A58" s="61" t="s">
        <v>763</v>
      </c>
      <c r="B58" s="176" t="s">
        <v>412</v>
      </c>
      <c r="C58" s="208">
        <v>4.7854520000000003</v>
      </c>
      <c r="D58" s="208">
        <v>4.6566429999999999</v>
      </c>
      <c r="E58" s="208">
        <v>4.792516</v>
      </c>
      <c r="F58" s="208">
        <v>5.0188670000000002</v>
      </c>
      <c r="G58" s="208">
        <v>5.215516</v>
      </c>
      <c r="H58" s="208">
        <v>5.2837670000000001</v>
      </c>
      <c r="I58" s="208">
        <v>5.1618709999999997</v>
      </c>
      <c r="J58" s="208">
        <v>5.0440649999999998</v>
      </c>
      <c r="K58" s="208">
        <v>4.5597329999999996</v>
      </c>
      <c r="L58" s="208">
        <v>4.9720319999999996</v>
      </c>
      <c r="M58" s="208">
        <v>5.3620999999999999</v>
      </c>
      <c r="N58" s="208">
        <v>5.4078710000000001</v>
      </c>
      <c r="O58" s="208">
        <v>5.0059360000000002</v>
      </c>
      <c r="P58" s="208">
        <v>4.5841430000000001</v>
      </c>
      <c r="Q58" s="208">
        <v>4.8225160000000002</v>
      </c>
      <c r="R58" s="208">
        <v>5.1195329999999997</v>
      </c>
      <c r="S58" s="208">
        <v>5.2141289999999998</v>
      </c>
      <c r="T58" s="208">
        <v>5.4103669999999999</v>
      </c>
      <c r="U58" s="208">
        <v>5.2570649999999999</v>
      </c>
      <c r="V58" s="208">
        <v>5.3694839999999999</v>
      </c>
      <c r="W58" s="208">
        <v>5.23</v>
      </c>
      <c r="X58" s="208">
        <v>5.0353870000000001</v>
      </c>
      <c r="Y58" s="208">
        <v>5.3501000000000003</v>
      </c>
      <c r="Z58" s="208">
        <v>5.5756449999999997</v>
      </c>
      <c r="AA58" s="208">
        <v>5.2495159999999998</v>
      </c>
      <c r="AB58" s="208">
        <v>4.9046789999999998</v>
      </c>
      <c r="AC58" s="208">
        <v>4.9684189999999999</v>
      </c>
      <c r="AD58" s="208">
        <v>5.0591999999999997</v>
      </c>
      <c r="AE58" s="208">
        <v>5.2117100000000001</v>
      </c>
      <c r="AF58" s="208">
        <v>5.3506999999999998</v>
      </c>
      <c r="AG58" s="208">
        <v>5.2458070000000001</v>
      </c>
      <c r="AH58" s="208">
        <v>5.2664840000000002</v>
      </c>
      <c r="AI58" s="208">
        <v>5.0350000000000001</v>
      </c>
      <c r="AJ58" s="208">
        <v>4.7939360000000004</v>
      </c>
      <c r="AK58" s="208">
        <v>5.2310999999999996</v>
      </c>
      <c r="AL58" s="208">
        <v>5.3094190000000001</v>
      </c>
      <c r="AM58" s="208">
        <v>5.0865479999999996</v>
      </c>
      <c r="AN58" s="208">
        <v>4.812862</v>
      </c>
      <c r="AO58" s="208">
        <v>4.9529360000000002</v>
      </c>
      <c r="AP58" s="208">
        <v>5.0788000000000002</v>
      </c>
      <c r="AQ58" s="208">
        <v>4.8181609999999999</v>
      </c>
      <c r="AR58" s="208">
        <v>4.5796669999999997</v>
      </c>
      <c r="AS58" s="208">
        <v>4.8427420000000003</v>
      </c>
      <c r="AT58" s="208">
        <v>4.8227419999999999</v>
      </c>
      <c r="AU58" s="208">
        <v>4.4935</v>
      </c>
      <c r="AV58" s="208">
        <v>4.204161</v>
      </c>
      <c r="AW58" s="208">
        <v>4.5220000000000002</v>
      </c>
      <c r="AX58" s="208">
        <v>4.6329029999999998</v>
      </c>
      <c r="AY58" s="208">
        <v>4.5535480000000002</v>
      </c>
      <c r="AZ58" s="208">
        <v>3.7661069999999999</v>
      </c>
      <c r="BA58" s="208">
        <v>4.5060320000000003</v>
      </c>
      <c r="BB58" s="208">
        <v>4.6066669999999998</v>
      </c>
      <c r="BC58" s="208">
        <v>4.745806</v>
      </c>
      <c r="BD58" s="208">
        <v>4.9539</v>
      </c>
      <c r="BE58" s="208">
        <v>4.8208330419000003</v>
      </c>
      <c r="BF58" s="208">
        <v>4.7141057805999997</v>
      </c>
      <c r="BG58" s="324">
        <v>4.2887719999999998</v>
      </c>
      <c r="BH58" s="324">
        <v>4.2918260000000004</v>
      </c>
      <c r="BI58" s="324">
        <v>4.5488</v>
      </c>
      <c r="BJ58" s="324">
        <v>4.8310599999999999</v>
      </c>
      <c r="BK58" s="324">
        <v>4.5606090000000004</v>
      </c>
      <c r="BL58" s="324">
        <v>4.4515750000000001</v>
      </c>
      <c r="BM58" s="324">
        <v>4.6961729999999999</v>
      </c>
      <c r="BN58" s="324">
        <v>4.8820930000000002</v>
      </c>
      <c r="BO58" s="324">
        <v>5.1766199999999998</v>
      </c>
      <c r="BP58" s="324">
        <v>5.2767480000000004</v>
      </c>
      <c r="BQ58" s="324">
        <v>5.3676269999999997</v>
      </c>
      <c r="BR58" s="324">
        <v>5.5005949999999997</v>
      </c>
      <c r="BS58" s="324">
        <v>5.3653870000000001</v>
      </c>
      <c r="BT58" s="324">
        <v>5.0168200000000001</v>
      </c>
      <c r="BU58" s="324">
        <v>5.1996250000000002</v>
      </c>
      <c r="BV58" s="324">
        <v>5.4534000000000002</v>
      </c>
      <c r="BX58" s="710"/>
      <c r="BY58" s="710"/>
      <c r="BZ58" s="710"/>
      <c r="CA58" s="711"/>
    </row>
    <row r="59" spans="1:79" ht="11.1" customHeight="1" x14ac:dyDescent="0.2">
      <c r="A59" s="61" t="s">
        <v>764</v>
      </c>
      <c r="B59" s="176" t="s">
        <v>413</v>
      </c>
      <c r="C59" s="208">
        <v>0.48519400000000001</v>
      </c>
      <c r="D59" s="208">
        <v>0.482464</v>
      </c>
      <c r="E59" s="208">
        <v>0.40567700000000001</v>
      </c>
      <c r="F59" s="208">
        <v>0.41656700000000002</v>
      </c>
      <c r="G59" s="208">
        <v>0.40771000000000002</v>
      </c>
      <c r="H59" s="208">
        <v>0.40626699999999999</v>
      </c>
      <c r="I59" s="208">
        <v>0.390484</v>
      </c>
      <c r="J59" s="208">
        <v>0.45254800000000001</v>
      </c>
      <c r="K59" s="208">
        <v>0.459233</v>
      </c>
      <c r="L59" s="208">
        <v>0.44219399999999998</v>
      </c>
      <c r="M59" s="208">
        <v>0.40776699999999999</v>
      </c>
      <c r="N59" s="208">
        <v>0.37254799999999999</v>
      </c>
      <c r="O59" s="208">
        <v>0.46741899999999997</v>
      </c>
      <c r="P59" s="208">
        <v>0.46150000000000002</v>
      </c>
      <c r="Q59" s="208">
        <v>0.40316099999999999</v>
      </c>
      <c r="R59" s="208">
        <v>0.45043299999999997</v>
      </c>
      <c r="S59" s="208">
        <v>0.41480699999999998</v>
      </c>
      <c r="T59" s="208">
        <v>0.34756700000000001</v>
      </c>
      <c r="U59" s="208">
        <v>0.44422600000000001</v>
      </c>
      <c r="V59" s="208">
        <v>0.39132299999999998</v>
      </c>
      <c r="W59" s="208">
        <v>0.429367</v>
      </c>
      <c r="X59" s="208">
        <v>0.39719399999999999</v>
      </c>
      <c r="Y59" s="208">
        <v>0.44976699999999997</v>
      </c>
      <c r="Z59" s="208">
        <v>0.44025799999999998</v>
      </c>
      <c r="AA59" s="208">
        <v>0.39780700000000002</v>
      </c>
      <c r="AB59" s="208">
        <v>0.30896400000000002</v>
      </c>
      <c r="AC59" s="208">
        <v>0.35735499999999998</v>
      </c>
      <c r="AD59" s="208">
        <v>0.38896700000000001</v>
      </c>
      <c r="AE59" s="208">
        <v>0.36348399999999997</v>
      </c>
      <c r="AF59" s="208">
        <v>0.42993300000000001</v>
      </c>
      <c r="AG59" s="208">
        <v>0.389903</v>
      </c>
      <c r="AH59" s="208">
        <v>0.40954800000000002</v>
      </c>
      <c r="AI59" s="208">
        <v>0.38279999999999997</v>
      </c>
      <c r="AJ59" s="208">
        <v>0.33996799999999999</v>
      </c>
      <c r="AK59" s="208">
        <v>0.313633</v>
      </c>
      <c r="AL59" s="208">
        <v>0.24909700000000001</v>
      </c>
      <c r="AM59" s="208">
        <v>0.225742</v>
      </c>
      <c r="AN59" s="208">
        <v>0.25103500000000001</v>
      </c>
      <c r="AO59" s="208">
        <v>0.240871</v>
      </c>
      <c r="AP59" s="208">
        <v>0.138567</v>
      </c>
      <c r="AQ59" s="208">
        <v>0.14274200000000001</v>
      </c>
      <c r="AR59" s="208">
        <v>0.2384</v>
      </c>
      <c r="AS59" s="208">
        <v>0.21867700000000001</v>
      </c>
      <c r="AT59" s="208">
        <v>0.19267699999999999</v>
      </c>
      <c r="AU59" s="208">
        <v>0.16733300000000001</v>
      </c>
      <c r="AV59" s="208">
        <v>0.14751600000000001</v>
      </c>
      <c r="AW59" s="208">
        <v>0.1532</v>
      </c>
      <c r="AX59" s="208">
        <v>0.145677</v>
      </c>
      <c r="AY59" s="208">
        <v>0.16925799999999999</v>
      </c>
      <c r="AZ59" s="208">
        <v>0.1875</v>
      </c>
      <c r="BA59" s="208">
        <v>0.22719400000000001</v>
      </c>
      <c r="BB59" s="208">
        <v>0.18133299999999999</v>
      </c>
      <c r="BC59" s="208">
        <v>0.205903</v>
      </c>
      <c r="BD59" s="208">
        <v>0.216366</v>
      </c>
      <c r="BE59" s="208">
        <v>0.24216129032</v>
      </c>
      <c r="BF59" s="208">
        <v>0.23964972580999999</v>
      </c>
      <c r="BG59" s="324">
        <v>0.2234419</v>
      </c>
      <c r="BH59" s="324">
        <v>0.2436024</v>
      </c>
      <c r="BI59" s="324">
        <v>0.16442689999999999</v>
      </c>
      <c r="BJ59" s="324">
        <v>0.20291909999999999</v>
      </c>
      <c r="BK59" s="324">
        <v>0.28307339999999998</v>
      </c>
      <c r="BL59" s="324">
        <v>0.21371380000000001</v>
      </c>
      <c r="BM59" s="324">
        <v>0.26357849999999999</v>
      </c>
      <c r="BN59" s="324">
        <v>0.29171770000000002</v>
      </c>
      <c r="BO59" s="324">
        <v>0.29702610000000002</v>
      </c>
      <c r="BP59" s="324">
        <v>0.27784609999999998</v>
      </c>
      <c r="BQ59" s="324">
        <v>0.29545919999999998</v>
      </c>
      <c r="BR59" s="324">
        <v>0.30375489999999999</v>
      </c>
      <c r="BS59" s="324">
        <v>0.2837557</v>
      </c>
      <c r="BT59" s="324">
        <v>0.27417970000000003</v>
      </c>
      <c r="BU59" s="324">
        <v>0.18818029999999999</v>
      </c>
      <c r="BV59" s="324">
        <v>0.22428809999999999</v>
      </c>
    </row>
    <row r="60" spans="1:79" ht="11.1" customHeight="1" x14ac:dyDescent="0.2">
      <c r="A60" s="61" t="s">
        <v>765</v>
      </c>
      <c r="B60" s="566" t="s">
        <v>977</v>
      </c>
      <c r="C60" s="208">
        <v>2.48813</v>
      </c>
      <c r="D60" s="208">
        <v>2.491892</v>
      </c>
      <c r="E60" s="208">
        <v>2.5394839999999999</v>
      </c>
      <c r="F60" s="208">
        <v>2.6140659999999998</v>
      </c>
      <c r="G60" s="208">
        <v>2.6439680000000001</v>
      </c>
      <c r="H60" s="208">
        <v>2.6888679999999998</v>
      </c>
      <c r="I60" s="208">
        <v>2.6953870000000002</v>
      </c>
      <c r="J60" s="208">
        <v>2.6435179999999998</v>
      </c>
      <c r="K60" s="208">
        <v>2.337634</v>
      </c>
      <c r="L60" s="208">
        <v>2.4535179999999999</v>
      </c>
      <c r="M60" s="208">
        <v>2.5557310000000002</v>
      </c>
      <c r="N60" s="208">
        <v>2.5904850000000001</v>
      </c>
      <c r="O60" s="208">
        <v>2.483034</v>
      </c>
      <c r="P60" s="208">
        <v>2.4395720000000001</v>
      </c>
      <c r="Q60" s="208">
        <v>2.5496780000000001</v>
      </c>
      <c r="R60" s="208">
        <v>2.5626340000000001</v>
      </c>
      <c r="S60" s="208">
        <v>2.602322</v>
      </c>
      <c r="T60" s="208">
        <v>2.7242999999999999</v>
      </c>
      <c r="U60" s="208">
        <v>2.7421289999999998</v>
      </c>
      <c r="V60" s="208">
        <v>2.7901950000000002</v>
      </c>
      <c r="W60" s="208">
        <v>2.6394660000000001</v>
      </c>
      <c r="X60" s="208">
        <v>2.522322</v>
      </c>
      <c r="Y60" s="208">
        <v>2.5580660000000002</v>
      </c>
      <c r="Z60" s="208">
        <v>2.5610339999999998</v>
      </c>
      <c r="AA60" s="208">
        <v>2.4483869999999999</v>
      </c>
      <c r="AB60" s="208">
        <v>2.3031419999999998</v>
      </c>
      <c r="AC60" s="208">
        <v>2.3227120000000001</v>
      </c>
      <c r="AD60" s="208">
        <v>2.3742320000000001</v>
      </c>
      <c r="AE60" s="208">
        <v>2.3624839999999998</v>
      </c>
      <c r="AF60" s="208">
        <v>2.453967</v>
      </c>
      <c r="AG60" s="208">
        <v>2.6321300000000001</v>
      </c>
      <c r="AH60" s="208">
        <v>2.6128079999999998</v>
      </c>
      <c r="AI60" s="208">
        <v>2.4535330000000002</v>
      </c>
      <c r="AJ60" s="208">
        <v>2.3083550000000002</v>
      </c>
      <c r="AK60" s="208">
        <v>2.4489000000000001</v>
      </c>
      <c r="AL60" s="208">
        <v>2.5888710000000001</v>
      </c>
      <c r="AM60" s="208">
        <v>2.485614</v>
      </c>
      <c r="AN60" s="208">
        <v>2.408792</v>
      </c>
      <c r="AO60" s="208">
        <v>2.328999</v>
      </c>
      <c r="AP60" s="208">
        <v>2.1066980000000002</v>
      </c>
      <c r="AQ60" s="208">
        <v>2.117451</v>
      </c>
      <c r="AR60" s="208">
        <v>2.2050000000000001</v>
      </c>
      <c r="AS60" s="208">
        <v>2.350355</v>
      </c>
      <c r="AT60" s="208">
        <v>2.2820969999999998</v>
      </c>
      <c r="AU60" s="208">
        <v>2.2138689999999999</v>
      </c>
      <c r="AV60" s="208">
        <v>2.1543230000000002</v>
      </c>
      <c r="AW60" s="208">
        <v>2.2181000000000002</v>
      </c>
      <c r="AX60" s="208">
        <v>2.2107109999999999</v>
      </c>
      <c r="AY60" s="208">
        <v>2.2256429999999998</v>
      </c>
      <c r="AZ60" s="208">
        <v>1.9095359999999999</v>
      </c>
      <c r="BA60" s="208">
        <v>2.1180659999999998</v>
      </c>
      <c r="BB60" s="208">
        <v>2.3015669999999999</v>
      </c>
      <c r="BC60" s="208">
        <v>2.4422540000000001</v>
      </c>
      <c r="BD60" s="208">
        <v>2.5102980000000001</v>
      </c>
      <c r="BE60" s="208">
        <v>2.7499427806000001</v>
      </c>
      <c r="BF60" s="208">
        <v>2.7320128959000001</v>
      </c>
      <c r="BG60" s="324">
        <v>2.2167430000000001</v>
      </c>
      <c r="BH60" s="324">
        <v>2.3274400000000002</v>
      </c>
      <c r="BI60" s="324">
        <v>2.4221940000000002</v>
      </c>
      <c r="BJ60" s="324">
        <v>2.5790350000000002</v>
      </c>
      <c r="BK60" s="324">
        <v>2.3567800000000001</v>
      </c>
      <c r="BL60" s="324">
        <v>2.2577410000000002</v>
      </c>
      <c r="BM60" s="324">
        <v>2.362358</v>
      </c>
      <c r="BN60" s="324">
        <v>2.422876</v>
      </c>
      <c r="BO60" s="324">
        <v>2.6006149999999999</v>
      </c>
      <c r="BP60" s="324">
        <v>2.6968899999999998</v>
      </c>
      <c r="BQ60" s="324">
        <v>2.7235049999999998</v>
      </c>
      <c r="BR60" s="324">
        <v>2.7961589999999998</v>
      </c>
      <c r="BS60" s="324">
        <v>2.597604</v>
      </c>
      <c r="BT60" s="324">
        <v>2.3637450000000002</v>
      </c>
      <c r="BU60" s="324">
        <v>2.4801250000000001</v>
      </c>
      <c r="BV60" s="324">
        <v>2.6271080000000002</v>
      </c>
    </row>
    <row r="61" spans="1:79" ht="11.1" customHeight="1" x14ac:dyDescent="0.2">
      <c r="A61" s="61" t="s">
        <v>766</v>
      </c>
      <c r="B61" s="176" t="s">
        <v>577</v>
      </c>
      <c r="C61" s="208">
        <v>19.009001999999999</v>
      </c>
      <c r="D61" s="208">
        <v>19.153606</v>
      </c>
      <c r="E61" s="208">
        <v>19.892161000000002</v>
      </c>
      <c r="F61" s="208">
        <v>20.496666999999999</v>
      </c>
      <c r="G61" s="208">
        <v>21.013935</v>
      </c>
      <c r="H61" s="208">
        <v>21.327635000000001</v>
      </c>
      <c r="I61" s="208">
        <v>21.10558</v>
      </c>
      <c r="J61" s="208">
        <v>20.913969999999999</v>
      </c>
      <c r="K61" s="208">
        <v>19.276633</v>
      </c>
      <c r="L61" s="208">
        <v>20.126486</v>
      </c>
      <c r="M61" s="208">
        <v>20.564397</v>
      </c>
      <c r="N61" s="208">
        <v>20.600484999999999</v>
      </c>
      <c r="O61" s="208">
        <v>19.564938000000001</v>
      </c>
      <c r="P61" s="208">
        <v>19.379894</v>
      </c>
      <c r="Q61" s="208">
        <v>20.240129</v>
      </c>
      <c r="R61" s="208">
        <v>20.7026</v>
      </c>
      <c r="S61" s="208">
        <v>21.028388</v>
      </c>
      <c r="T61" s="208">
        <v>21.562967</v>
      </c>
      <c r="U61" s="208">
        <v>21.381807999999999</v>
      </c>
      <c r="V61" s="208">
        <v>21.628809</v>
      </c>
      <c r="W61" s="208">
        <v>20.731898999999999</v>
      </c>
      <c r="X61" s="208">
        <v>20.410516000000001</v>
      </c>
      <c r="Y61" s="208">
        <v>20.761733</v>
      </c>
      <c r="Z61" s="208">
        <v>20.825710999999998</v>
      </c>
      <c r="AA61" s="208">
        <v>19.981418999999999</v>
      </c>
      <c r="AB61" s="208">
        <v>19.379107000000001</v>
      </c>
      <c r="AC61" s="208">
        <v>20.065325000000001</v>
      </c>
      <c r="AD61" s="208">
        <v>20.373733000000001</v>
      </c>
      <c r="AE61" s="208">
        <v>20.763033</v>
      </c>
      <c r="AF61" s="208">
        <v>21.212367</v>
      </c>
      <c r="AG61" s="208">
        <v>21.282388999999998</v>
      </c>
      <c r="AH61" s="208">
        <v>21.456227999999999</v>
      </c>
      <c r="AI61" s="208">
        <v>20.199233</v>
      </c>
      <c r="AJ61" s="208">
        <v>19.763517</v>
      </c>
      <c r="AK61" s="208">
        <v>20.328267</v>
      </c>
      <c r="AL61" s="208">
        <v>20.377032</v>
      </c>
      <c r="AM61" s="208">
        <v>19.666129999999999</v>
      </c>
      <c r="AN61" s="208">
        <v>19.262689000000002</v>
      </c>
      <c r="AO61" s="208">
        <v>18.078903</v>
      </c>
      <c r="AP61" s="208">
        <v>14.991298</v>
      </c>
      <c r="AQ61" s="208">
        <v>15.731256999999999</v>
      </c>
      <c r="AR61" s="208">
        <v>17.214566999999999</v>
      </c>
      <c r="AS61" s="208">
        <v>18.005742000000001</v>
      </c>
      <c r="AT61" s="208">
        <v>18.172450999999999</v>
      </c>
      <c r="AU61" s="208">
        <v>17.319801999999999</v>
      </c>
      <c r="AV61" s="208">
        <v>16.989452</v>
      </c>
      <c r="AW61" s="208">
        <v>17.171500000000002</v>
      </c>
      <c r="AX61" s="208">
        <v>17.270743</v>
      </c>
      <c r="AY61" s="208">
        <v>17.061836</v>
      </c>
      <c r="AZ61" s="208">
        <v>15.551536</v>
      </c>
      <c r="BA61" s="208">
        <v>17.830034000000001</v>
      </c>
      <c r="BB61" s="208">
        <v>18.766867000000001</v>
      </c>
      <c r="BC61" s="208">
        <v>19.468477</v>
      </c>
      <c r="BD61" s="208">
        <v>19.893830000000001</v>
      </c>
      <c r="BE61" s="208">
        <v>20.054977811000001</v>
      </c>
      <c r="BF61" s="208">
        <v>19.642945430000001</v>
      </c>
      <c r="BG61" s="324">
        <v>17.99306</v>
      </c>
      <c r="BH61" s="324">
        <v>18.201589999999999</v>
      </c>
      <c r="BI61" s="324">
        <v>18.448589999999999</v>
      </c>
      <c r="BJ61" s="324">
        <v>18.925239999999999</v>
      </c>
      <c r="BK61" s="324">
        <v>18.44584</v>
      </c>
      <c r="BL61" s="324">
        <v>18.051549999999999</v>
      </c>
      <c r="BM61" s="324">
        <v>18.93496</v>
      </c>
      <c r="BN61" s="324">
        <v>19.55565</v>
      </c>
      <c r="BO61" s="324">
        <v>20.496110000000002</v>
      </c>
      <c r="BP61" s="324">
        <v>20.923190000000002</v>
      </c>
      <c r="BQ61" s="324">
        <v>21.034669999999998</v>
      </c>
      <c r="BR61" s="324">
        <v>21.324929999999998</v>
      </c>
      <c r="BS61" s="324">
        <v>20.45673</v>
      </c>
      <c r="BT61" s="324">
        <v>19.465509999999998</v>
      </c>
      <c r="BU61" s="324">
        <v>19.605419999999999</v>
      </c>
      <c r="BV61" s="324">
        <v>20.060369999999999</v>
      </c>
    </row>
    <row r="62" spans="1:79" ht="11.1" customHeight="1" x14ac:dyDescent="0.2">
      <c r="A62" s="61"/>
      <c r="B62" s="155"/>
      <c r="C62" s="208"/>
      <c r="D62" s="208"/>
      <c r="E62" s="208"/>
      <c r="F62" s="208"/>
      <c r="G62" s="208"/>
      <c r="H62" s="208"/>
      <c r="I62" s="208"/>
      <c r="J62" s="208"/>
      <c r="K62" s="208"/>
      <c r="L62" s="208"/>
      <c r="M62" s="208"/>
      <c r="N62" s="208"/>
      <c r="O62" s="208"/>
      <c r="P62" s="208"/>
      <c r="Q62" s="208"/>
      <c r="R62" s="208"/>
      <c r="S62" s="208"/>
      <c r="T62" s="208"/>
      <c r="U62" s="208"/>
      <c r="V62" s="208"/>
      <c r="W62" s="208"/>
      <c r="X62" s="208"/>
      <c r="Y62" s="208"/>
      <c r="Z62" s="208"/>
      <c r="AA62" s="208"/>
      <c r="AB62" s="208"/>
      <c r="AC62" s="208"/>
      <c r="AD62" s="208"/>
      <c r="AE62" s="208"/>
      <c r="AF62" s="208"/>
      <c r="AG62" s="208"/>
      <c r="AH62" s="208"/>
      <c r="AI62" s="208"/>
      <c r="AJ62" s="208"/>
      <c r="AK62" s="208"/>
      <c r="AL62" s="208"/>
      <c r="AM62" s="208"/>
      <c r="AN62" s="208"/>
      <c r="AO62" s="208"/>
      <c r="AP62" s="208"/>
      <c r="AQ62" s="208"/>
      <c r="AR62" s="208"/>
      <c r="AS62" s="208"/>
      <c r="AT62" s="208"/>
      <c r="AU62" s="208"/>
      <c r="AV62" s="208"/>
      <c r="AW62" s="208"/>
      <c r="AX62" s="208"/>
      <c r="AY62" s="208"/>
      <c r="AZ62" s="208"/>
      <c r="BA62" s="208"/>
      <c r="BB62" s="208"/>
      <c r="BC62" s="208"/>
      <c r="BD62" s="208"/>
      <c r="BE62" s="208"/>
      <c r="BF62" s="208"/>
      <c r="BG62" s="324"/>
      <c r="BH62" s="324"/>
      <c r="BI62" s="324"/>
      <c r="BJ62" s="324"/>
      <c r="BK62" s="324"/>
      <c r="BL62" s="324"/>
      <c r="BM62" s="324"/>
      <c r="BN62" s="324"/>
      <c r="BO62" s="324"/>
      <c r="BP62" s="324"/>
      <c r="BQ62" s="324"/>
      <c r="BR62" s="324"/>
      <c r="BS62" s="324"/>
      <c r="BT62" s="324"/>
      <c r="BU62" s="324"/>
      <c r="BV62" s="324"/>
    </row>
    <row r="63" spans="1:79" ht="11.1" customHeight="1" x14ac:dyDescent="0.2">
      <c r="A63" s="61" t="s">
        <v>769</v>
      </c>
      <c r="B63" s="177" t="s">
        <v>415</v>
      </c>
      <c r="C63" s="208">
        <v>16.461548000000001</v>
      </c>
      <c r="D63" s="208">
        <v>15.826499999999999</v>
      </c>
      <c r="E63" s="208">
        <v>16.421419</v>
      </c>
      <c r="F63" s="208">
        <v>17.276233000000001</v>
      </c>
      <c r="G63" s="208">
        <v>17.513999999999999</v>
      </c>
      <c r="H63" s="208">
        <v>17.526767</v>
      </c>
      <c r="I63" s="208">
        <v>17.658548</v>
      </c>
      <c r="J63" s="208">
        <v>17.243258000000001</v>
      </c>
      <c r="K63" s="208">
        <v>15.787667000000001</v>
      </c>
      <c r="L63" s="208">
        <v>16.342676999999998</v>
      </c>
      <c r="M63" s="208">
        <v>17.126532999999998</v>
      </c>
      <c r="N63" s="208">
        <v>17.561516000000001</v>
      </c>
      <c r="O63" s="208">
        <v>16.917031999999999</v>
      </c>
      <c r="P63" s="208">
        <v>16.359749999999998</v>
      </c>
      <c r="Q63" s="208">
        <v>16.945097000000001</v>
      </c>
      <c r="R63" s="208">
        <v>17.100899999999999</v>
      </c>
      <c r="S63" s="208">
        <v>17.340807000000002</v>
      </c>
      <c r="T63" s="208">
        <v>18.041467000000001</v>
      </c>
      <c r="U63" s="208">
        <v>17.687839</v>
      </c>
      <c r="V63" s="208">
        <v>17.969387000000001</v>
      </c>
      <c r="W63" s="208">
        <v>17.383099999999999</v>
      </c>
      <c r="X63" s="208">
        <v>16.734839000000001</v>
      </c>
      <c r="Y63" s="208">
        <v>17.499732999999999</v>
      </c>
      <c r="Z63" s="208">
        <v>17.749226</v>
      </c>
      <c r="AA63" s="208">
        <v>17.110903</v>
      </c>
      <c r="AB63" s="208">
        <v>16.160429000000001</v>
      </c>
      <c r="AC63" s="208">
        <v>16.323419000000001</v>
      </c>
      <c r="AD63" s="208">
        <v>16.691299999999998</v>
      </c>
      <c r="AE63" s="208">
        <v>17.043194</v>
      </c>
      <c r="AF63" s="208">
        <v>17.698799999999999</v>
      </c>
      <c r="AG63" s="208">
        <v>17.686710000000001</v>
      </c>
      <c r="AH63" s="208">
        <v>17.833161</v>
      </c>
      <c r="AI63" s="208">
        <v>16.727699999999999</v>
      </c>
      <c r="AJ63" s="208">
        <v>16.127742000000001</v>
      </c>
      <c r="AK63" s="208">
        <v>17.040566999999999</v>
      </c>
      <c r="AL63" s="208">
        <v>17.395354999999999</v>
      </c>
      <c r="AM63" s="208">
        <v>16.860194</v>
      </c>
      <c r="AN63" s="208">
        <v>16.505552000000002</v>
      </c>
      <c r="AO63" s="208">
        <v>15.755839</v>
      </c>
      <c r="AP63" s="208">
        <v>13.314567</v>
      </c>
      <c r="AQ63" s="208">
        <v>13.428580999999999</v>
      </c>
      <c r="AR63" s="208">
        <v>14.217067</v>
      </c>
      <c r="AS63" s="208">
        <v>14.823968000000001</v>
      </c>
      <c r="AT63" s="208">
        <v>14.692838999999999</v>
      </c>
      <c r="AU63" s="208">
        <v>14.137600000000001</v>
      </c>
      <c r="AV63" s="208">
        <v>13.845774</v>
      </c>
      <c r="AW63" s="208">
        <v>14.5802</v>
      </c>
      <c r="AX63" s="208">
        <v>14.539097</v>
      </c>
      <c r="AY63" s="208">
        <v>14.974968000000001</v>
      </c>
      <c r="AZ63" s="208">
        <v>12.8035</v>
      </c>
      <c r="BA63" s="208">
        <v>14.834065000000001</v>
      </c>
      <c r="BB63" s="208">
        <v>15.633367</v>
      </c>
      <c r="BC63" s="208">
        <v>16.129774000000001</v>
      </c>
      <c r="BD63" s="208">
        <v>16.742899999999999</v>
      </c>
      <c r="BE63" s="208">
        <v>16.576451613</v>
      </c>
      <c r="BF63" s="208">
        <v>16.314493548000002</v>
      </c>
      <c r="BG63" s="324">
        <v>14.92848</v>
      </c>
      <c r="BH63" s="324">
        <v>14.827540000000001</v>
      </c>
      <c r="BI63" s="324">
        <v>15.423109999999999</v>
      </c>
      <c r="BJ63" s="324">
        <v>16.179490000000001</v>
      </c>
      <c r="BK63" s="324">
        <v>15.63941</v>
      </c>
      <c r="BL63" s="324">
        <v>15.07366</v>
      </c>
      <c r="BM63" s="324">
        <v>15.603429999999999</v>
      </c>
      <c r="BN63" s="324">
        <v>16.146450000000002</v>
      </c>
      <c r="BO63" s="324">
        <v>16.672190000000001</v>
      </c>
      <c r="BP63" s="324">
        <v>17.24071</v>
      </c>
      <c r="BQ63" s="324">
        <v>17.438210000000002</v>
      </c>
      <c r="BR63" s="324">
        <v>17.61084</v>
      </c>
      <c r="BS63" s="324">
        <v>16.915150000000001</v>
      </c>
      <c r="BT63" s="324">
        <v>15.86759</v>
      </c>
      <c r="BU63" s="324">
        <v>16.35934</v>
      </c>
      <c r="BV63" s="324">
        <v>17.024840000000001</v>
      </c>
    </row>
    <row r="64" spans="1:79" ht="11.1" customHeight="1" x14ac:dyDescent="0.2">
      <c r="A64" s="61" t="s">
        <v>767</v>
      </c>
      <c r="B64" s="177" t="s">
        <v>414</v>
      </c>
      <c r="C64" s="208">
        <v>18.617027</v>
      </c>
      <c r="D64" s="208">
        <v>18.617027</v>
      </c>
      <c r="E64" s="208">
        <v>18.620777</v>
      </c>
      <c r="F64" s="208">
        <v>18.620777</v>
      </c>
      <c r="G64" s="208">
        <v>18.556777</v>
      </c>
      <c r="H64" s="208">
        <v>18.566776999999998</v>
      </c>
      <c r="I64" s="208">
        <v>18.566776999999998</v>
      </c>
      <c r="J64" s="208">
        <v>18.570577</v>
      </c>
      <c r="K64" s="208">
        <v>18.495577000000001</v>
      </c>
      <c r="L64" s="208">
        <v>18.497496999999999</v>
      </c>
      <c r="M64" s="208">
        <v>18.505496999999998</v>
      </c>
      <c r="N64" s="208">
        <v>18.543026999999999</v>
      </c>
      <c r="O64" s="208">
        <v>18.598496999999998</v>
      </c>
      <c r="P64" s="208">
        <v>18.598496999999998</v>
      </c>
      <c r="Q64" s="208">
        <v>18.598496999999998</v>
      </c>
      <c r="R64" s="208">
        <v>18.598496999999998</v>
      </c>
      <c r="S64" s="208">
        <v>18.598496999999998</v>
      </c>
      <c r="T64" s="208">
        <v>18.598496999999998</v>
      </c>
      <c r="U64" s="208">
        <v>18.598496999999998</v>
      </c>
      <c r="V64" s="208">
        <v>18.601496999999998</v>
      </c>
      <c r="W64" s="208">
        <v>18.601496999999998</v>
      </c>
      <c r="X64" s="208">
        <v>18.603497000000001</v>
      </c>
      <c r="Y64" s="208">
        <v>18.603497000000001</v>
      </c>
      <c r="Z64" s="208">
        <v>18.603497000000001</v>
      </c>
      <c r="AA64" s="208">
        <v>18.808434999999999</v>
      </c>
      <c r="AB64" s="208">
        <v>18.808434999999999</v>
      </c>
      <c r="AC64" s="208">
        <v>18.808434999999999</v>
      </c>
      <c r="AD64" s="208">
        <v>18.808434999999999</v>
      </c>
      <c r="AE64" s="208">
        <v>18.808434999999999</v>
      </c>
      <c r="AF64" s="208">
        <v>18.808434999999999</v>
      </c>
      <c r="AG64" s="208">
        <v>18.808434999999999</v>
      </c>
      <c r="AH64" s="208">
        <v>18.808434999999999</v>
      </c>
      <c r="AI64" s="208">
        <v>18.808434999999999</v>
      </c>
      <c r="AJ64" s="208">
        <v>18.808434999999999</v>
      </c>
      <c r="AK64" s="208">
        <v>18.808434999999999</v>
      </c>
      <c r="AL64" s="208">
        <v>18.808434999999999</v>
      </c>
      <c r="AM64" s="208">
        <v>18.976085000000001</v>
      </c>
      <c r="AN64" s="208">
        <v>18.976085000000001</v>
      </c>
      <c r="AO64" s="208">
        <v>18.976085000000001</v>
      </c>
      <c r="AP64" s="208">
        <v>18.976085000000001</v>
      </c>
      <c r="AQ64" s="208">
        <v>18.641085</v>
      </c>
      <c r="AR64" s="208">
        <v>18.622084999999998</v>
      </c>
      <c r="AS64" s="208">
        <v>18.622084999999998</v>
      </c>
      <c r="AT64" s="208">
        <v>18.622084999999998</v>
      </c>
      <c r="AU64" s="208">
        <v>18.386085000000001</v>
      </c>
      <c r="AV64" s="208">
        <v>18.386085000000001</v>
      </c>
      <c r="AW64" s="208">
        <v>18.386085000000001</v>
      </c>
      <c r="AX64" s="208">
        <v>18.386085000000001</v>
      </c>
      <c r="AY64" s="208">
        <v>18.142900000000001</v>
      </c>
      <c r="AZ64" s="208">
        <v>18.089600000000001</v>
      </c>
      <c r="BA64" s="208">
        <v>18.089600000000001</v>
      </c>
      <c r="BB64" s="208">
        <v>18.127700000000001</v>
      </c>
      <c r="BC64" s="208">
        <v>18.127700000000001</v>
      </c>
      <c r="BD64" s="208">
        <v>18.127700000000001</v>
      </c>
      <c r="BE64" s="208">
        <v>18.127700000000001</v>
      </c>
      <c r="BF64" s="208">
        <v>18.127700000000001</v>
      </c>
      <c r="BG64" s="324">
        <v>18.127700000000001</v>
      </c>
      <c r="BH64" s="324">
        <v>18.127700000000001</v>
      </c>
      <c r="BI64" s="324">
        <v>18.127700000000001</v>
      </c>
      <c r="BJ64" s="324">
        <v>18.127700000000001</v>
      </c>
      <c r="BK64" s="324">
        <v>18.127700000000001</v>
      </c>
      <c r="BL64" s="324">
        <v>18.127700000000001</v>
      </c>
      <c r="BM64" s="324">
        <v>18.127700000000001</v>
      </c>
      <c r="BN64" s="324">
        <v>18.127700000000001</v>
      </c>
      <c r="BO64" s="324">
        <v>18.127700000000001</v>
      </c>
      <c r="BP64" s="324">
        <v>18.127700000000001</v>
      </c>
      <c r="BQ64" s="324">
        <v>18.127700000000001</v>
      </c>
      <c r="BR64" s="324">
        <v>18.127700000000001</v>
      </c>
      <c r="BS64" s="324">
        <v>18.127700000000001</v>
      </c>
      <c r="BT64" s="324">
        <v>18.127700000000001</v>
      </c>
      <c r="BU64" s="324">
        <v>18.127700000000001</v>
      </c>
      <c r="BV64" s="324">
        <v>18.127700000000001</v>
      </c>
    </row>
    <row r="65" spans="1:74" ht="11.1" customHeight="1" x14ac:dyDescent="0.2">
      <c r="A65" s="61" t="s">
        <v>768</v>
      </c>
      <c r="B65" s="178" t="s">
        <v>682</v>
      </c>
      <c r="C65" s="209">
        <v>0.88422002073999995</v>
      </c>
      <c r="D65" s="209">
        <v>0.85010888150999997</v>
      </c>
      <c r="E65" s="209">
        <v>0.88188688367000001</v>
      </c>
      <c r="F65" s="209">
        <v>0.92779334610999997</v>
      </c>
      <c r="G65" s="209">
        <v>0.94380613615999998</v>
      </c>
      <c r="H65" s="209">
        <v>0.94398543161000004</v>
      </c>
      <c r="I65" s="209">
        <v>0.95108310935999996</v>
      </c>
      <c r="J65" s="209">
        <v>0.92852569954999997</v>
      </c>
      <c r="K65" s="209">
        <v>0.85359148297999998</v>
      </c>
      <c r="L65" s="209">
        <v>0.88350748211999997</v>
      </c>
      <c r="M65" s="209">
        <v>0.92548354686000001</v>
      </c>
      <c r="N65" s="209">
        <v>0.94706845867</v>
      </c>
      <c r="O65" s="209">
        <v>0.90959135031000005</v>
      </c>
      <c r="P65" s="209">
        <v>0.87962753119000003</v>
      </c>
      <c r="Q65" s="209">
        <v>0.91110034322</v>
      </c>
      <c r="R65" s="209">
        <v>0.91947752551999995</v>
      </c>
      <c r="S65" s="209">
        <v>0.93237679367000004</v>
      </c>
      <c r="T65" s="209">
        <v>0.97004973035999997</v>
      </c>
      <c r="U65" s="209">
        <v>0.95103593586000001</v>
      </c>
      <c r="V65" s="209">
        <v>0.96601832636999996</v>
      </c>
      <c r="W65" s="209">
        <v>0.93450005664000002</v>
      </c>
      <c r="X65" s="209">
        <v>0.89955340117000004</v>
      </c>
      <c r="Y65" s="209">
        <v>0.94066900433</v>
      </c>
      <c r="Z65" s="209">
        <v>0.95408008504999997</v>
      </c>
      <c r="AA65" s="209">
        <v>0.90974623885999994</v>
      </c>
      <c r="AB65" s="209">
        <v>0.85921178450000002</v>
      </c>
      <c r="AC65" s="209">
        <v>0.86787757727000003</v>
      </c>
      <c r="AD65" s="209">
        <v>0.88743693986000005</v>
      </c>
      <c r="AE65" s="209">
        <v>0.90614631148000002</v>
      </c>
      <c r="AF65" s="209">
        <v>0.94100333174999995</v>
      </c>
      <c r="AG65" s="209">
        <v>0.94036053504999995</v>
      </c>
      <c r="AH65" s="209">
        <v>0.94814698830999999</v>
      </c>
      <c r="AI65" s="209">
        <v>0.88937224175999996</v>
      </c>
      <c r="AJ65" s="209">
        <v>0.85747389402999996</v>
      </c>
      <c r="AK65" s="209">
        <v>0.90600664010999998</v>
      </c>
      <c r="AL65" s="209">
        <v>0.92486987886000005</v>
      </c>
      <c r="AM65" s="209">
        <v>0.88849696868000005</v>
      </c>
      <c r="AN65" s="209">
        <v>0.86980807684999994</v>
      </c>
      <c r="AO65" s="209">
        <v>0.83029976941999994</v>
      </c>
      <c r="AP65" s="209">
        <v>0.70164983978999995</v>
      </c>
      <c r="AQ65" s="209">
        <v>0.72037550389000005</v>
      </c>
      <c r="AR65" s="209">
        <v>0.76345194428999996</v>
      </c>
      <c r="AS65" s="209">
        <v>0.79604233360999999</v>
      </c>
      <c r="AT65" s="209">
        <v>0.78900074831</v>
      </c>
      <c r="AU65" s="209">
        <v>0.76892932888999999</v>
      </c>
      <c r="AV65" s="209">
        <v>0.75305721691000005</v>
      </c>
      <c r="AW65" s="209">
        <v>0.79300188158999996</v>
      </c>
      <c r="AX65" s="209">
        <v>0.79076633226000004</v>
      </c>
      <c r="AY65" s="209">
        <v>0.82538998727000001</v>
      </c>
      <c r="AZ65" s="209">
        <v>0.70778237218999995</v>
      </c>
      <c r="BA65" s="209">
        <v>0.82003278127000001</v>
      </c>
      <c r="BB65" s="209">
        <v>0.86240212492000001</v>
      </c>
      <c r="BC65" s="209">
        <v>0.88978601808000002</v>
      </c>
      <c r="BD65" s="209">
        <v>0.92360862105999997</v>
      </c>
      <c r="BE65" s="209">
        <v>0.91442662956999998</v>
      </c>
      <c r="BF65" s="209">
        <v>0.8999759235</v>
      </c>
      <c r="BG65" s="350">
        <v>0.82351759999999996</v>
      </c>
      <c r="BH65" s="350">
        <v>0.81794960000000005</v>
      </c>
      <c r="BI65" s="350">
        <v>0.85080339999999999</v>
      </c>
      <c r="BJ65" s="350">
        <v>0.89252880000000001</v>
      </c>
      <c r="BK65" s="350">
        <v>0.86273560000000005</v>
      </c>
      <c r="BL65" s="350">
        <v>0.83152619999999999</v>
      </c>
      <c r="BM65" s="350">
        <v>0.86075049999999997</v>
      </c>
      <c r="BN65" s="350">
        <v>0.89070609999999995</v>
      </c>
      <c r="BO65" s="350">
        <v>0.91970810000000003</v>
      </c>
      <c r="BP65" s="350">
        <v>0.95107010000000003</v>
      </c>
      <c r="BQ65" s="350">
        <v>0.96196499999999996</v>
      </c>
      <c r="BR65" s="350">
        <v>0.97148800000000002</v>
      </c>
      <c r="BS65" s="350">
        <v>0.93311040000000001</v>
      </c>
      <c r="BT65" s="350">
        <v>0.87532270000000001</v>
      </c>
      <c r="BU65" s="350">
        <v>0.90244990000000003</v>
      </c>
      <c r="BV65" s="350">
        <v>0.93916140000000004</v>
      </c>
    </row>
    <row r="66" spans="1:74" s="400" customFormat="1" ht="22.35" customHeight="1" x14ac:dyDescent="0.2">
      <c r="A66" s="399"/>
      <c r="B66" s="794" t="s">
        <v>978</v>
      </c>
      <c r="C66" s="762"/>
      <c r="D66" s="762"/>
      <c r="E66" s="762"/>
      <c r="F66" s="762"/>
      <c r="G66" s="762"/>
      <c r="H66" s="762"/>
      <c r="I66" s="762"/>
      <c r="J66" s="762"/>
      <c r="K66" s="762"/>
      <c r="L66" s="762"/>
      <c r="M66" s="762"/>
      <c r="N66" s="762"/>
      <c r="O66" s="762"/>
      <c r="P66" s="762"/>
      <c r="Q66" s="759"/>
      <c r="AY66" s="481"/>
      <c r="AZ66" s="481"/>
      <c r="BA66" s="481"/>
      <c r="BB66" s="481"/>
      <c r="BC66" s="481"/>
      <c r="BD66" s="586"/>
      <c r="BE66" s="586"/>
      <c r="BF66" s="586"/>
      <c r="BG66" s="586"/>
      <c r="BH66" s="208"/>
      <c r="BI66" s="481"/>
      <c r="BJ66" s="481"/>
    </row>
    <row r="67" spans="1:74" ht="12" customHeight="1" x14ac:dyDescent="0.2">
      <c r="A67" s="61"/>
      <c r="B67" s="752" t="s">
        <v>815</v>
      </c>
      <c r="C67" s="744"/>
      <c r="D67" s="744"/>
      <c r="E67" s="744"/>
      <c r="F67" s="744"/>
      <c r="G67" s="744"/>
      <c r="H67" s="744"/>
      <c r="I67" s="744"/>
      <c r="J67" s="744"/>
      <c r="K67" s="744"/>
      <c r="L67" s="744"/>
      <c r="M67" s="744"/>
      <c r="N67" s="744"/>
      <c r="O67" s="744"/>
      <c r="P67" s="744"/>
      <c r="Q67" s="744"/>
      <c r="BG67" s="585"/>
      <c r="BH67" s="208"/>
    </row>
    <row r="68" spans="1:74" s="400" customFormat="1" ht="12" customHeight="1" x14ac:dyDescent="0.2">
      <c r="A68" s="399"/>
      <c r="B68" s="770" t="str">
        <f>"Notes: "&amp;"EIA completed modeling and analysis for this report on " &amp;Dates!D2&amp;"."</f>
        <v>Notes: EIA completed modeling and analysis for this report on Thursday September 2, 2021.</v>
      </c>
      <c r="C68" s="769"/>
      <c r="D68" s="769"/>
      <c r="E68" s="769"/>
      <c r="F68" s="769"/>
      <c r="G68" s="769"/>
      <c r="H68" s="769"/>
      <c r="I68" s="769"/>
      <c r="J68" s="769"/>
      <c r="K68" s="769"/>
      <c r="L68" s="769"/>
      <c r="M68" s="769"/>
      <c r="N68" s="769"/>
      <c r="O68" s="769"/>
      <c r="P68" s="769"/>
      <c r="Q68" s="769"/>
      <c r="AY68" s="481"/>
      <c r="AZ68" s="481"/>
      <c r="BA68" s="481"/>
      <c r="BB68" s="481"/>
      <c r="BC68" s="481"/>
      <c r="BD68" s="586"/>
      <c r="BE68" s="586"/>
      <c r="BF68" s="586"/>
      <c r="BG68" s="586"/>
      <c r="BH68" s="208"/>
      <c r="BI68" s="481"/>
      <c r="BJ68" s="481"/>
    </row>
    <row r="69" spans="1:74" s="400" customFormat="1" ht="12" customHeight="1" x14ac:dyDescent="0.2">
      <c r="A69" s="399"/>
      <c r="B69" s="770" t="s">
        <v>353</v>
      </c>
      <c r="C69" s="769"/>
      <c r="D69" s="769"/>
      <c r="E69" s="769"/>
      <c r="F69" s="769"/>
      <c r="G69" s="769"/>
      <c r="H69" s="769"/>
      <c r="I69" s="769"/>
      <c r="J69" s="769"/>
      <c r="K69" s="769"/>
      <c r="L69" s="769"/>
      <c r="M69" s="769"/>
      <c r="N69" s="769"/>
      <c r="O69" s="769"/>
      <c r="P69" s="769"/>
      <c r="Q69" s="769"/>
      <c r="AY69" s="481"/>
      <c r="AZ69" s="481"/>
      <c r="BA69" s="481"/>
      <c r="BB69" s="481"/>
      <c r="BC69" s="481"/>
      <c r="BD69" s="586"/>
      <c r="BE69" s="586"/>
      <c r="BF69" s="586"/>
      <c r="BG69" s="586"/>
      <c r="BH69" s="208"/>
      <c r="BI69" s="481"/>
      <c r="BJ69" s="481"/>
    </row>
    <row r="70" spans="1:74" s="400" customFormat="1" ht="12" customHeight="1" x14ac:dyDescent="0.2">
      <c r="A70" s="399"/>
      <c r="B70" s="763" t="s">
        <v>849</v>
      </c>
      <c r="C70" s="762"/>
      <c r="D70" s="762"/>
      <c r="E70" s="762"/>
      <c r="F70" s="762"/>
      <c r="G70" s="762"/>
      <c r="H70" s="762"/>
      <c r="I70" s="762"/>
      <c r="J70" s="762"/>
      <c r="K70" s="762"/>
      <c r="L70" s="762"/>
      <c r="M70" s="762"/>
      <c r="N70" s="762"/>
      <c r="O70" s="762"/>
      <c r="P70" s="762"/>
      <c r="Q70" s="759"/>
      <c r="AY70" s="481"/>
      <c r="AZ70" s="481"/>
      <c r="BA70" s="481"/>
      <c r="BB70" s="481"/>
      <c r="BC70" s="481"/>
      <c r="BD70" s="586"/>
      <c r="BE70" s="586"/>
      <c r="BF70" s="586"/>
      <c r="BG70" s="586"/>
      <c r="BH70" s="208"/>
      <c r="BI70" s="481"/>
      <c r="BJ70" s="481"/>
    </row>
    <row r="71" spans="1:74" s="400" customFormat="1" ht="12" customHeight="1" x14ac:dyDescent="0.2">
      <c r="A71" s="399"/>
      <c r="B71" s="764" t="s">
        <v>851</v>
      </c>
      <c r="C71" s="766"/>
      <c r="D71" s="766"/>
      <c r="E71" s="766"/>
      <c r="F71" s="766"/>
      <c r="G71" s="766"/>
      <c r="H71" s="766"/>
      <c r="I71" s="766"/>
      <c r="J71" s="766"/>
      <c r="K71" s="766"/>
      <c r="L71" s="766"/>
      <c r="M71" s="766"/>
      <c r="N71" s="766"/>
      <c r="O71" s="766"/>
      <c r="P71" s="766"/>
      <c r="Q71" s="759"/>
      <c r="AY71" s="481"/>
      <c r="AZ71" s="481"/>
      <c r="BA71" s="481"/>
      <c r="BB71" s="481"/>
      <c r="BC71" s="481"/>
      <c r="BD71" s="586"/>
      <c r="BE71" s="586"/>
      <c r="BF71" s="586"/>
      <c r="BG71" s="586"/>
      <c r="BH71" s="208"/>
      <c r="BI71" s="481"/>
      <c r="BJ71" s="481"/>
    </row>
    <row r="72" spans="1:74" s="400" customFormat="1" ht="12" customHeight="1" x14ac:dyDescent="0.2">
      <c r="A72" s="399"/>
      <c r="B72" s="765" t="s">
        <v>838</v>
      </c>
      <c r="C72" s="766"/>
      <c r="D72" s="766"/>
      <c r="E72" s="766"/>
      <c r="F72" s="766"/>
      <c r="G72" s="766"/>
      <c r="H72" s="766"/>
      <c r="I72" s="766"/>
      <c r="J72" s="766"/>
      <c r="K72" s="766"/>
      <c r="L72" s="766"/>
      <c r="M72" s="766"/>
      <c r="N72" s="766"/>
      <c r="O72" s="766"/>
      <c r="P72" s="766"/>
      <c r="Q72" s="759"/>
      <c r="AY72" s="481"/>
      <c r="AZ72" s="481"/>
      <c r="BA72" s="481"/>
      <c r="BB72" s="481"/>
      <c r="BC72" s="481"/>
      <c r="BD72" s="586"/>
      <c r="BE72" s="586"/>
      <c r="BF72" s="586"/>
      <c r="BG72" s="586"/>
      <c r="BH72" s="208"/>
      <c r="BI72" s="481"/>
      <c r="BJ72" s="481"/>
    </row>
    <row r="73" spans="1:74" s="400" customFormat="1" ht="12" customHeight="1" x14ac:dyDescent="0.2">
      <c r="A73" s="393"/>
      <c r="B73" s="771" t="s">
        <v>1380</v>
      </c>
      <c r="C73" s="759"/>
      <c r="D73" s="759"/>
      <c r="E73" s="759"/>
      <c r="F73" s="759"/>
      <c r="G73" s="759"/>
      <c r="H73" s="759"/>
      <c r="I73" s="759"/>
      <c r="J73" s="759"/>
      <c r="K73" s="759"/>
      <c r="L73" s="759"/>
      <c r="M73" s="759"/>
      <c r="N73" s="759"/>
      <c r="O73" s="759"/>
      <c r="P73" s="759"/>
      <c r="Q73" s="759"/>
      <c r="AY73" s="481"/>
      <c r="AZ73" s="481"/>
      <c r="BA73" s="481"/>
      <c r="BB73" s="481"/>
      <c r="BC73" s="481"/>
      <c r="BD73" s="586"/>
      <c r="BE73" s="586"/>
      <c r="BF73" s="586"/>
      <c r="BG73" s="586"/>
      <c r="BH73" s="208"/>
      <c r="BI73" s="481"/>
      <c r="BJ73" s="481"/>
    </row>
    <row r="74" spans="1:74" x14ac:dyDescent="0.2">
      <c r="C74" s="158"/>
      <c r="D74" s="158"/>
      <c r="E74" s="158"/>
      <c r="F74" s="158"/>
      <c r="G74" s="158"/>
      <c r="H74" s="158"/>
      <c r="I74" s="158"/>
      <c r="J74" s="158"/>
      <c r="K74" s="158"/>
      <c r="L74" s="158"/>
      <c r="M74" s="158"/>
      <c r="N74" s="158"/>
      <c r="O74" s="158"/>
      <c r="P74" s="158"/>
      <c r="Q74" s="158"/>
      <c r="R74" s="158"/>
      <c r="S74" s="158"/>
      <c r="T74" s="158"/>
      <c r="U74" s="158"/>
      <c r="V74" s="158"/>
      <c r="W74" s="158"/>
      <c r="X74" s="158"/>
      <c r="Y74" s="158"/>
      <c r="Z74" s="158"/>
      <c r="AA74" s="158"/>
      <c r="AB74" s="158"/>
      <c r="AC74" s="158"/>
      <c r="AD74" s="158"/>
      <c r="AE74" s="158"/>
      <c r="AF74" s="158"/>
      <c r="AG74" s="158"/>
      <c r="AH74" s="158"/>
      <c r="AI74" s="158"/>
      <c r="AJ74" s="158"/>
      <c r="AK74" s="158"/>
      <c r="AL74" s="158"/>
      <c r="AM74" s="158"/>
      <c r="AN74" s="158"/>
      <c r="AO74" s="158"/>
      <c r="AP74" s="158"/>
      <c r="AQ74" s="158"/>
      <c r="AR74" s="158"/>
      <c r="AS74" s="158"/>
      <c r="AT74" s="158"/>
      <c r="AU74" s="158"/>
      <c r="AV74" s="158"/>
      <c r="AW74" s="158"/>
      <c r="AX74" s="158"/>
      <c r="AY74" s="364"/>
      <c r="AZ74" s="364"/>
      <c r="BA74" s="364"/>
      <c r="BB74" s="364"/>
      <c r="BC74" s="364"/>
      <c r="BD74" s="573"/>
      <c r="BE74" s="573"/>
      <c r="BF74" s="573"/>
      <c r="BG74" s="573"/>
      <c r="BH74" s="208"/>
      <c r="BI74" s="364"/>
      <c r="BJ74" s="364"/>
      <c r="BK74" s="364"/>
      <c r="BL74" s="364"/>
      <c r="BM74" s="364"/>
      <c r="BN74" s="364"/>
      <c r="BO74" s="364"/>
      <c r="BP74" s="364"/>
      <c r="BQ74" s="364"/>
      <c r="BR74" s="364"/>
      <c r="BS74" s="364"/>
      <c r="BT74" s="364"/>
      <c r="BU74" s="364"/>
      <c r="BV74" s="364"/>
    </row>
    <row r="75" spans="1:74" x14ac:dyDescent="0.2">
      <c r="C75" s="158"/>
      <c r="D75" s="158"/>
      <c r="E75" s="158"/>
      <c r="F75" s="158"/>
      <c r="G75" s="158"/>
      <c r="H75" s="158"/>
      <c r="I75" s="158"/>
      <c r="J75" s="158"/>
      <c r="K75" s="158"/>
      <c r="L75" s="158"/>
      <c r="M75" s="158"/>
      <c r="N75" s="158"/>
      <c r="O75" s="158"/>
      <c r="P75" s="158"/>
      <c r="Q75" s="158"/>
      <c r="R75" s="158"/>
      <c r="S75" s="158"/>
      <c r="T75" s="158"/>
      <c r="U75" s="158"/>
      <c r="V75" s="158"/>
      <c r="W75" s="158"/>
      <c r="X75" s="158"/>
      <c r="Y75" s="158"/>
      <c r="Z75" s="158"/>
      <c r="AA75" s="158"/>
      <c r="AB75" s="158"/>
      <c r="AC75" s="158"/>
      <c r="AD75" s="158"/>
      <c r="AE75" s="158"/>
      <c r="AF75" s="158"/>
      <c r="AG75" s="158"/>
      <c r="AH75" s="158"/>
      <c r="AI75" s="158"/>
      <c r="AJ75" s="158"/>
      <c r="AK75" s="158"/>
      <c r="AL75" s="158"/>
      <c r="AM75" s="158"/>
      <c r="AN75" s="158"/>
      <c r="AO75" s="158"/>
      <c r="AP75" s="158"/>
      <c r="AQ75" s="158"/>
      <c r="AR75" s="158"/>
      <c r="AS75" s="158"/>
      <c r="AT75" s="158"/>
      <c r="AU75" s="158"/>
      <c r="AV75" s="158"/>
      <c r="AW75" s="158"/>
      <c r="AX75" s="158"/>
      <c r="AY75" s="364"/>
      <c r="AZ75" s="364"/>
      <c r="BA75" s="364"/>
      <c r="BB75" s="364"/>
      <c r="BC75" s="364"/>
      <c r="BD75" s="573"/>
      <c r="BE75" s="573"/>
      <c r="BF75" s="573"/>
      <c r="BG75" s="573"/>
      <c r="BH75" s="208"/>
      <c r="BI75" s="364"/>
      <c r="BJ75" s="364"/>
      <c r="BK75" s="364"/>
      <c r="BL75" s="364"/>
      <c r="BM75" s="364"/>
      <c r="BN75" s="364"/>
      <c r="BO75" s="364"/>
      <c r="BP75" s="364"/>
      <c r="BQ75" s="364"/>
      <c r="BR75" s="364"/>
      <c r="BS75" s="364"/>
      <c r="BT75" s="364"/>
      <c r="BU75" s="364"/>
      <c r="BV75" s="364"/>
    </row>
    <row r="76" spans="1:74" x14ac:dyDescent="0.2">
      <c r="C76" s="158"/>
      <c r="D76" s="158"/>
      <c r="E76" s="158"/>
      <c r="F76" s="158"/>
      <c r="G76" s="158"/>
      <c r="H76" s="158"/>
      <c r="I76" s="158"/>
      <c r="J76" s="158"/>
      <c r="K76" s="158"/>
      <c r="L76" s="158"/>
      <c r="M76" s="158"/>
      <c r="N76" s="158"/>
      <c r="O76" s="158"/>
      <c r="P76" s="158"/>
      <c r="Q76" s="158"/>
      <c r="R76" s="158"/>
      <c r="S76" s="158"/>
      <c r="T76" s="158"/>
      <c r="U76" s="158"/>
      <c r="V76" s="158"/>
      <c r="W76" s="158"/>
      <c r="X76" s="158"/>
      <c r="Y76" s="158"/>
      <c r="Z76" s="158"/>
      <c r="AA76" s="158"/>
      <c r="AB76" s="158"/>
      <c r="AC76" s="158"/>
      <c r="AD76" s="158"/>
      <c r="AE76" s="158"/>
      <c r="AF76" s="158"/>
      <c r="AG76" s="158"/>
      <c r="AH76" s="158"/>
      <c r="AI76" s="158"/>
      <c r="AJ76" s="158"/>
      <c r="AK76" s="158"/>
      <c r="AL76" s="158"/>
      <c r="AM76" s="158"/>
      <c r="AN76" s="158"/>
      <c r="AO76" s="158"/>
      <c r="AP76" s="158"/>
      <c r="AQ76" s="158"/>
      <c r="AR76" s="158"/>
      <c r="AS76" s="158"/>
      <c r="AT76" s="158"/>
      <c r="AU76" s="158"/>
      <c r="AV76" s="158"/>
      <c r="AW76" s="158"/>
      <c r="AX76" s="158"/>
      <c r="AY76" s="364"/>
      <c r="AZ76" s="364"/>
      <c r="BA76" s="364"/>
      <c r="BB76" s="364"/>
      <c r="BC76" s="364"/>
      <c r="BD76" s="573"/>
      <c r="BE76" s="573"/>
      <c r="BF76" s="573"/>
      <c r="BG76" s="573"/>
      <c r="BH76" s="208"/>
      <c r="BI76" s="364"/>
      <c r="BJ76" s="364"/>
      <c r="BK76" s="364"/>
      <c r="BL76" s="364"/>
      <c r="BM76" s="364"/>
      <c r="BN76" s="364"/>
      <c r="BO76" s="364"/>
      <c r="BP76" s="364"/>
      <c r="BQ76" s="364"/>
      <c r="BR76" s="364"/>
      <c r="BS76" s="364"/>
      <c r="BT76" s="364"/>
      <c r="BU76" s="364"/>
      <c r="BV76" s="364"/>
    </row>
    <row r="77" spans="1:74" x14ac:dyDescent="0.2">
      <c r="C77" s="158"/>
      <c r="D77" s="158"/>
      <c r="E77" s="158"/>
      <c r="F77" s="158"/>
      <c r="G77" s="158"/>
      <c r="H77" s="158"/>
      <c r="I77" s="158"/>
      <c r="J77" s="158"/>
      <c r="K77" s="158"/>
      <c r="L77" s="158"/>
      <c r="M77" s="158"/>
      <c r="N77" s="158"/>
      <c r="O77" s="158"/>
      <c r="P77" s="158"/>
      <c r="Q77" s="158"/>
      <c r="R77" s="158"/>
      <c r="S77" s="158"/>
      <c r="T77" s="158"/>
      <c r="U77" s="158"/>
      <c r="V77" s="158"/>
      <c r="W77" s="158"/>
      <c r="X77" s="158"/>
      <c r="Y77" s="158"/>
      <c r="Z77" s="158"/>
      <c r="AA77" s="158"/>
      <c r="AB77" s="158"/>
      <c r="AC77" s="158"/>
      <c r="AD77" s="158"/>
      <c r="AE77" s="158"/>
      <c r="AF77" s="158"/>
      <c r="AG77" s="158"/>
      <c r="AH77" s="158"/>
      <c r="AI77" s="158"/>
      <c r="AJ77" s="158"/>
      <c r="AK77" s="158"/>
      <c r="AL77" s="158"/>
      <c r="AM77" s="158"/>
      <c r="AN77" s="158"/>
      <c r="AO77" s="158"/>
      <c r="AP77" s="158"/>
      <c r="AQ77" s="158"/>
      <c r="AR77" s="158"/>
      <c r="AS77" s="158"/>
      <c r="AT77" s="158"/>
      <c r="AU77" s="158"/>
      <c r="AV77" s="158"/>
      <c r="AW77" s="158"/>
      <c r="AX77" s="158"/>
      <c r="AY77" s="364"/>
      <c r="AZ77" s="364"/>
      <c r="BA77" s="364"/>
      <c r="BB77" s="364"/>
      <c r="BC77" s="364"/>
      <c r="BD77" s="573"/>
      <c r="BE77" s="573"/>
      <c r="BF77" s="573"/>
      <c r="BG77" s="573"/>
      <c r="BH77" s="208"/>
      <c r="BI77" s="364"/>
      <c r="BJ77" s="364"/>
      <c r="BK77" s="364"/>
      <c r="BL77" s="364"/>
      <c r="BM77" s="364"/>
      <c r="BN77" s="364"/>
      <c r="BO77" s="364"/>
      <c r="BP77" s="364"/>
      <c r="BQ77" s="364"/>
      <c r="BR77" s="364"/>
      <c r="BS77" s="364"/>
      <c r="BT77" s="364"/>
      <c r="BU77" s="364"/>
      <c r="BV77" s="364"/>
    </row>
    <row r="78" spans="1:74" x14ac:dyDescent="0.2">
      <c r="C78" s="158"/>
      <c r="D78" s="158"/>
      <c r="E78" s="158"/>
      <c r="F78" s="158"/>
      <c r="G78" s="158"/>
      <c r="H78" s="158"/>
      <c r="I78" s="158"/>
      <c r="J78" s="158"/>
      <c r="K78" s="158"/>
      <c r="L78" s="158"/>
      <c r="M78" s="158"/>
      <c r="N78" s="158"/>
      <c r="O78" s="158"/>
      <c r="P78" s="158"/>
      <c r="Q78" s="158"/>
      <c r="R78" s="158"/>
      <c r="S78" s="158"/>
      <c r="T78" s="158"/>
      <c r="U78" s="158"/>
      <c r="V78" s="158"/>
      <c r="W78" s="158"/>
      <c r="X78" s="158"/>
      <c r="Y78" s="158"/>
      <c r="Z78" s="158"/>
      <c r="AA78" s="158"/>
      <c r="AB78" s="158"/>
      <c r="AC78" s="158"/>
      <c r="AD78" s="158"/>
      <c r="AE78" s="158"/>
      <c r="AF78" s="158"/>
      <c r="AG78" s="158"/>
      <c r="AH78" s="158"/>
      <c r="AI78" s="158"/>
      <c r="AJ78" s="158"/>
      <c r="AK78" s="158"/>
      <c r="AL78" s="158"/>
      <c r="AM78" s="158"/>
      <c r="AN78" s="158"/>
      <c r="AO78" s="158"/>
      <c r="AP78" s="158"/>
      <c r="AQ78" s="158"/>
      <c r="AR78" s="158"/>
      <c r="AS78" s="158"/>
      <c r="AT78" s="158"/>
      <c r="AU78" s="158"/>
      <c r="AV78" s="158"/>
      <c r="AW78" s="158"/>
      <c r="AX78" s="158"/>
      <c r="AY78" s="364"/>
      <c r="AZ78" s="364"/>
      <c r="BA78" s="364"/>
      <c r="BB78" s="364"/>
      <c r="BC78" s="364"/>
      <c r="BD78" s="573"/>
      <c r="BE78" s="573"/>
      <c r="BF78" s="573"/>
      <c r="BG78" s="573"/>
      <c r="BI78" s="364"/>
      <c r="BJ78" s="364"/>
      <c r="BK78" s="364"/>
      <c r="BL78" s="364"/>
      <c r="BM78" s="364"/>
      <c r="BN78" s="364"/>
      <c r="BO78" s="364"/>
      <c r="BP78" s="364"/>
      <c r="BQ78" s="364"/>
      <c r="BR78" s="364"/>
      <c r="BS78" s="364"/>
      <c r="BT78" s="364"/>
      <c r="BU78" s="364"/>
      <c r="BV78" s="364"/>
    </row>
    <row r="79" spans="1:74" x14ac:dyDescent="0.2">
      <c r="C79" s="158"/>
      <c r="D79" s="158"/>
      <c r="E79" s="158"/>
      <c r="F79" s="158"/>
      <c r="G79" s="158"/>
      <c r="H79" s="158"/>
      <c r="I79" s="158"/>
      <c r="J79" s="158"/>
      <c r="K79" s="158"/>
      <c r="L79" s="158"/>
      <c r="M79" s="158"/>
      <c r="N79" s="158"/>
      <c r="O79" s="158"/>
      <c r="P79" s="158"/>
      <c r="Q79" s="158"/>
      <c r="R79" s="158"/>
      <c r="S79" s="158"/>
      <c r="T79" s="158"/>
      <c r="U79" s="158"/>
      <c r="V79" s="158"/>
      <c r="W79" s="158"/>
      <c r="X79" s="158"/>
      <c r="Y79" s="158"/>
      <c r="Z79" s="158"/>
      <c r="AA79" s="158"/>
      <c r="AB79" s="158"/>
      <c r="AC79" s="158"/>
      <c r="AD79" s="158"/>
      <c r="AE79" s="158"/>
      <c r="AF79" s="158"/>
      <c r="AG79" s="158"/>
      <c r="AH79" s="158"/>
      <c r="AI79" s="158"/>
      <c r="AJ79" s="158"/>
      <c r="AK79" s="158"/>
      <c r="AL79" s="158"/>
      <c r="AM79" s="158"/>
      <c r="AN79" s="158"/>
      <c r="AO79" s="158"/>
      <c r="AP79" s="158"/>
      <c r="AQ79" s="158"/>
      <c r="AR79" s="158"/>
      <c r="AS79" s="158"/>
      <c r="AT79" s="158"/>
      <c r="AU79" s="158"/>
      <c r="AV79" s="158"/>
      <c r="AW79" s="158"/>
      <c r="AX79" s="158"/>
      <c r="AY79" s="364"/>
      <c r="AZ79" s="364"/>
      <c r="BA79" s="364"/>
      <c r="BB79" s="364"/>
      <c r="BC79" s="364"/>
      <c r="BD79" s="573"/>
      <c r="BE79" s="573"/>
      <c r="BF79" s="573"/>
      <c r="BG79" s="573"/>
      <c r="BI79" s="364"/>
      <c r="BJ79" s="364"/>
      <c r="BK79" s="364"/>
      <c r="BL79" s="364"/>
      <c r="BM79" s="364"/>
      <c r="BN79" s="364"/>
      <c r="BO79" s="364"/>
      <c r="BP79" s="364"/>
      <c r="BQ79" s="364"/>
      <c r="BR79" s="364"/>
      <c r="BS79" s="364"/>
      <c r="BT79" s="364"/>
      <c r="BU79" s="364"/>
      <c r="BV79" s="364"/>
    </row>
    <row r="80" spans="1:74" x14ac:dyDescent="0.2">
      <c r="C80" s="158"/>
      <c r="D80" s="158"/>
      <c r="E80" s="158"/>
      <c r="F80" s="158"/>
      <c r="G80" s="158"/>
      <c r="H80" s="158"/>
      <c r="I80" s="158"/>
      <c r="J80" s="158"/>
      <c r="K80" s="158"/>
      <c r="L80" s="158"/>
      <c r="M80" s="158"/>
      <c r="N80" s="158"/>
      <c r="O80" s="158"/>
      <c r="P80" s="158"/>
      <c r="Q80" s="158"/>
      <c r="R80" s="158"/>
      <c r="S80" s="158"/>
      <c r="T80" s="158"/>
      <c r="U80" s="158"/>
      <c r="V80" s="158"/>
      <c r="W80" s="158"/>
      <c r="X80" s="158"/>
      <c r="Y80" s="158"/>
      <c r="Z80" s="158"/>
      <c r="AA80" s="158"/>
      <c r="AB80" s="158"/>
      <c r="AC80" s="158"/>
      <c r="AD80" s="158"/>
      <c r="AE80" s="158"/>
      <c r="AF80" s="158"/>
      <c r="AG80" s="158"/>
      <c r="AH80" s="158"/>
      <c r="AI80" s="158"/>
      <c r="AJ80" s="158"/>
      <c r="AK80" s="158"/>
      <c r="AL80" s="158"/>
      <c r="AM80" s="158"/>
      <c r="AN80" s="158"/>
      <c r="AO80" s="158"/>
      <c r="AP80" s="158"/>
      <c r="AQ80" s="158"/>
      <c r="AR80" s="158"/>
      <c r="AS80" s="158"/>
      <c r="AT80" s="158"/>
      <c r="AU80" s="158"/>
      <c r="AV80" s="158"/>
      <c r="AW80" s="158"/>
      <c r="AX80" s="158"/>
      <c r="AY80" s="364"/>
      <c r="AZ80" s="364"/>
      <c r="BA80" s="364"/>
      <c r="BB80" s="364"/>
      <c r="BC80" s="364"/>
      <c r="BD80" s="573"/>
      <c r="BE80" s="573"/>
      <c r="BF80" s="573"/>
      <c r="BG80" s="573"/>
      <c r="BI80" s="364"/>
      <c r="BJ80" s="364"/>
      <c r="BK80" s="364"/>
      <c r="BL80" s="364"/>
      <c r="BM80" s="364"/>
      <c r="BN80" s="364"/>
      <c r="BO80" s="364"/>
      <c r="BP80" s="364"/>
      <c r="BQ80" s="364"/>
      <c r="BR80" s="364"/>
      <c r="BS80" s="364"/>
      <c r="BT80" s="364"/>
      <c r="BU80" s="364"/>
      <c r="BV80" s="364"/>
    </row>
    <row r="81" spans="3:74" x14ac:dyDescent="0.2">
      <c r="C81" s="158"/>
      <c r="D81" s="158"/>
      <c r="E81" s="158"/>
      <c r="F81" s="158"/>
      <c r="G81" s="158"/>
      <c r="H81" s="158"/>
      <c r="I81" s="158"/>
      <c r="J81" s="158"/>
      <c r="K81" s="158"/>
      <c r="L81" s="158"/>
      <c r="M81" s="158"/>
      <c r="N81" s="158"/>
      <c r="O81" s="158"/>
      <c r="P81" s="158"/>
      <c r="Q81" s="158"/>
      <c r="R81" s="158"/>
      <c r="S81" s="158"/>
      <c r="T81" s="158"/>
      <c r="U81" s="158"/>
      <c r="V81" s="158"/>
      <c r="W81" s="158"/>
      <c r="X81" s="158"/>
      <c r="Y81" s="158"/>
      <c r="Z81" s="158"/>
      <c r="AA81" s="158"/>
      <c r="AB81" s="158"/>
      <c r="AC81" s="158"/>
      <c r="AD81" s="158"/>
      <c r="AE81" s="158"/>
      <c r="AF81" s="158"/>
      <c r="AG81" s="158"/>
      <c r="AH81" s="158"/>
      <c r="AI81" s="158"/>
      <c r="AJ81" s="158"/>
      <c r="AK81" s="158"/>
      <c r="AL81" s="158"/>
      <c r="AM81" s="158"/>
      <c r="AN81" s="158"/>
      <c r="AO81" s="158"/>
      <c r="AP81" s="158"/>
      <c r="AQ81" s="158"/>
      <c r="AR81" s="158"/>
      <c r="AS81" s="158"/>
      <c r="AT81" s="158"/>
      <c r="AU81" s="158"/>
      <c r="AV81" s="158"/>
      <c r="AW81" s="158"/>
      <c r="AX81" s="158"/>
      <c r="AY81" s="364"/>
      <c r="AZ81" s="364"/>
      <c r="BA81" s="364"/>
      <c r="BB81" s="364"/>
      <c r="BC81" s="364"/>
      <c r="BD81" s="573"/>
      <c r="BE81" s="573"/>
      <c r="BF81" s="573"/>
      <c r="BG81" s="573"/>
      <c r="BI81" s="364"/>
      <c r="BJ81" s="364"/>
      <c r="BK81" s="364"/>
      <c r="BL81" s="364"/>
      <c r="BM81" s="364"/>
      <c r="BN81" s="364"/>
      <c r="BO81" s="364"/>
      <c r="BP81" s="364"/>
      <c r="BQ81" s="364"/>
      <c r="BR81" s="364"/>
      <c r="BS81" s="364"/>
      <c r="BT81" s="364"/>
      <c r="BU81" s="364"/>
      <c r="BV81" s="364"/>
    </row>
    <row r="82" spans="3:74" x14ac:dyDescent="0.2">
      <c r="C82" s="158"/>
      <c r="D82" s="158"/>
      <c r="E82" s="158"/>
      <c r="F82" s="158"/>
      <c r="G82" s="158"/>
      <c r="H82" s="158"/>
      <c r="I82" s="158"/>
      <c r="J82" s="158"/>
      <c r="K82" s="158"/>
      <c r="L82" s="158"/>
      <c r="M82" s="158"/>
      <c r="N82" s="158"/>
      <c r="O82" s="158"/>
      <c r="P82" s="158"/>
      <c r="Q82" s="158"/>
      <c r="R82" s="158"/>
      <c r="S82" s="158"/>
      <c r="T82" s="158"/>
      <c r="U82" s="158"/>
      <c r="V82" s="158"/>
      <c r="W82" s="158"/>
      <c r="X82" s="158"/>
      <c r="Y82" s="158"/>
      <c r="Z82" s="158"/>
      <c r="AA82" s="158"/>
      <c r="AB82" s="158"/>
      <c r="AC82" s="158"/>
      <c r="AD82" s="158"/>
      <c r="AE82" s="158"/>
      <c r="AF82" s="158"/>
      <c r="AG82" s="158"/>
      <c r="AH82" s="158"/>
      <c r="AI82" s="158"/>
      <c r="AJ82" s="158"/>
      <c r="AK82" s="158"/>
      <c r="AL82" s="158"/>
      <c r="AM82" s="158"/>
      <c r="AN82" s="158"/>
      <c r="AO82" s="158"/>
      <c r="AP82" s="158"/>
      <c r="AQ82" s="158"/>
      <c r="AR82" s="158"/>
      <c r="AS82" s="158"/>
      <c r="AT82" s="158"/>
      <c r="AU82" s="158"/>
      <c r="AV82" s="158"/>
      <c r="AW82" s="158"/>
      <c r="AX82" s="158"/>
      <c r="AY82" s="364"/>
      <c r="AZ82" s="364"/>
      <c r="BA82" s="364"/>
      <c r="BB82" s="364"/>
      <c r="BC82" s="364"/>
      <c r="BD82" s="573"/>
      <c r="BE82" s="573"/>
      <c r="BF82" s="573"/>
      <c r="BG82" s="573"/>
      <c r="BI82" s="364"/>
      <c r="BJ82" s="364"/>
      <c r="BK82" s="364"/>
      <c r="BL82" s="364"/>
      <c r="BM82" s="364"/>
      <c r="BN82" s="364"/>
      <c r="BO82" s="364"/>
      <c r="BP82" s="364"/>
      <c r="BQ82" s="364"/>
      <c r="BR82" s="364"/>
      <c r="BS82" s="364"/>
      <c r="BT82" s="364"/>
      <c r="BU82" s="364"/>
      <c r="BV82" s="364"/>
    </row>
    <row r="83" spans="3:74" x14ac:dyDescent="0.2">
      <c r="BG83" s="585"/>
      <c r="BK83" s="365"/>
      <c r="BL83" s="365"/>
      <c r="BM83" s="365"/>
      <c r="BN83" s="365"/>
      <c r="BO83" s="365"/>
      <c r="BP83" s="365"/>
      <c r="BQ83" s="365"/>
      <c r="BR83" s="365"/>
      <c r="BS83" s="365"/>
      <c r="BT83" s="365"/>
      <c r="BU83" s="365"/>
      <c r="BV83" s="365"/>
    </row>
    <row r="84" spans="3:74" x14ac:dyDescent="0.2">
      <c r="BG84" s="585"/>
      <c r="BK84" s="365"/>
      <c r="BL84" s="365"/>
      <c r="BM84" s="365"/>
      <c r="BN84" s="365"/>
      <c r="BO84" s="365"/>
      <c r="BP84" s="365"/>
      <c r="BQ84" s="365"/>
      <c r="BR84" s="365"/>
      <c r="BS84" s="365"/>
      <c r="BT84" s="365"/>
      <c r="BU84" s="365"/>
      <c r="BV84" s="365"/>
    </row>
    <row r="85" spans="3:74" x14ac:dyDescent="0.2">
      <c r="BG85" s="585"/>
      <c r="BK85" s="365"/>
      <c r="BL85" s="365"/>
      <c r="BM85" s="365"/>
      <c r="BN85" s="365"/>
      <c r="BO85" s="365"/>
      <c r="BP85" s="365"/>
      <c r="BQ85" s="365"/>
      <c r="BR85" s="365"/>
      <c r="BS85" s="365"/>
      <c r="BT85" s="365"/>
      <c r="BU85" s="365"/>
      <c r="BV85" s="365"/>
    </row>
    <row r="86" spans="3:74" x14ac:dyDescent="0.2">
      <c r="BG86" s="585"/>
      <c r="BK86" s="365"/>
      <c r="BL86" s="365"/>
      <c r="BM86" s="365"/>
      <c r="BN86" s="365"/>
      <c r="BO86" s="365"/>
      <c r="BP86" s="365"/>
      <c r="BQ86" s="365"/>
      <c r="BR86" s="365"/>
      <c r="BS86" s="365"/>
      <c r="BT86" s="365"/>
      <c r="BU86" s="365"/>
      <c r="BV86" s="365"/>
    </row>
    <row r="87" spans="3:74" x14ac:dyDescent="0.2">
      <c r="BG87" s="585"/>
      <c r="BK87" s="365"/>
      <c r="BL87" s="365"/>
      <c r="BM87" s="365"/>
      <c r="BN87" s="365"/>
      <c r="BO87" s="365"/>
      <c r="BP87" s="365"/>
      <c r="BQ87" s="365"/>
      <c r="BR87" s="365"/>
      <c r="BS87" s="365"/>
      <c r="BT87" s="365"/>
      <c r="BU87" s="365"/>
      <c r="BV87" s="365"/>
    </row>
    <row r="88" spans="3:74" x14ac:dyDescent="0.2">
      <c r="BG88" s="585"/>
      <c r="BK88" s="365"/>
      <c r="BL88" s="365"/>
      <c r="BM88" s="365"/>
      <c r="BN88" s="365"/>
      <c r="BO88" s="365"/>
      <c r="BP88" s="365"/>
      <c r="BQ88" s="365"/>
      <c r="BR88" s="365"/>
      <c r="BS88" s="365"/>
      <c r="BT88" s="365"/>
      <c r="BU88" s="365"/>
      <c r="BV88" s="365"/>
    </row>
    <row r="89" spans="3:74" x14ac:dyDescent="0.2">
      <c r="BG89" s="585"/>
      <c r="BK89" s="365"/>
      <c r="BL89" s="365"/>
      <c r="BM89" s="365"/>
      <c r="BN89" s="365"/>
      <c r="BO89" s="365"/>
      <c r="BP89" s="365"/>
      <c r="BQ89" s="365"/>
      <c r="BR89" s="365"/>
      <c r="BS89" s="365"/>
      <c r="BT89" s="365"/>
      <c r="BU89" s="365"/>
      <c r="BV89" s="365"/>
    </row>
    <row r="90" spans="3:74" x14ac:dyDescent="0.2">
      <c r="BG90" s="585"/>
      <c r="BK90" s="365"/>
      <c r="BL90" s="365"/>
      <c r="BM90" s="365"/>
      <c r="BN90" s="365"/>
      <c r="BO90" s="365"/>
      <c r="BP90" s="365"/>
      <c r="BQ90" s="365"/>
      <c r="BR90" s="365"/>
      <c r="BS90" s="365"/>
      <c r="BT90" s="365"/>
      <c r="BU90" s="365"/>
      <c r="BV90" s="365"/>
    </row>
    <row r="91" spans="3:74" x14ac:dyDescent="0.2">
      <c r="BG91" s="585"/>
      <c r="BK91" s="365"/>
      <c r="BL91" s="365"/>
      <c r="BM91" s="365"/>
      <c r="BN91" s="365"/>
      <c r="BO91" s="365"/>
      <c r="BP91" s="365"/>
      <c r="BQ91" s="365"/>
      <c r="BR91" s="365"/>
      <c r="BS91" s="365"/>
      <c r="BT91" s="365"/>
      <c r="BU91" s="365"/>
      <c r="BV91" s="365"/>
    </row>
    <row r="92" spans="3:74" x14ac:dyDescent="0.2">
      <c r="BG92" s="585"/>
      <c r="BK92" s="365"/>
      <c r="BL92" s="365"/>
      <c r="BM92" s="365"/>
      <c r="BN92" s="365"/>
      <c r="BO92" s="365"/>
      <c r="BP92" s="365"/>
      <c r="BQ92" s="365"/>
      <c r="BR92" s="365"/>
      <c r="BS92" s="365"/>
      <c r="BT92" s="365"/>
      <c r="BU92" s="365"/>
      <c r="BV92" s="365"/>
    </row>
    <row r="93" spans="3:74" x14ac:dyDescent="0.2">
      <c r="BG93" s="585"/>
      <c r="BK93" s="365"/>
      <c r="BL93" s="365"/>
      <c r="BM93" s="365"/>
      <c r="BN93" s="365"/>
      <c r="BO93" s="365"/>
      <c r="BP93" s="365"/>
      <c r="BQ93" s="365"/>
      <c r="BR93" s="365"/>
      <c r="BS93" s="365"/>
      <c r="BT93" s="365"/>
      <c r="BU93" s="365"/>
      <c r="BV93" s="365"/>
    </row>
    <row r="94" spans="3:74" x14ac:dyDescent="0.2">
      <c r="BG94" s="585"/>
      <c r="BK94" s="365"/>
      <c r="BL94" s="365"/>
      <c r="BM94" s="365"/>
      <c r="BN94" s="365"/>
      <c r="BO94" s="365"/>
      <c r="BP94" s="365"/>
      <c r="BQ94" s="365"/>
      <c r="BR94" s="365"/>
      <c r="BS94" s="365"/>
      <c r="BT94" s="365"/>
      <c r="BU94" s="365"/>
      <c r="BV94" s="365"/>
    </row>
    <row r="95" spans="3:74" x14ac:dyDescent="0.2">
      <c r="BG95" s="585"/>
      <c r="BK95" s="365"/>
      <c r="BL95" s="365"/>
      <c r="BM95" s="365"/>
      <c r="BN95" s="365"/>
      <c r="BO95" s="365"/>
      <c r="BP95" s="365"/>
      <c r="BQ95" s="365"/>
      <c r="BR95" s="365"/>
      <c r="BS95" s="365"/>
      <c r="BT95" s="365"/>
      <c r="BU95" s="365"/>
      <c r="BV95" s="365"/>
    </row>
    <row r="96" spans="3:74" x14ac:dyDescent="0.2">
      <c r="BG96" s="585"/>
      <c r="BK96" s="365"/>
      <c r="BL96" s="365"/>
      <c r="BM96" s="365"/>
      <c r="BN96" s="365"/>
      <c r="BO96" s="365"/>
      <c r="BP96" s="365"/>
      <c r="BQ96" s="365"/>
      <c r="BR96" s="365"/>
      <c r="BS96" s="365"/>
      <c r="BT96" s="365"/>
      <c r="BU96" s="365"/>
      <c r="BV96" s="365"/>
    </row>
    <row r="97" spans="59:74" x14ac:dyDescent="0.2">
      <c r="BG97" s="585"/>
      <c r="BK97" s="365"/>
      <c r="BL97" s="365"/>
      <c r="BM97" s="365"/>
      <c r="BN97" s="365"/>
      <c r="BO97" s="365"/>
      <c r="BP97" s="365"/>
      <c r="BQ97" s="365"/>
      <c r="BR97" s="365"/>
      <c r="BS97" s="365"/>
      <c r="BT97" s="365"/>
      <c r="BU97" s="365"/>
      <c r="BV97" s="365"/>
    </row>
    <row r="98" spans="59:74" x14ac:dyDescent="0.2">
      <c r="BG98" s="585"/>
      <c r="BK98" s="365"/>
      <c r="BL98" s="365"/>
      <c r="BM98" s="365"/>
      <c r="BN98" s="365"/>
      <c r="BO98" s="365"/>
      <c r="BP98" s="365"/>
      <c r="BQ98" s="365"/>
      <c r="BR98" s="365"/>
      <c r="BS98" s="365"/>
      <c r="BT98" s="365"/>
      <c r="BU98" s="365"/>
      <c r="BV98" s="365"/>
    </row>
    <row r="99" spans="59:74" x14ac:dyDescent="0.2">
      <c r="BG99" s="585"/>
      <c r="BK99" s="365"/>
      <c r="BL99" s="365"/>
      <c r="BM99" s="365"/>
      <c r="BN99" s="365"/>
      <c r="BO99" s="365"/>
      <c r="BP99" s="365"/>
      <c r="BQ99" s="365"/>
      <c r="BR99" s="365"/>
      <c r="BS99" s="365"/>
      <c r="BT99" s="365"/>
      <c r="BU99" s="365"/>
      <c r="BV99" s="365"/>
    </row>
    <row r="100" spans="59:74" x14ac:dyDescent="0.2">
      <c r="BG100" s="585"/>
      <c r="BK100" s="365"/>
      <c r="BL100" s="365"/>
      <c r="BM100" s="365"/>
      <c r="BN100" s="365"/>
      <c r="BO100" s="365"/>
      <c r="BP100" s="365"/>
      <c r="BQ100" s="365"/>
      <c r="BR100" s="365"/>
      <c r="BS100" s="365"/>
      <c r="BT100" s="365"/>
      <c r="BU100" s="365"/>
      <c r="BV100" s="365"/>
    </row>
    <row r="101" spans="59:74" x14ac:dyDescent="0.2">
      <c r="BG101" s="585"/>
      <c r="BK101" s="365"/>
      <c r="BL101" s="365"/>
      <c r="BM101" s="365"/>
      <c r="BN101" s="365"/>
      <c r="BO101" s="365"/>
      <c r="BP101" s="365"/>
      <c r="BQ101" s="365"/>
      <c r="BR101" s="365"/>
      <c r="BS101" s="365"/>
      <c r="BT101" s="365"/>
      <c r="BU101" s="365"/>
      <c r="BV101" s="365"/>
    </row>
    <row r="102" spans="59:74" x14ac:dyDescent="0.2">
      <c r="BG102" s="585"/>
      <c r="BK102" s="365"/>
      <c r="BL102" s="365"/>
      <c r="BM102" s="365"/>
      <c r="BN102" s="365"/>
      <c r="BO102" s="365"/>
      <c r="BP102" s="365"/>
      <c r="BQ102" s="365"/>
      <c r="BR102" s="365"/>
      <c r="BS102" s="365"/>
      <c r="BT102" s="365"/>
      <c r="BU102" s="365"/>
      <c r="BV102" s="365"/>
    </row>
    <row r="103" spans="59:74" x14ac:dyDescent="0.2">
      <c r="BG103" s="585"/>
      <c r="BK103" s="365"/>
      <c r="BL103" s="365"/>
      <c r="BM103" s="365"/>
      <c r="BN103" s="365"/>
      <c r="BO103" s="365"/>
      <c r="BP103" s="365"/>
      <c r="BQ103" s="365"/>
      <c r="BR103" s="365"/>
      <c r="BS103" s="365"/>
      <c r="BT103" s="365"/>
      <c r="BU103" s="365"/>
      <c r="BV103" s="365"/>
    </row>
    <row r="104" spans="59:74" x14ac:dyDescent="0.2">
      <c r="BG104" s="585"/>
      <c r="BK104" s="365"/>
      <c r="BL104" s="365"/>
      <c r="BM104" s="365"/>
      <c r="BN104" s="365"/>
      <c r="BO104" s="365"/>
      <c r="BP104" s="365"/>
      <c r="BQ104" s="365"/>
      <c r="BR104" s="365"/>
      <c r="BS104" s="365"/>
      <c r="BT104" s="365"/>
      <c r="BU104" s="365"/>
      <c r="BV104" s="365"/>
    </row>
    <row r="105" spans="59:74" x14ac:dyDescent="0.2">
      <c r="BG105" s="585"/>
      <c r="BK105" s="365"/>
      <c r="BL105" s="365"/>
      <c r="BM105" s="365"/>
      <c r="BN105" s="365"/>
      <c r="BO105" s="365"/>
      <c r="BP105" s="365"/>
      <c r="BQ105" s="365"/>
      <c r="BR105" s="365"/>
      <c r="BS105" s="365"/>
      <c r="BT105" s="365"/>
      <c r="BU105" s="365"/>
      <c r="BV105" s="365"/>
    </row>
    <row r="106" spans="59:74" x14ac:dyDescent="0.2">
      <c r="BG106" s="585"/>
      <c r="BK106" s="365"/>
      <c r="BL106" s="365"/>
      <c r="BM106" s="365"/>
      <c r="BN106" s="365"/>
      <c r="BO106" s="365"/>
      <c r="BP106" s="365"/>
      <c r="BQ106" s="365"/>
      <c r="BR106" s="365"/>
      <c r="BS106" s="365"/>
      <c r="BT106" s="365"/>
      <c r="BU106" s="365"/>
      <c r="BV106" s="365"/>
    </row>
    <row r="107" spans="59:74" x14ac:dyDescent="0.2">
      <c r="BG107" s="585"/>
      <c r="BK107" s="365"/>
      <c r="BL107" s="365"/>
      <c r="BM107" s="365"/>
      <c r="BN107" s="365"/>
      <c r="BO107" s="365"/>
      <c r="BP107" s="365"/>
      <c r="BQ107" s="365"/>
      <c r="BR107" s="365"/>
      <c r="BS107" s="365"/>
      <c r="BT107" s="365"/>
      <c r="BU107" s="365"/>
      <c r="BV107" s="365"/>
    </row>
    <row r="108" spans="59:74" x14ac:dyDescent="0.2">
      <c r="BG108" s="585"/>
      <c r="BK108" s="365"/>
      <c r="BL108" s="365"/>
      <c r="BM108" s="365"/>
      <c r="BN108" s="365"/>
      <c r="BO108" s="365"/>
      <c r="BP108" s="365"/>
      <c r="BQ108" s="365"/>
      <c r="BR108" s="365"/>
      <c r="BS108" s="365"/>
      <c r="BT108" s="365"/>
      <c r="BU108" s="365"/>
      <c r="BV108" s="365"/>
    </row>
    <row r="109" spans="59:74" x14ac:dyDescent="0.2">
      <c r="BG109" s="585"/>
      <c r="BK109" s="365"/>
      <c r="BL109" s="365"/>
      <c r="BM109" s="365"/>
      <c r="BN109" s="365"/>
      <c r="BO109" s="365"/>
      <c r="BP109" s="365"/>
      <c r="BQ109" s="365"/>
      <c r="BR109" s="365"/>
      <c r="BS109" s="365"/>
      <c r="BT109" s="365"/>
      <c r="BU109" s="365"/>
      <c r="BV109" s="365"/>
    </row>
    <row r="110" spans="59:74" x14ac:dyDescent="0.2">
      <c r="BK110" s="365"/>
      <c r="BL110" s="365"/>
      <c r="BM110" s="365"/>
      <c r="BN110" s="365"/>
      <c r="BO110" s="365"/>
      <c r="BP110" s="365"/>
      <c r="BQ110" s="365"/>
      <c r="BR110" s="365"/>
      <c r="BS110" s="365"/>
      <c r="BT110" s="365"/>
      <c r="BU110" s="365"/>
      <c r="BV110" s="365"/>
    </row>
    <row r="111" spans="59:74" x14ac:dyDescent="0.2">
      <c r="BK111" s="365"/>
      <c r="BL111" s="365"/>
      <c r="BM111" s="365"/>
      <c r="BN111" s="365"/>
      <c r="BO111" s="365"/>
      <c r="BP111" s="365"/>
      <c r="BQ111" s="365"/>
      <c r="BR111" s="365"/>
      <c r="BS111" s="365"/>
      <c r="BT111" s="365"/>
      <c r="BU111" s="365"/>
      <c r="BV111" s="365"/>
    </row>
    <row r="112" spans="59:74" x14ac:dyDescent="0.2">
      <c r="BK112" s="365"/>
      <c r="BL112" s="365"/>
      <c r="BM112" s="365"/>
      <c r="BN112" s="365"/>
      <c r="BO112" s="365"/>
      <c r="BP112" s="365"/>
      <c r="BQ112" s="365"/>
      <c r="BR112" s="365"/>
      <c r="BS112" s="365"/>
      <c r="BT112" s="365"/>
      <c r="BU112" s="365"/>
      <c r="BV112" s="365"/>
    </row>
    <row r="113" spans="63:74" x14ac:dyDescent="0.2">
      <c r="BK113" s="365"/>
      <c r="BL113" s="365"/>
      <c r="BM113" s="365"/>
      <c r="BN113" s="365"/>
      <c r="BO113" s="365"/>
      <c r="BP113" s="365"/>
      <c r="BQ113" s="365"/>
      <c r="BR113" s="365"/>
      <c r="BS113" s="365"/>
      <c r="BT113" s="365"/>
      <c r="BU113" s="365"/>
      <c r="BV113" s="365"/>
    </row>
    <row r="114" spans="63:74" x14ac:dyDescent="0.2">
      <c r="BK114" s="365"/>
      <c r="BL114" s="365"/>
      <c r="BM114" s="365"/>
      <c r="BN114" s="365"/>
      <c r="BO114" s="365"/>
      <c r="BP114" s="365"/>
      <c r="BQ114" s="365"/>
      <c r="BR114" s="365"/>
      <c r="BS114" s="365"/>
      <c r="BT114" s="365"/>
      <c r="BU114" s="365"/>
      <c r="BV114" s="365"/>
    </row>
    <row r="115" spans="63:74" x14ac:dyDescent="0.2">
      <c r="BK115" s="365"/>
      <c r="BL115" s="365"/>
      <c r="BM115" s="365"/>
      <c r="BN115" s="365"/>
      <c r="BO115" s="365"/>
      <c r="BP115" s="365"/>
      <c r="BQ115" s="365"/>
      <c r="BR115" s="365"/>
      <c r="BS115" s="365"/>
      <c r="BT115" s="365"/>
      <c r="BU115" s="365"/>
      <c r="BV115" s="365"/>
    </row>
    <row r="116" spans="63:74" x14ac:dyDescent="0.2">
      <c r="BK116" s="365"/>
      <c r="BL116" s="365"/>
      <c r="BM116" s="365"/>
      <c r="BN116" s="365"/>
      <c r="BO116" s="365"/>
      <c r="BP116" s="365"/>
      <c r="BQ116" s="365"/>
      <c r="BR116" s="365"/>
      <c r="BS116" s="365"/>
      <c r="BT116" s="365"/>
      <c r="BU116" s="365"/>
      <c r="BV116" s="365"/>
    </row>
    <row r="117" spans="63:74" x14ac:dyDescent="0.2">
      <c r="BK117" s="365"/>
      <c r="BL117" s="365"/>
      <c r="BM117" s="365"/>
      <c r="BN117" s="365"/>
      <c r="BO117" s="365"/>
      <c r="BP117" s="365"/>
      <c r="BQ117" s="365"/>
      <c r="BR117" s="365"/>
      <c r="BS117" s="365"/>
      <c r="BT117" s="365"/>
      <c r="BU117" s="365"/>
      <c r="BV117" s="365"/>
    </row>
    <row r="118" spans="63:74" x14ac:dyDescent="0.2">
      <c r="BK118" s="365"/>
      <c r="BL118" s="365"/>
      <c r="BM118" s="365"/>
      <c r="BN118" s="365"/>
      <c r="BO118" s="365"/>
      <c r="BP118" s="365"/>
      <c r="BQ118" s="365"/>
      <c r="BR118" s="365"/>
      <c r="BS118" s="365"/>
      <c r="BT118" s="365"/>
      <c r="BU118" s="365"/>
      <c r="BV118" s="365"/>
    </row>
    <row r="119" spans="63:74" x14ac:dyDescent="0.2">
      <c r="BK119" s="365"/>
      <c r="BL119" s="365"/>
      <c r="BM119" s="365"/>
      <c r="BN119" s="365"/>
      <c r="BO119" s="365"/>
      <c r="BP119" s="365"/>
      <c r="BQ119" s="365"/>
      <c r="BR119" s="365"/>
      <c r="BS119" s="365"/>
      <c r="BT119" s="365"/>
      <c r="BU119" s="365"/>
      <c r="BV119" s="365"/>
    </row>
    <row r="120" spans="63:74" x14ac:dyDescent="0.2">
      <c r="BK120" s="365"/>
      <c r="BL120" s="365"/>
      <c r="BM120" s="365"/>
      <c r="BN120" s="365"/>
      <c r="BO120" s="365"/>
      <c r="BP120" s="365"/>
      <c r="BQ120" s="365"/>
      <c r="BR120" s="365"/>
      <c r="BS120" s="365"/>
      <c r="BT120" s="365"/>
      <c r="BU120" s="365"/>
      <c r="BV120" s="365"/>
    </row>
    <row r="121" spans="63:74" x14ac:dyDescent="0.2">
      <c r="BK121" s="365"/>
      <c r="BL121" s="365"/>
      <c r="BM121" s="365"/>
      <c r="BN121" s="365"/>
      <c r="BO121" s="365"/>
      <c r="BP121" s="365"/>
      <c r="BQ121" s="365"/>
      <c r="BR121" s="365"/>
      <c r="BS121" s="365"/>
      <c r="BT121" s="365"/>
      <c r="BU121" s="365"/>
      <c r="BV121" s="365"/>
    </row>
    <row r="122" spans="63:74" x14ac:dyDescent="0.2">
      <c r="BK122" s="365"/>
      <c r="BL122" s="365"/>
      <c r="BM122" s="365"/>
      <c r="BN122" s="365"/>
      <c r="BO122" s="365"/>
      <c r="BP122" s="365"/>
      <c r="BQ122" s="365"/>
      <c r="BR122" s="365"/>
      <c r="BS122" s="365"/>
      <c r="BT122" s="365"/>
      <c r="BU122" s="365"/>
      <c r="BV122" s="365"/>
    </row>
    <row r="123" spans="63:74" x14ac:dyDescent="0.2">
      <c r="BK123" s="365"/>
      <c r="BL123" s="365"/>
      <c r="BM123" s="365"/>
      <c r="BN123" s="365"/>
      <c r="BO123" s="365"/>
      <c r="BP123" s="365"/>
      <c r="BQ123" s="365"/>
      <c r="BR123" s="365"/>
      <c r="BS123" s="365"/>
      <c r="BT123" s="365"/>
      <c r="BU123" s="365"/>
      <c r="BV123" s="365"/>
    </row>
    <row r="124" spans="63:74" x14ac:dyDescent="0.2">
      <c r="BK124" s="365"/>
      <c r="BL124" s="365"/>
      <c r="BM124" s="365"/>
      <c r="BN124" s="365"/>
      <c r="BO124" s="365"/>
      <c r="BP124" s="365"/>
      <c r="BQ124" s="365"/>
      <c r="BR124" s="365"/>
      <c r="BS124" s="365"/>
      <c r="BT124" s="365"/>
      <c r="BU124" s="365"/>
      <c r="BV124" s="365"/>
    </row>
    <row r="125" spans="63:74" x14ac:dyDescent="0.2">
      <c r="BK125" s="365"/>
      <c r="BL125" s="365"/>
      <c r="BM125" s="365"/>
      <c r="BN125" s="365"/>
      <c r="BO125" s="365"/>
      <c r="BP125" s="365"/>
      <c r="BQ125" s="365"/>
      <c r="BR125" s="365"/>
      <c r="BS125" s="365"/>
      <c r="BT125" s="365"/>
      <c r="BU125" s="365"/>
      <c r="BV125" s="365"/>
    </row>
    <row r="126" spans="63:74" x14ac:dyDescent="0.2">
      <c r="BK126" s="365"/>
      <c r="BL126" s="365"/>
      <c r="BM126" s="365"/>
      <c r="BN126" s="365"/>
      <c r="BO126" s="365"/>
      <c r="BP126" s="365"/>
      <c r="BQ126" s="365"/>
      <c r="BR126" s="365"/>
      <c r="BS126" s="365"/>
      <c r="BT126" s="365"/>
      <c r="BU126" s="365"/>
      <c r="BV126" s="365"/>
    </row>
    <row r="127" spans="63:74" x14ac:dyDescent="0.2">
      <c r="BK127" s="365"/>
      <c r="BL127" s="365"/>
      <c r="BM127" s="365"/>
      <c r="BN127" s="365"/>
      <c r="BO127" s="365"/>
      <c r="BP127" s="365"/>
      <c r="BQ127" s="365"/>
      <c r="BR127" s="365"/>
      <c r="BS127" s="365"/>
      <c r="BT127" s="365"/>
      <c r="BU127" s="365"/>
      <c r="BV127" s="365"/>
    </row>
    <row r="128" spans="63:74" x14ac:dyDescent="0.2">
      <c r="BK128" s="365"/>
      <c r="BL128" s="365"/>
      <c r="BM128" s="365"/>
      <c r="BN128" s="365"/>
      <c r="BO128" s="365"/>
      <c r="BP128" s="365"/>
      <c r="BQ128" s="365"/>
      <c r="BR128" s="365"/>
      <c r="BS128" s="365"/>
      <c r="BT128" s="365"/>
      <c r="BU128" s="365"/>
      <c r="BV128" s="365"/>
    </row>
    <row r="129" spans="63:74" x14ac:dyDescent="0.2">
      <c r="BK129" s="365"/>
      <c r="BL129" s="365"/>
      <c r="BM129" s="365"/>
      <c r="BN129" s="365"/>
      <c r="BO129" s="365"/>
      <c r="BP129" s="365"/>
      <c r="BQ129" s="365"/>
      <c r="BR129" s="365"/>
      <c r="BS129" s="365"/>
      <c r="BT129" s="365"/>
      <c r="BU129" s="365"/>
      <c r="BV129" s="365"/>
    </row>
    <row r="130" spans="63:74" x14ac:dyDescent="0.2">
      <c r="BK130" s="365"/>
      <c r="BL130" s="365"/>
      <c r="BM130" s="365"/>
      <c r="BN130" s="365"/>
      <c r="BO130" s="365"/>
      <c r="BP130" s="365"/>
      <c r="BQ130" s="365"/>
      <c r="BR130" s="365"/>
      <c r="BS130" s="365"/>
      <c r="BT130" s="365"/>
      <c r="BU130" s="365"/>
      <c r="BV130" s="365"/>
    </row>
    <row r="131" spans="63:74" x14ac:dyDescent="0.2">
      <c r="BK131" s="365"/>
      <c r="BL131" s="365"/>
      <c r="BM131" s="365"/>
      <c r="BN131" s="365"/>
      <c r="BO131" s="365"/>
      <c r="BP131" s="365"/>
      <c r="BQ131" s="365"/>
      <c r="BR131" s="365"/>
      <c r="BS131" s="365"/>
      <c r="BT131" s="365"/>
      <c r="BU131" s="365"/>
      <c r="BV131" s="365"/>
    </row>
    <row r="132" spans="63:74" x14ac:dyDescent="0.2">
      <c r="BK132" s="365"/>
      <c r="BL132" s="365"/>
      <c r="BM132" s="365"/>
      <c r="BN132" s="365"/>
      <c r="BO132" s="365"/>
      <c r="BP132" s="365"/>
      <c r="BQ132" s="365"/>
      <c r="BR132" s="365"/>
      <c r="BS132" s="365"/>
      <c r="BT132" s="365"/>
      <c r="BU132" s="365"/>
      <c r="BV132" s="365"/>
    </row>
    <row r="133" spans="63:74" x14ac:dyDescent="0.2">
      <c r="BK133" s="365"/>
      <c r="BL133" s="365"/>
      <c r="BM133" s="365"/>
      <c r="BN133" s="365"/>
      <c r="BO133" s="365"/>
      <c r="BP133" s="365"/>
      <c r="BQ133" s="365"/>
      <c r="BR133" s="365"/>
      <c r="BS133" s="365"/>
      <c r="BT133" s="365"/>
      <c r="BU133" s="365"/>
      <c r="BV133" s="365"/>
    </row>
    <row r="134" spans="63:74" x14ac:dyDescent="0.2">
      <c r="BK134" s="365"/>
      <c r="BL134" s="365"/>
      <c r="BM134" s="365"/>
      <c r="BN134" s="365"/>
      <c r="BO134" s="365"/>
      <c r="BP134" s="365"/>
      <c r="BQ134" s="365"/>
      <c r="BR134" s="365"/>
      <c r="BS134" s="365"/>
      <c r="BT134" s="365"/>
      <c r="BU134" s="365"/>
      <c r="BV134" s="365"/>
    </row>
    <row r="135" spans="63:74" x14ac:dyDescent="0.2">
      <c r="BK135" s="365"/>
      <c r="BL135" s="365"/>
      <c r="BM135" s="365"/>
      <c r="BN135" s="365"/>
      <c r="BO135" s="365"/>
      <c r="BP135" s="365"/>
      <c r="BQ135" s="365"/>
      <c r="BR135" s="365"/>
      <c r="BS135" s="365"/>
      <c r="BT135" s="365"/>
      <c r="BU135" s="365"/>
      <c r="BV135" s="365"/>
    </row>
    <row r="136" spans="63:74" x14ac:dyDescent="0.2">
      <c r="BK136" s="365"/>
      <c r="BL136" s="365"/>
      <c r="BM136" s="365"/>
      <c r="BN136" s="365"/>
      <c r="BO136" s="365"/>
      <c r="BP136" s="365"/>
      <c r="BQ136" s="365"/>
      <c r="BR136" s="365"/>
      <c r="BS136" s="365"/>
      <c r="BT136" s="365"/>
      <c r="BU136" s="365"/>
      <c r="BV136" s="365"/>
    </row>
    <row r="137" spans="63:74" x14ac:dyDescent="0.2">
      <c r="BK137" s="365"/>
      <c r="BL137" s="365"/>
      <c r="BM137" s="365"/>
      <c r="BN137" s="365"/>
      <c r="BO137" s="365"/>
      <c r="BP137" s="365"/>
      <c r="BQ137" s="365"/>
      <c r="BR137" s="365"/>
      <c r="BS137" s="365"/>
      <c r="BT137" s="365"/>
      <c r="BU137" s="365"/>
      <c r="BV137" s="365"/>
    </row>
    <row r="138" spans="63:74" x14ac:dyDescent="0.2">
      <c r="BK138" s="365"/>
      <c r="BL138" s="365"/>
      <c r="BM138" s="365"/>
      <c r="BN138" s="365"/>
      <c r="BO138" s="365"/>
      <c r="BP138" s="365"/>
      <c r="BQ138" s="365"/>
      <c r="BR138" s="365"/>
      <c r="BS138" s="365"/>
      <c r="BT138" s="365"/>
      <c r="BU138" s="365"/>
      <c r="BV138" s="365"/>
    </row>
    <row r="139" spans="63:74" x14ac:dyDescent="0.2">
      <c r="BK139" s="365"/>
      <c r="BL139" s="365"/>
      <c r="BM139" s="365"/>
      <c r="BN139" s="365"/>
      <c r="BO139" s="365"/>
      <c r="BP139" s="365"/>
      <c r="BQ139" s="365"/>
      <c r="BR139" s="365"/>
      <c r="BS139" s="365"/>
      <c r="BT139" s="365"/>
      <c r="BU139" s="365"/>
      <c r="BV139" s="365"/>
    </row>
    <row r="140" spans="63:74" x14ac:dyDescent="0.2">
      <c r="BK140" s="365"/>
      <c r="BL140" s="365"/>
      <c r="BM140" s="365"/>
      <c r="BN140" s="365"/>
      <c r="BO140" s="365"/>
      <c r="BP140" s="365"/>
      <c r="BQ140" s="365"/>
      <c r="BR140" s="365"/>
      <c r="BS140" s="365"/>
      <c r="BT140" s="365"/>
      <c r="BU140" s="365"/>
      <c r="BV140" s="365"/>
    </row>
    <row r="141" spans="63:74" x14ac:dyDescent="0.2">
      <c r="BK141" s="365"/>
      <c r="BL141" s="365"/>
      <c r="BM141" s="365"/>
      <c r="BN141" s="365"/>
      <c r="BO141" s="365"/>
      <c r="BP141" s="365"/>
      <c r="BQ141" s="365"/>
      <c r="BR141" s="365"/>
      <c r="BS141" s="365"/>
      <c r="BT141" s="365"/>
      <c r="BU141" s="365"/>
      <c r="BV141" s="365"/>
    </row>
    <row r="142" spans="63:74" x14ac:dyDescent="0.2">
      <c r="BK142" s="365"/>
      <c r="BL142" s="365"/>
      <c r="BM142" s="365"/>
      <c r="BN142" s="365"/>
      <c r="BO142" s="365"/>
      <c r="BP142" s="365"/>
      <c r="BQ142" s="365"/>
      <c r="BR142" s="365"/>
      <c r="BS142" s="365"/>
      <c r="BT142" s="365"/>
      <c r="BU142" s="365"/>
      <c r="BV142" s="365"/>
    </row>
    <row r="143" spans="63:74" x14ac:dyDescent="0.2">
      <c r="BK143" s="365"/>
      <c r="BL143" s="365"/>
      <c r="BM143" s="365"/>
      <c r="BN143" s="365"/>
      <c r="BO143" s="365"/>
      <c r="BP143" s="365"/>
      <c r="BQ143" s="365"/>
      <c r="BR143" s="365"/>
      <c r="BS143" s="365"/>
      <c r="BT143" s="365"/>
      <c r="BU143" s="365"/>
      <c r="BV143" s="365"/>
    </row>
    <row r="144" spans="63:74" x14ac:dyDescent="0.2">
      <c r="BK144" s="365"/>
      <c r="BL144" s="365"/>
      <c r="BM144" s="365"/>
      <c r="BN144" s="365"/>
      <c r="BO144" s="365"/>
      <c r="BP144" s="365"/>
      <c r="BQ144" s="365"/>
      <c r="BR144" s="365"/>
      <c r="BS144" s="365"/>
      <c r="BT144" s="365"/>
      <c r="BU144" s="365"/>
      <c r="BV144" s="365"/>
    </row>
    <row r="145" spans="63:74" x14ac:dyDescent="0.2">
      <c r="BK145" s="365"/>
      <c r="BL145" s="365"/>
      <c r="BM145" s="365"/>
      <c r="BN145" s="365"/>
      <c r="BO145" s="365"/>
      <c r="BP145" s="365"/>
      <c r="BQ145" s="365"/>
      <c r="BR145" s="365"/>
      <c r="BS145" s="365"/>
      <c r="BT145" s="365"/>
      <c r="BU145" s="365"/>
      <c r="BV145" s="365"/>
    </row>
    <row r="146" spans="63:74" x14ac:dyDescent="0.2">
      <c r="BK146" s="365"/>
      <c r="BL146" s="365"/>
      <c r="BM146" s="365"/>
      <c r="BN146" s="365"/>
      <c r="BO146" s="365"/>
      <c r="BP146" s="365"/>
      <c r="BQ146" s="365"/>
      <c r="BR146" s="365"/>
      <c r="BS146" s="365"/>
      <c r="BT146" s="365"/>
      <c r="BU146" s="365"/>
      <c r="BV146" s="365"/>
    </row>
    <row r="147" spans="63:74" x14ac:dyDescent="0.2">
      <c r="BK147" s="365"/>
      <c r="BL147" s="365"/>
      <c r="BM147" s="365"/>
      <c r="BN147" s="365"/>
      <c r="BO147" s="365"/>
      <c r="BP147" s="365"/>
      <c r="BQ147" s="365"/>
      <c r="BR147" s="365"/>
      <c r="BS147" s="365"/>
      <c r="BT147" s="365"/>
      <c r="BU147" s="365"/>
      <c r="BV147" s="365"/>
    </row>
    <row r="148" spans="63:74" x14ac:dyDescent="0.2">
      <c r="BK148" s="365"/>
      <c r="BL148" s="365"/>
      <c r="BM148" s="365"/>
      <c r="BN148" s="365"/>
      <c r="BO148" s="365"/>
      <c r="BP148" s="365"/>
      <c r="BQ148" s="365"/>
      <c r="BR148" s="365"/>
      <c r="BS148" s="365"/>
      <c r="BT148" s="365"/>
      <c r="BU148" s="365"/>
      <c r="BV148" s="365"/>
    </row>
    <row r="149" spans="63:74" x14ac:dyDescent="0.2">
      <c r="BK149" s="365"/>
      <c r="BL149" s="365"/>
      <c r="BM149" s="365"/>
      <c r="BN149" s="365"/>
      <c r="BO149" s="365"/>
      <c r="BP149" s="365"/>
      <c r="BQ149" s="365"/>
      <c r="BR149" s="365"/>
      <c r="BS149" s="365"/>
      <c r="BT149" s="365"/>
      <c r="BU149" s="365"/>
      <c r="BV149" s="365"/>
    </row>
    <row r="150" spans="63:74" x14ac:dyDescent="0.2">
      <c r="BK150" s="365"/>
      <c r="BL150" s="365"/>
      <c r="BM150" s="365"/>
      <c r="BN150" s="365"/>
      <c r="BO150" s="365"/>
      <c r="BP150" s="365"/>
      <c r="BQ150" s="365"/>
      <c r="BR150" s="365"/>
      <c r="BS150" s="365"/>
      <c r="BT150" s="365"/>
      <c r="BU150" s="365"/>
      <c r="BV150" s="365"/>
    </row>
    <row r="151" spans="63:74" x14ac:dyDescent="0.2">
      <c r="BK151" s="365"/>
      <c r="BL151" s="365"/>
      <c r="BM151" s="365"/>
      <c r="BN151" s="365"/>
      <c r="BO151" s="365"/>
      <c r="BP151" s="365"/>
      <c r="BQ151" s="365"/>
      <c r="BR151" s="365"/>
      <c r="BS151" s="365"/>
      <c r="BT151" s="365"/>
      <c r="BU151" s="365"/>
      <c r="BV151" s="365"/>
    </row>
    <row r="152" spans="63:74" x14ac:dyDescent="0.2">
      <c r="BK152" s="365"/>
      <c r="BL152" s="365"/>
      <c r="BM152" s="365"/>
      <c r="BN152" s="365"/>
      <c r="BO152" s="365"/>
      <c r="BP152" s="365"/>
      <c r="BQ152" s="365"/>
      <c r="BR152" s="365"/>
      <c r="BS152" s="365"/>
      <c r="BT152" s="365"/>
      <c r="BU152" s="365"/>
      <c r="BV152" s="365"/>
    </row>
    <row r="153" spans="63:74" x14ac:dyDescent="0.2">
      <c r="BK153" s="365"/>
      <c r="BL153" s="365"/>
      <c r="BM153" s="365"/>
      <c r="BN153" s="365"/>
      <c r="BO153" s="365"/>
      <c r="BP153" s="365"/>
      <c r="BQ153" s="365"/>
      <c r="BR153" s="365"/>
      <c r="BS153" s="365"/>
      <c r="BT153" s="365"/>
      <c r="BU153" s="365"/>
      <c r="BV153" s="365"/>
    </row>
    <row r="154" spans="63:74" x14ac:dyDescent="0.2">
      <c r="BK154" s="365"/>
      <c r="BL154" s="365"/>
      <c r="BM154" s="365"/>
      <c r="BN154" s="365"/>
      <c r="BO154" s="365"/>
      <c r="BP154" s="365"/>
      <c r="BQ154" s="365"/>
      <c r="BR154" s="365"/>
      <c r="BS154" s="365"/>
      <c r="BT154" s="365"/>
      <c r="BU154" s="365"/>
      <c r="BV154" s="365"/>
    </row>
    <row r="155" spans="63:74" x14ac:dyDescent="0.2">
      <c r="BK155" s="365"/>
      <c r="BL155" s="365"/>
      <c r="BM155" s="365"/>
      <c r="BN155" s="365"/>
      <c r="BO155" s="365"/>
      <c r="BP155" s="365"/>
      <c r="BQ155" s="365"/>
      <c r="BR155" s="365"/>
      <c r="BS155" s="365"/>
      <c r="BT155" s="365"/>
      <c r="BU155" s="365"/>
      <c r="BV155" s="365"/>
    </row>
    <row r="156" spans="63:74" x14ac:dyDescent="0.2">
      <c r="BK156" s="365"/>
      <c r="BL156" s="365"/>
      <c r="BM156" s="365"/>
      <c r="BN156" s="365"/>
      <c r="BO156" s="365"/>
      <c r="BP156" s="365"/>
      <c r="BQ156" s="365"/>
      <c r="BR156" s="365"/>
      <c r="BS156" s="365"/>
      <c r="BT156" s="365"/>
      <c r="BU156" s="365"/>
      <c r="BV156" s="365"/>
    </row>
    <row r="157" spans="63:74" x14ac:dyDescent="0.2">
      <c r="BK157" s="365"/>
      <c r="BL157" s="365"/>
      <c r="BM157" s="365"/>
      <c r="BN157" s="365"/>
      <c r="BO157" s="365"/>
      <c r="BP157" s="365"/>
      <c r="BQ157" s="365"/>
      <c r="BR157" s="365"/>
      <c r="BS157" s="365"/>
      <c r="BT157" s="365"/>
      <c r="BU157" s="365"/>
      <c r="BV157" s="365"/>
    </row>
    <row r="158" spans="63:74" x14ac:dyDescent="0.2">
      <c r="BK158" s="365"/>
      <c r="BL158" s="365"/>
      <c r="BM158" s="365"/>
      <c r="BN158" s="365"/>
      <c r="BO158" s="365"/>
      <c r="BP158" s="365"/>
      <c r="BQ158" s="365"/>
      <c r="BR158" s="365"/>
      <c r="BS158" s="365"/>
      <c r="BT158" s="365"/>
      <c r="BU158" s="365"/>
      <c r="BV158" s="365"/>
    </row>
    <row r="159" spans="63:74" x14ac:dyDescent="0.2">
      <c r="BK159" s="365"/>
      <c r="BL159" s="365"/>
      <c r="BM159" s="365"/>
      <c r="BN159" s="365"/>
      <c r="BO159" s="365"/>
      <c r="BP159" s="365"/>
      <c r="BQ159" s="365"/>
      <c r="BR159" s="365"/>
      <c r="BS159" s="365"/>
      <c r="BT159" s="365"/>
      <c r="BU159" s="365"/>
      <c r="BV159" s="365"/>
    </row>
    <row r="160" spans="63:74" x14ac:dyDescent="0.2">
      <c r="BK160" s="365"/>
      <c r="BL160" s="365"/>
      <c r="BM160" s="365"/>
      <c r="BN160" s="365"/>
      <c r="BO160" s="365"/>
      <c r="BP160" s="365"/>
      <c r="BQ160" s="365"/>
      <c r="BR160" s="365"/>
      <c r="BS160" s="365"/>
      <c r="BT160" s="365"/>
      <c r="BU160" s="365"/>
      <c r="BV160" s="365"/>
    </row>
    <row r="161" spans="63:74" x14ac:dyDescent="0.2">
      <c r="BK161" s="365"/>
      <c r="BL161" s="365"/>
      <c r="BM161" s="365"/>
      <c r="BN161" s="365"/>
      <c r="BO161" s="365"/>
      <c r="BP161" s="365"/>
      <c r="BQ161" s="365"/>
      <c r="BR161" s="365"/>
      <c r="BS161" s="365"/>
      <c r="BT161" s="365"/>
      <c r="BU161" s="365"/>
      <c r="BV161" s="365"/>
    </row>
    <row r="162" spans="63:74" x14ac:dyDescent="0.2">
      <c r="BK162" s="365"/>
      <c r="BL162" s="365"/>
      <c r="BM162" s="365"/>
      <c r="BN162" s="365"/>
      <c r="BO162" s="365"/>
      <c r="BP162" s="365"/>
      <c r="BQ162" s="365"/>
      <c r="BR162" s="365"/>
      <c r="BS162" s="365"/>
      <c r="BT162" s="365"/>
      <c r="BU162" s="365"/>
      <c r="BV162" s="365"/>
    </row>
    <row r="163" spans="63:74" x14ac:dyDescent="0.2">
      <c r="BK163" s="365"/>
      <c r="BL163" s="365"/>
      <c r="BM163" s="365"/>
      <c r="BN163" s="365"/>
      <c r="BO163" s="365"/>
      <c r="BP163" s="365"/>
      <c r="BQ163" s="365"/>
      <c r="BR163" s="365"/>
      <c r="BS163" s="365"/>
      <c r="BT163" s="365"/>
      <c r="BU163" s="365"/>
      <c r="BV163" s="365"/>
    </row>
    <row r="164" spans="63:74" x14ac:dyDescent="0.2">
      <c r="BK164" s="365"/>
      <c r="BL164" s="365"/>
      <c r="BM164" s="365"/>
      <c r="BN164" s="365"/>
      <c r="BO164" s="365"/>
      <c r="BP164" s="365"/>
      <c r="BQ164" s="365"/>
      <c r="BR164" s="365"/>
      <c r="BS164" s="365"/>
      <c r="BT164" s="365"/>
      <c r="BU164" s="365"/>
      <c r="BV164" s="365"/>
    </row>
    <row r="165" spans="63:74" x14ac:dyDescent="0.2">
      <c r="BK165" s="365"/>
      <c r="BL165" s="365"/>
      <c r="BM165" s="365"/>
      <c r="BN165" s="365"/>
      <c r="BO165" s="365"/>
      <c r="BP165" s="365"/>
      <c r="BQ165" s="365"/>
      <c r="BR165" s="365"/>
      <c r="BS165" s="365"/>
      <c r="BT165" s="365"/>
      <c r="BU165" s="365"/>
      <c r="BV165" s="365"/>
    </row>
    <row r="166" spans="63:74" x14ac:dyDescent="0.2">
      <c r="BK166" s="365"/>
      <c r="BL166" s="365"/>
      <c r="BM166" s="365"/>
      <c r="BN166" s="365"/>
      <c r="BO166" s="365"/>
      <c r="BP166" s="365"/>
      <c r="BQ166" s="365"/>
      <c r="BR166" s="365"/>
      <c r="BS166" s="365"/>
      <c r="BT166" s="365"/>
      <c r="BU166" s="365"/>
      <c r="BV166" s="365"/>
    </row>
    <row r="167" spans="63:74" x14ac:dyDescent="0.2">
      <c r="BK167" s="365"/>
      <c r="BL167" s="365"/>
      <c r="BM167" s="365"/>
      <c r="BN167" s="365"/>
      <c r="BO167" s="365"/>
      <c r="BP167" s="365"/>
      <c r="BQ167" s="365"/>
      <c r="BR167" s="365"/>
      <c r="BS167" s="365"/>
      <c r="BT167" s="365"/>
      <c r="BU167" s="365"/>
      <c r="BV167" s="365"/>
    </row>
    <row r="168" spans="63:74" x14ac:dyDescent="0.2">
      <c r="BK168" s="365"/>
      <c r="BL168" s="365"/>
      <c r="BM168" s="365"/>
      <c r="BN168" s="365"/>
      <c r="BO168" s="365"/>
      <c r="BP168" s="365"/>
      <c r="BQ168" s="365"/>
      <c r="BR168" s="365"/>
      <c r="BS168" s="365"/>
      <c r="BT168" s="365"/>
      <c r="BU168" s="365"/>
      <c r="BV168" s="365"/>
    </row>
    <row r="169" spans="63:74" x14ac:dyDescent="0.2">
      <c r="BK169" s="365"/>
      <c r="BL169" s="365"/>
      <c r="BM169" s="365"/>
      <c r="BN169" s="365"/>
      <c r="BO169" s="365"/>
      <c r="BP169" s="365"/>
      <c r="BQ169" s="365"/>
      <c r="BR169" s="365"/>
      <c r="BS169" s="365"/>
      <c r="BT169" s="365"/>
      <c r="BU169" s="365"/>
      <c r="BV169" s="365"/>
    </row>
    <row r="170" spans="63:74" x14ac:dyDescent="0.2">
      <c r="BK170" s="365"/>
      <c r="BL170" s="365"/>
      <c r="BM170" s="365"/>
      <c r="BN170" s="365"/>
      <c r="BO170" s="365"/>
      <c r="BP170" s="365"/>
      <c r="BQ170" s="365"/>
      <c r="BR170" s="365"/>
      <c r="BS170" s="365"/>
      <c r="BT170" s="365"/>
      <c r="BU170" s="365"/>
      <c r="BV170" s="365"/>
    </row>
    <row r="171" spans="63:74" x14ac:dyDescent="0.2">
      <c r="BK171" s="365"/>
      <c r="BL171" s="365"/>
      <c r="BM171" s="365"/>
      <c r="BN171" s="365"/>
      <c r="BO171" s="365"/>
      <c r="BP171" s="365"/>
      <c r="BQ171" s="365"/>
      <c r="BR171" s="365"/>
      <c r="BS171" s="365"/>
      <c r="BT171" s="365"/>
      <c r="BU171" s="365"/>
      <c r="BV171" s="365"/>
    </row>
    <row r="172" spans="63:74" x14ac:dyDescent="0.2">
      <c r="BK172" s="365"/>
      <c r="BL172" s="365"/>
      <c r="BM172" s="365"/>
      <c r="BN172" s="365"/>
      <c r="BO172" s="365"/>
      <c r="BP172" s="365"/>
      <c r="BQ172" s="365"/>
      <c r="BR172" s="365"/>
      <c r="BS172" s="365"/>
      <c r="BT172" s="365"/>
      <c r="BU172" s="365"/>
      <c r="BV172" s="365"/>
    </row>
    <row r="173" spans="63:74" x14ac:dyDescent="0.2">
      <c r="BK173" s="365"/>
      <c r="BL173" s="365"/>
      <c r="BM173" s="365"/>
      <c r="BN173" s="365"/>
      <c r="BO173" s="365"/>
      <c r="BP173" s="365"/>
      <c r="BQ173" s="365"/>
      <c r="BR173" s="365"/>
      <c r="BS173" s="365"/>
      <c r="BT173" s="365"/>
      <c r="BU173" s="365"/>
      <c r="BV173" s="365"/>
    </row>
    <row r="174" spans="63:74" x14ac:dyDescent="0.2">
      <c r="BK174" s="365"/>
      <c r="BL174" s="365"/>
      <c r="BM174" s="365"/>
      <c r="BN174" s="365"/>
      <c r="BO174" s="365"/>
      <c r="BP174" s="365"/>
      <c r="BQ174" s="365"/>
      <c r="BR174" s="365"/>
      <c r="BS174" s="365"/>
      <c r="BT174" s="365"/>
      <c r="BU174" s="365"/>
      <c r="BV174" s="365"/>
    </row>
    <row r="175" spans="63:74" x14ac:dyDescent="0.2">
      <c r="BK175" s="365"/>
      <c r="BL175" s="365"/>
      <c r="BM175" s="365"/>
      <c r="BN175" s="365"/>
      <c r="BO175" s="365"/>
      <c r="BP175" s="365"/>
      <c r="BQ175" s="365"/>
      <c r="BR175" s="365"/>
      <c r="BS175" s="365"/>
      <c r="BT175" s="365"/>
      <c r="BU175" s="365"/>
      <c r="BV175" s="365"/>
    </row>
    <row r="176" spans="63:74" x14ac:dyDescent="0.2">
      <c r="BK176" s="365"/>
      <c r="BL176" s="365"/>
      <c r="BM176" s="365"/>
      <c r="BN176" s="365"/>
      <c r="BO176" s="365"/>
      <c r="BP176" s="365"/>
      <c r="BQ176" s="365"/>
      <c r="BR176" s="365"/>
      <c r="BS176" s="365"/>
      <c r="BT176" s="365"/>
      <c r="BU176" s="365"/>
      <c r="BV176" s="365"/>
    </row>
    <row r="177" spans="63:74" x14ac:dyDescent="0.2">
      <c r="BK177" s="365"/>
      <c r="BL177" s="365"/>
      <c r="BM177" s="365"/>
      <c r="BN177" s="365"/>
      <c r="BO177" s="365"/>
      <c r="BP177" s="365"/>
      <c r="BQ177" s="365"/>
      <c r="BR177" s="365"/>
      <c r="BS177" s="365"/>
      <c r="BT177" s="365"/>
      <c r="BU177" s="365"/>
      <c r="BV177" s="365"/>
    </row>
    <row r="178" spans="63:74" x14ac:dyDescent="0.2">
      <c r="BK178" s="365"/>
      <c r="BL178" s="365"/>
      <c r="BM178" s="365"/>
      <c r="BN178" s="365"/>
      <c r="BO178" s="365"/>
      <c r="BP178" s="365"/>
      <c r="BQ178" s="365"/>
      <c r="BR178" s="365"/>
      <c r="BS178" s="365"/>
      <c r="BT178" s="365"/>
      <c r="BU178" s="365"/>
      <c r="BV178" s="365"/>
    </row>
    <row r="179" spans="63:74" x14ac:dyDescent="0.2">
      <c r="BK179" s="365"/>
      <c r="BL179" s="365"/>
      <c r="BM179" s="365"/>
      <c r="BN179" s="365"/>
      <c r="BO179" s="365"/>
      <c r="BP179" s="365"/>
      <c r="BQ179" s="365"/>
      <c r="BR179" s="365"/>
      <c r="BS179" s="365"/>
      <c r="BT179" s="365"/>
      <c r="BU179" s="365"/>
      <c r="BV179" s="365"/>
    </row>
    <row r="180" spans="63:74" x14ac:dyDescent="0.2">
      <c r="BK180" s="365"/>
      <c r="BL180" s="365"/>
      <c r="BM180" s="365"/>
      <c r="BN180" s="365"/>
      <c r="BO180" s="365"/>
      <c r="BP180" s="365"/>
      <c r="BQ180" s="365"/>
      <c r="BR180" s="365"/>
      <c r="BS180" s="365"/>
      <c r="BT180" s="365"/>
      <c r="BU180" s="365"/>
      <c r="BV180" s="365"/>
    </row>
  </sheetData>
  <mergeCells count="16">
    <mergeCell ref="A1:A2"/>
    <mergeCell ref="AM3:AX3"/>
    <mergeCell ref="AY3:BJ3"/>
    <mergeCell ref="BK3:BV3"/>
    <mergeCell ref="B1:AL1"/>
    <mergeCell ref="C3:N3"/>
    <mergeCell ref="O3:Z3"/>
    <mergeCell ref="AA3:AL3"/>
    <mergeCell ref="B71:Q71"/>
    <mergeCell ref="B72:Q72"/>
    <mergeCell ref="B73:Q73"/>
    <mergeCell ref="B67:Q67"/>
    <mergeCell ref="B66:Q66"/>
    <mergeCell ref="B70:Q70"/>
    <mergeCell ref="B68:Q68"/>
    <mergeCell ref="B69:Q69"/>
  </mergeCells>
  <phoneticPr fontId="3" type="noConversion"/>
  <hyperlinks>
    <hyperlink ref="A1:A2" location="Contents!A1" display="Table of Contents"/>
  </hyperlinks>
  <pageMargins left="0.25" right="0.25" top="0.25" bottom="0.25" header="0.5" footer="0.5"/>
  <pageSetup scale="18" orientation="portrait"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8">
    <pageSetUpPr fitToPage="1"/>
  </sheetPr>
  <dimension ref="A1:BV127"/>
  <sheetViews>
    <sheetView showGridLines="0" workbookViewId="0">
      <pane xSplit="2" ySplit="4" topLeftCell="AZ5" activePane="bottomRight" state="frozen"/>
      <selection activeCell="BF63" sqref="BF63"/>
      <selection pane="topRight" activeCell="BF63" sqref="BF63"/>
      <selection pane="bottomLeft" activeCell="BF63" sqref="BF63"/>
      <selection pane="bottomRight" activeCell="B1" sqref="B1:AL1"/>
    </sheetView>
  </sheetViews>
  <sheetFormatPr defaultColWidth="9.5703125" defaultRowHeight="12" x14ac:dyDescent="0.15"/>
  <cols>
    <col min="1" max="1" width="8.5703125" style="2" customWidth="1"/>
    <col min="2" max="2" width="45.42578125" style="2" customWidth="1"/>
    <col min="3" max="50" width="6.5703125" style="2" customWidth="1"/>
    <col min="51" max="55" width="6.5703125" style="363" customWidth="1"/>
    <col min="56" max="58" width="6.5703125" style="588" customWidth="1"/>
    <col min="59" max="62" width="6.5703125" style="363" customWidth="1"/>
    <col min="63" max="74" width="6.5703125" style="2" customWidth="1"/>
    <col min="75" max="16384" width="9.5703125" style="2"/>
  </cols>
  <sheetData>
    <row r="1" spans="1:74" ht="15.75" customHeight="1" x14ac:dyDescent="0.2">
      <c r="A1" s="741" t="s">
        <v>798</v>
      </c>
      <c r="B1" s="801" t="s">
        <v>1381</v>
      </c>
      <c r="C1" s="744"/>
      <c r="D1" s="744"/>
      <c r="E1" s="744"/>
      <c r="F1" s="744"/>
      <c r="G1" s="744"/>
      <c r="H1" s="744"/>
      <c r="I1" s="744"/>
      <c r="J1" s="744"/>
      <c r="K1" s="744"/>
      <c r="L1" s="744"/>
      <c r="M1" s="744"/>
      <c r="N1" s="744"/>
      <c r="O1" s="744"/>
      <c r="P1" s="744"/>
      <c r="Q1" s="744"/>
      <c r="R1" s="744"/>
      <c r="S1" s="744"/>
      <c r="T1" s="744"/>
      <c r="U1" s="744"/>
      <c r="V1" s="744"/>
      <c r="W1" s="744"/>
      <c r="X1" s="744"/>
      <c r="Y1" s="744"/>
      <c r="Z1" s="744"/>
      <c r="AA1" s="744"/>
      <c r="AB1" s="744"/>
      <c r="AC1" s="744"/>
      <c r="AD1" s="744"/>
      <c r="AE1" s="744"/>
      <c r="AF1" s="744"/>
      <c r="AG1" s="744"/>
      <c r="AH1" s="744"/>
      <c r="AI1" s="744"/>
      <c r="AJ1" s="744"/>
      <c r="AK1" s="744"/>
      <c r="AL1" s="744"/>
      <c r="AM1" s="279"/>
    </row>
    <row r="2" spans="1:74" s="5" customFormat="1" ht="12.75" x14ac:dyDescent="0.2">
      <c r="A2" s="742"/>
      <c r="B2" s="486" t="str">
        <f>"U.S. Energy Information Administration  |  Short-Term Energy Outlook  - "&amp;Dates!D1</f>
        <v>U.S. Energy Information Administration  |  Short-Term Energy Outlook  - September 2021</v>
      </c>
      <c r="C2" s="487"/>
      <c r="D2" s="487"/>
      <c r="E2" s="487"/>
      <c r="F2" s="487"/>
      <c r="G2" s="487"/>
      <c r="H2" s="487"/>
      <c r="I2" s="487"/>
      <c r="J2" s="487"/>
      <c r="K2" s="487"/>
      <c r="L2" s="487"/>
      <c r="M2" s="487"/>
      <c r="N2" s="487"/>
      <c r="O2" s="487"/>
      <c r="P2" s="487"/>
      <c r="Q2" s="487"/>
      <c r="R2" s="487"/>
      <c r="S2" s="487"/>
      <c r="T2" s="487"/>
      <c r="U2" s="487"/>
      <c r="V2" s="487"/>
      <c r="W2" s="487"/>
      <c r="X2" s="487"/>
      <c r="Y2" s="487"/>
      <c r="Z2" s="487"/>
      <c r="AA2" s="487"/>
      <c r="AB2" s="487"/>
      <c r="AC2" s="487"/>
      <c r="AD2" s="487"/>
      <c r="AE2" s="487"/>
      <c r="AF2" s="487"/>
      <c r="AG2" s="487"/>
      <c r="AH2" s="487"/>
      <c r="AI2" s="487"/>
      <c r="AJ2" s="487"/>
      <c r="AK2" s="487"/>
      <c r="AL2" s="487"/>
      <c r="AM2" s="280"/>
      <c r="AY2" s="477"/>
      <c r="AZ2" s="477"/>
      <c r="BA2" s="477"/>
      <c r="BB2" s="477"/>
      <c r="BC2" s="477"/>
      <c r="BD2" s="589"/>
      <c r="BE2" s="589"/>
      <c r="BF2" s="589"/>
      <c r="BG2" s="477"/>
      <c r="BH2" s="477"/>
      <c r="BI2" s="477"/>
      <c r="BJ2" s="477"/>
    </row>
    <row r="3" spans="1:74" s="12" customFormat="1" ht="12.75" x14ac:dyDescent="0.2">
      <c r="A3" s="14"/>
      <c r="B3" s="15"/>
      <c r="C3" s="745">
        <f>Dates!D3</f>
        <v>2017</v>
      </c>
      <c r="D3" s="746"/>
      <c r="E3" s="746"/>
      <c r="F3" s="746"/>
      <c r="G3" s="746"/>
      <c r="H3" s="746"/>
      <c r="I3" s="746"/>
      <c r="J3" s="746"/>
      <c r="K3" s="746"/>
      <c r="L3" s="746"/>
      <c r="M3" s="746"/>
      <c r="N3" s="747"/>
      <c r="O3" s="745">
        <f>C3+1</f>
        <v>2018</v>
      </c>
      <c r="P3" s="748"/>
      <c r="Q3" s="748"/>
      <c r="R3" s="748"/>
      <c r="S3" s="748"/>
      <c r="T3" s="748"/>
      <c r="U3" s="748"/>
      <c r="V3" s="748"/>
      <c r="W3" s="748"/>
      <c r="X3" s="746"/>
      <c r="Y3" s="746"/>
      <c r="Z3" s="747"/>
      <c r="AA3" s="749">
        <f>O3+1</f>
        <v>2019</v>
      </c>
      <c r="AB3" s="746"/>
      <c r="AC3" s="746"/>
      <c r="AD3" s="746"/>
      <c r="AE3" s="746"/>
      <c r="AF3" s="746"/>
      <c r="AG3" s="746"/>
      <c r="AH3" s="746"/>
      <c r="AI3" s="746"/>
      <c r="AJ3" s="746"/>
      <c r="AK3" s="746"/>
      <c r="AL3" s="747"/>
      <c r="AM3" s="749">
        <f>AA3+1</f>
        <v>2020</v>
      </c>
      <c r="AN3" s="746"/>
      <c r="AO3" s="746"/>
      <c r="AP3" s="746"/>
      <c r="AQ3" s="746"/>
      <c r="AR3" s="746"/>
      <c r="AS3" s="746"/>
      <c r="AT3" s="746"/>
      <c r="AU3" s="746"/>
      <c r="AV3" s="746"/>
      <c r="AW3" s="746"/>
      <c r="AX3" s="747"/>
      <c r="AY3" s="749">
        <f>AM3+1</f>
        <v>2021</v>
      </c>
      <c r="AZ3" s="750"/>
      <c r="BA3" s="750"/>
      <c r="BB3" s="750"/>
      <c r="BC3" s="750"/>
      <c r="BD3" s="750"/>
      <c r="BE3" s="750"/>
      <c r="BF3" s="750"/>
      <c r="BG3" s="750"/>
      <c r="BH3" s="750"/>
      <c r="BI3" s="750"/>
      <c r="BJ3" s="751"/>
      <c r="BK3" s="749">
        <f>AY3+1</f>
        <v>2022</v>
      </c>
      <c r="BL3" s="746"/>
      <c r="BM3" s="746"/>
      <c r="BN3" s="746"/>
      <c r="BO3" s="746"/>
      <c r="BP3" s="746"/>
      <c r="BQ3" s="746"/>
      <c r="BR3" s="746"/>
      <c r="BS3" s="746"/>
      <c r="BT3" s="746"/>
      <c r="BU3" s="746"/>
      <c r="BV3" s="747"/>
    </row>
    <row r="4" spans="1:74" s="12" customFormat="1" ht="11.25" x14ac:dyDescent="0.2">
      <c r="A4" s="16"/>
      <c r="B4" s="17"/>
      <c r="C4" s="18" t="s">
        <v>473</v>
      </c>
      <c r="D4" s="18" t="s">
        <v>474</v>
      </c>
      <c r="E4" s="18" t="s">
        <v>475</v>
      </c>
      <c r="F4" s="18" t="s">
        <v>476</v>
      </c>
      <c r="G4" s="18" t="s">
        <v>477</v>
      </c>
      <c r="H4" s="18" t="s">
        <v>478</v>
      </c>
      <c r="I4" s="18" t="s">
        <v>479</v>
      </c>
      <c r="J4" s="18" t="s">
        <v>480</v>
      </c>
      <c r="K4" s="18" t="s">
        <v>481</v>
      </c>
      <c r="L4" s="18" t="s">
        <v>482</v>
      </c>
      <c r="M4" s="18" t="s">
        <v>483</v>
      </c>
      <c r="N4" s="18" t="s">
        <v>484</v>
      </c>
      <c r="O4" s="18" t="s">
        <v>473</v>
      </c>
      <c r="P4" s="18" t="s">
        <v>474</v>
      </c>
      <c r="Q4" s="18" t="s">
        <v>475</v>
      </c>
      <c r="R4" s="18" t="s">
        <v>476</v>
      </c>
      <c r="S4" s="18" t="s">
        <v>477</v>
      </c>
      <c r="T4" s="18" t="s">
        <v>478</v>
      </c>
      <c r="U4" s="18" t="s">
        <v>479</v>
      </c>
      <c r="V4" s="18" t="s">
        <v>480</v>
      </c>
      <c r="W4" s="18" t="s">
        <v>481</v>
      </c>
      <c r="X4" s="18" t="s">
        <v>482</v>
      </c>
      <c r="Y4" s="18" t="s">
        <v>483</v>
      </c>
      <c r="Z4" s="18" t="s">
        <v>484</v>
      </c>
      <c r="AA4" s="18" t="s">
        <v>473</v>
      </c>
      <c r="AB4" s="18" t="s">
        <v>474</v>
      </c>
      <c r="AC4" s="18" t="s">
        <v>475</v>
      </c>
      <c r="AD4" s="18" t="s">
        <v>476</v>
      </c>
      <c r="AE4" s="18" t="s">
        <v>477</v>
      </c>
      <c r="AF4" s="18" t="s">
        <v>478</v>
      </c>
      <c r="AG4" s="18" t="s">
        <v>479</v>
      </c>
      <c r="AH4" s="18" t="s">
        <v>480</v>
      </c>
      <c r="AI4" s="18" t="s">
        <v>481</v>
      </c>
      <c r="AJ4" s="18" t="s">
        <v>482</v>
      </c>
      <c r="AK4" s="18" t="s">
        <v>483</v>
      </c>
      <c r="AL4" s="18" t="s">
        <v>484</v>
      </c>
      <c r="AM4" s="18" t="s">
        <v>473</v>
      </c>
      <c r="AN4" s="18" t="s">
        <v>474</v>
      </c>
      <c r="AO4" s="18" t="s">
        <v>475</v>
      </c>
      <c r="AP4" s="18" t="s">
        <v>476</v>
      </c>
      <c r="AQ4" s="18" t="s">
        <v>477</v>
      </c>
      <c r="AR4" s="18" t="s">
        <v>478</v>
      </c>
      <c r="AS4" s="18" t="s">
        <v>479</v>
      </c>
      <c r="AT4" s="18" t="s">
        <v>480</v>
      </c>
      <c r="AU4" s="18" t="s">
        <v>481</v>
      </c>
      <c r="AV4" s="18" t="s">
        <v>482</v>
      </c>
      <c r="AW4" s="18" t="s">
        <v>483</v>
      </c>
      <c r="AX4" s="18" t="s">
        <v>484</v>
      </c>
      <c r="AY4" s="18" t="s">
        <v>473</v>
      </c>
      <c r="AZ4" s="18" t="s">
        <v>474</v>
      </c>
      <c r="BA4" s="18" t="s">
        <v>475</v>
      </c>
      <c r="BB4" s="18" t="s">
        <v>476</v>
      </c>
      <c r="BC4" s="18" t="s">
        <v>477</v>
      </c>
      <c r="BD4" s="18" t="s">
        <v>478</v>
      </c>
      <c r="BE4" s="18" t="s">
        <v>479</v>
      </c>
      <c r="BF4" s="18" t="s">
        <v>480</v>
      </c>
      <c r="BG4" s="18" t="s">
        <v>481</v>
      </c>
      <c r="BH4" s="18" t="s">
        <v>482</v>
      </c>
      <c r="BI4" s="18" t="s">
        <v>483</v>
      </c>
      <c r="BJ4" s="18" t="s">
        <v>484</v>
      </c>
      <c r="BK4" s="18" t="s">
        <v>473</v>
      </c>
      <c r="BL4" s="18" t="s">
        <v>474</v>
      </c>
      <c r="BM4" s="18" t="s">
        <v>475</v>
      </c>
      <c r="BN4" s="18" t="s">
        <v>476</v>
      </c>
      <c r="BO4" s="18" t="s">
        <v>477</v>
      </c>
      <c r="BP4" s="18" t="s">
        <v>478</v>
      </c>
      <c r="BQ4" s="18" t="s">
        <v>479</v>
      </c>
      <c r="BR4" s="18" t="s">
        <v>480</v>
      </c>
      <c r="BS4" s="18" t="s">
        <v>481</v>
      </c>
      <c r="BT4" s="18" t="s">
        <v>482</v>
      </c>
      <c r="BU4" s="18" t="s">
        <v>483</v>
      </c>
      <c r="BV4" s="18" t="s">
        <v>484</v>
      </c>
    </row>
    <row r="5" spans="1:74" ht="11.1" customHeight="1" x14ac:dyDescent="0.2">
      <c r="A5" s="3"/>
      <c r="B5" s="7" t="s">
        <v>128</v>
      </c>
      <c r="C5" s="4"/>
      <c r="D5" s="4"/>
      <c r="E5" s="4"/>
      <c r="F5" s="4"/>
      <c r="G5" s="4"/>
      <c r="H5" s="4"/>
      <c r="I5" s="4"/>
      <c r="J5" s="4"/>
      <c r="K5" s="4"/>
      <c r="L5" s="4"/>
      <c r="M5" s="4"/>
      <c r="N5" s="4"/>
      <c r="O5" s="4"/>
      <c r="P5" s="4"/>
      <c r="Q5" s="4"/>
      <c r="R5" s="4"/>
      <c r="S5" s="4"/>
      <c r="T5" s="4"/>
      <c r="U5" s="4"/>
      <c r="V5" s="4"/>
      <c r="W5" s="4"/>
      <c r="X5" s="4"/>
      <c r="Y5" s="4"/>
      <c r="Z5" s="4"/>
      <c r="AA5" s="4"/>
      <c r="AB5" s="4"/>
      <c r="AC5" s="4"/>
      <c r="AD5" s="4"/>
      <c r="AE5" s="4"/>
      <c r="AF5" s="4"/>
      <c r="AG5" s="4"/>
      <c r="AH5" s="4"/>
      <c r="AI5" s="4"/>
      <c r="AJ5" s="4"/>
      <c r="AK5" s="4"/>
      <c r="AL5" s="4"/>
      <c r="AM5" s="4"/>
      <c r="AN5" s="4"/>
      <c r="AO5" s="4"/>
      <c r="AP5" s="4"/>
      <c r="AQ5" s="4"/>
      <c r="AR5" s="4"/>
      <c r="AS5" s="4"/>
      <c r="AT5" s="4"/>
      <c r="AU5" s="4"/>
      <c r="AV5" s="4"/>
      <c r="AW5" s="4"/>
      <c r="AX5" s="4"/>
      <c r="AY5" s="385"/>
      <c r="AZ5" s="385"/>
      <c r="BA5" s="385"/>
      <c r="BB5" s="385"/>
      <c r="BC5" s="385"/>
      <c r="BD5" s="590"/>
      <c r="BE5" s="590"/>
      <c r="BF5" s="590"/>
      <c r="BG5" s="590"/>
      <c r="BH5" s="385"/>
      <c r="BI5" s="385"/>
      <c r="BJ5" s="385"/>
      <c r="BK5" s="385"/>
      <c r="BL5" s="385"/>
      <c r="BM5" s="385"/>
      <c r="BN5" s="385"/>
      <c r="BO5" s="385"/>
      <c r="BP5" s="385"/>
      <c r="BQ5" s="385"/>
      <c r="BR5" s="385"/>
      <c r="BS5" s="385"/>
      <c r="BT5" s="385"/>
      <c r="BU5" s="385"/>
      <c r="BV5" s="385"/>
    </row>
    <row r="6" spans="1:74" ht="11.1" customHeight="1" x14ac:dyDescent="0.2">
      <c r="A6" s="3" t="s">
        <v>770</v>
      </c>
      <c r="B6" s="179" t="s">
        <v>11</v>
      </c>
      <c r="C6" s="232">
        <v>162.69999999999999</v>
      </c>
      <c r="D6" s="232">
        <v>162.5</v>
      </c>
      <c r="E6" s="232">
        <v>163.4</v>
      </c>
      <c r="F6" s="232">
        <v>172.3</v>
      </c>
      <c r="G6" s="232">
        <v>166.8</v>
      </c>
      <c r="H6" s="232">
        <v>157.4</v>
      </c>
      <c r="I6" s="232">
        <v>162.1</v>
      </c>
      <c r="J6" s="232">
        <v>171.1</v>
      </c>
      <c r="K6" s="232">
        <v>182.6</v>
      </c>
      <c r="L6" s="232">
        <v>173</v>
      </c>
      <c r="M6" s="232">
        <v>180.6</v>
      </c>
      <c r="N6" s="232">
        <v>172</v>
      </c>
      <c r="O6" s="232">
        <v>184.9</v>
      </c>
      <c r="P6" s="232">
        <v>182.3</v>
      </c>
      <c r="Q6" s="232">
        <v>188.9</v>
      </c>
      <c r="R6" s="232">
        <v>205.4</v>
      </c>
      <c r="S6" s="232">
        <v>220.5</v>
      </c>
      <c r="T6" s="232">
        <v>213.5</v>
      </c>
      <c r="U6" s="232">
        <v>214.8</v>
      </c>
      <c r="V6" s="232">
        <v>211.8</v>
      </c>
      <c r="W6" s="232">
        <v>213.6</v>
      </c>
      <c r="X6" s="232">
        <v>209</v>
      </c>
      <c r="Y6" s="232">
        <v>173.2</v>
      </c>
      <c r="Z6" s="232">
        <v>151.4</v>
      </c>
      <c r="AA6" s="232">
        <v>148.30000000000001</v>
      </c>
      <c r="AB6" s="232">
        <v>162.4</v>
      </c>
      <c r="AC6" s="232">
        <v>188.1</v>
      </c>
      <c r="AD6" s="232">
        <v>213.8</v>
      </c>
      <c r="AE6" s="232">
        <v>211</v>
      </c>
      <c r="AF6" s="232">
        <v>190.9</v>
      </c>
      <c r="AG6" s="232">
        <v>198.4</v>
      </c>
      <c r="AH6" s="232">
        <v>182</v>
      </c>
      <c r="AI6" s="232">
        <v>185.4</v>
      </c>
      <c r="AJ6" s="232">
        <v>187.1</v>
      </c>
      <c r="AK6" s="232">
        <v>181.9</v>
      </c>
      <c r="AL6" s="232">
        <v>175.7</v>
      </c>
      <c r="AM6" s="232">
        <v>174.3</v>
      </c>
      <c r="AN6" s="232">
        <v>166.9</v>
      </c>
      <c r="AO6" s="232">
        <v>112.7</v>
      </c>
      <c r="AP6" s="232">
        <v>64.5</v>
      </c>
      <c r="AQ6" s="232">
        <v>104.9</v>
      </c>
      <c r="AR6" s="232">
        <v>131.1</v>
      </c>
      <c r="AS6" s="232">
        <v>138</v>
      </c>
      <c r="AT6" s="232">
        <v>138.9</v>
      </c>
      <c r="AU6" s="232">
        <v>135.4</v>
      </c>
      <c r="AV6" s="232">
        <v>131.19999999999999</v>
      </c>
      <c r="AW6" s="232">
        <v>128.69999999999999</v>
      </c>
      <c r="AX6" s="232">
        <v>139.4</v>
      </c>
      <c r="AY6" s="232">
        <v>157.5</v>
      </c>
      <c r="AZ6" s="232">
        <v>178.4</v>
      </c>
      <c r="BA6" s="232">
        <v>201.1</v>
      </c>
      <c r="BB6" s="232">
        <v>205.5</v>
      </c>
      <c r="BC6" s="232">
        <v>218.1</v>
      </c>
      <c r="BD6" s="232">
        <v>225.3</v>
      </c>
      <c r="BE6" s="232">
        <v>230.20480000000001</v>
      </c>
      <c r="BF6" s="232">
        <v>230.46619999999999</v>
      </c>
      <c r="BG6" s="305">
        <v>229.76949999999999</v>
      </c>
      <c r="BH6" s="305">
        <v>215.95400000000001</v>
      </c>
      <c r="BI6" s="305">
        <v>207.4256</v>
      </c>
      <c r="BJ6" s="305">
        <v>197.66139999999999</v>
      </c>
      <c r="BK6" s="305">
        <v>194.98679999999999</v>
      </c>
      <c r="BL6" s="305">
        <v>196.14439999999999</v>
      </c>
      <c r="BM6" s="305">
        <v>199.73699999999999</v>
      </c>
      <c r="BN6" s="305">
        <v>202.35599999999999</v>
      </c>
      <c r="BO6" s="305">
        <v>204.55080000000001</v>
      </c>
      <c r="BP6" s="305">
        <v>204.48429999999999</v>
      </c>
      <c r="BQ6" s="305">
        <v>200.0087</v>
      </c>
      <c r="BR6" s="305">
        <v>200.91220000000001</v>
      </c>
      <c r="BS6" s="305">
        <v>193.28960000000001</v>
      </c>
      <c r="BT6" s="305">
        <v>187.0513</v>
      </c>
      <c r="BU6" s="305">
        <v>182.65880000000001</v>
      </c>
      <c r="BV6" s="305">
        <v>175.27369999999999</v>
      </c>
    </row>
    <row r="7" spans="1:74" ht="11.1" customHeight="1" x14ac:dyDescent="0.2">
      <c r="A7" s="1"/>
      <c r="B7" s="7" t="s">
        <v>12</v>
      </c>
      <c r="C7" s="219"/>
      <c r="D7" s="219"/>
      <c r="E7" s="219"/>
      <c r="F7" s="219"/>
      <c r="G7" s="219"/>
      <c r="H7" s="219"/>
      <c r="I7" s="219"/>
      <c r="J7" s="219"/>
      <c r="K7" s="219"/>
      <c r="L7" s="219"/>
      <c r="M7" s="219"/>
      <c r="N7" s="219"/>
      <c r="O7" s="219"/>
      <c r="P7" s="219"/>
      <c r="Q7" s="219"/>
      <c r="R7" s="219"/>
      <c r="S7" s="219"/>
      <c r="T7" s="219"/>
      <c r="U7" s="219"/>
      <c r="V7" s="219"/>
      <c r="W7" s="219"/>
      <c r="X7" s="219"/>
      <c r="Y7" s="219"/>
      <c r="Z7" s="219"/>
      <c r="AA7" s="219"/>
      <c r="AB7" s="219"/>
      <c r="AC7" s="219"/>
      <c r="AD7" s="219"/>
      <c r="AE7" s="219"/>
      <c r="AF7" s="219"/>
      <c r="AG7" s="219"/>
      <c r="AH7" s="219"/>
      <c r="AI7" s="219"/>
      <c r="AJ7" s="219"/>
      <c r="AK7" s="219"/>
      <c r="AL7" s="219"/>
      <c r="AM7" s="219"/>
      <c r="AN7" s="219"/>
      <c r="AO7" s="219"/>
      <c r="AP7" s="219"/>
      <c r="AQ7" s="219"/>
      <c r="AR7" s="219"/>
      <c r="AS7" s="219"/>
      <c r="AT7" s="219"/>
      <c r="AU7" s="219"/>
      <c r="AV7" s="219"/>
      <c r="AW7" s="219"/>
      <c r="AX7" s="219"/>
      <c r="AY7" s="219"/>
      <c r="AZ7" s="219"/>
      <c r="BA7" s="219"/>
      <c r="BB7" s="219"/>
      <c r="BC7" s="219"/>
      <c r="BD7" s="219"/>
      <c r="BE7" s="219"/>
      <c r="BF7" s="219"/>
      <c r="BG7" s="358"/>
      <c r="BH7" s="358"/>
      <c r="BI7" s="358"/>
      <c r="BJ7" s="358"/>
      <c r="BK7" s="358"/>
      <c r="BL7" s="358"/>
      <c r="BM7" s="358"/>
      <c r="BN7" s="358"/>
      <c r="BO7" s="358"/>
      <c r="BP7" s="358"/>
      <c r="BQ7" s="358"/>
      <c r="BR7" s="358"/>
      <c r="BS7" s="358"/>
      <c r="BT7" s="358"/>
      <c r="BU7" s="358"/>
      <c r="BV7" s="358"/>
    </row>
    <row r="8" spans="1:74" ht="11.1" customHeight="1" x14ac:dyDescent="0.2">
      <c r="A8" s="1" t="s">
        <v>496</v>
      </c>
      <c r="B8" s="180" t="s">
        <v>417</v>
      </c>
      <c r="C8" s="232">
        <v>236.46</v>
      </c>
      <c r="D8" s="232">
        <v>229.35</v>
      </c>
      <c r="E8" s="232">
        <v>227.5</v>
      </c>
      <c r="F8" s="232">
        <v>237.25</v>
      </c>
      <c r="G8" s="232">
        <v>234.46</v>
      </c>
      <c r="H8" s="232">
        <v>228.75</v>
      </c>
      <c r="I8" s="232">
        <v>224.18</v>
      </c>
      <c r="J8" s="232">
        <v>232.57499999999999</v>
      </c>
      <c r="K8" s="232">
        <v>269.64999999999998</v>
      </c>
      <c r="L8" s="232">
        <v>249.58</v>
      </c>
      <c r="M8" s="232">
        <v>251.42500000000001</v>
      </c>
      <c r="N8" s="232">
        <v>245.5</v>
      </c>
      <c r="O8" s="232">
        <v>253.04</v>
      </c>
      <c r="P8" s="232">
        <v>257.72500000000002</v>
      </c>
      <c r="Q8" s="232">
        <v>254.27500000000001</v>
      </c>
      <c r="R8" s="232">
        <v>270.26</v>
      </c>
      <c r="S8" s="232">
        <v>284.55</v>
      </c>
      <c r="T8" s="232">
        <v>281.97500000000002</v>
      </c>
      <c r="U8" s="232">
        <v>278.33999999999997</v>
      </c>
      <c r="V8" s="232">
        <v>278.64999999999998</v>
      </c>
      <c r="W8" s="232">
        <v>278.02499999999998</v>
      </c>
      <c r="X8" s="232">
        <v>278.82</v>
      </c>
      <c r="Y8" s="232">
        <v>258.82499999999999</v>
      </c>
      <c r="Z8" s="232">
        <v>234.12</v>
      </c>
      <c r="AA8" s="232">
        <v>223.1</v>
      </c>
      <c r="AB8" s="232">
        <v>227.4</v>
      </c>
      <c r="AC8" s="232">
        <v>247.5</v>
      </c>
      <c r="AD8" s="232">
        <v>270.04000000000002</v>
      </c>
      <c r="AE8" s="232">
        <v>274.125</v>
      </c>
      <c r="AF8" s="232">
        <v>259.55</v>
      </c>
      <c r="AG8" s="232">
        <v>265.36</v>
      </c>
      <c r="AH8" s="232">
        <v>253.77500000000001</v>
      </c>
      <c r="AI8" s="232">
        <v>248.82</v>
      </c>
      <c r="AJ8" s="232">
        <v>247.1</v>
      </c>
      <c r="AK8" s="232">
        <v>246.625</v>
      </c>
      <c r="AL8" s="232">
        <v>247.56</v>
      </c>
      <c r="AM8" s="232">
        <v>250.1</v>
      </c>
      <c r="AN8" s="232">
        <v>238.15</v>
      </c>
      <c r="AO8" s="232">
        <v>218.2</v>
      </c>
      <c r="AP8" s="232">
        <v>186.32499999999999</v>
      </c>
      <c r="AQ8" s="232">
        <v>183.7</v>
      </c>
      <c r="AR8" s="232">
        <v>200.42</v>
      </c>
      <c r="AS8" s="232">
        <v>210.27500000000001</v>
      </c>
      <c r="AT8" s="232">
        <v>210.72</v>
      </c>
      <c r="AU8" s="232">
        <v>213.2</v>
      </c>
      <c r="AV8" s="232">
        <v>211.82499999999999</v>
      </c>
      <c r="AW8" s="232">
        <v>207.38</v>
      </c>
      <c r="AX8" s="232">
        <v>216.67500000000001</v>
      </c>
      <c r="AY8" s="232">
        <v>230.9</v>
      </c>
      <c r="AZ8" s="232">
        <v>247.25</v>
      </c>
      <c r="BA8" s="232">
        <v>274.56</v>
      </c>
      <c r="BB8" s="232">
        <v>275.67500000000001</v>
      </c>
      <c r="BC8" s="232">
        <v>288.82</v>
      </c>
      <c r="BD8" s="232">
        <v>295.8</v>
      </c>
      <c r="BE8" s="232">
        <v>301.32499999999999</v>
      </c>
      <c r="BF8" s="232">
        <v>302.94</v>
      </c>
      <c r="BG8" s="305">
        <v>302.06619999999998</v>
      </c>
      <c r="BH8" s="305">
        <v>290.13249999999999</v>
      </c>
      <c r="BI8" s="305">
        <v>285.4984</v>
      </c>
      <c r="BJ8" s="305">
        <v>281.10509999999999</v>
      </c>
      <c r="BK8" s="305">
        <v>268.16250000000002</v>
      </c>
      <c r="BL8" s="305">
        <v>265.55419999999998</v>
      </c>
      <c r="BM8" s="305">
        <v>265.2294</v>
      </c>
      <c r="BN8" s="305">
        <v>267.23</v>
      </c>
      <c r="BO8" s="305">
        <v>272.9511</v>
      </c>
      <c r="BP8" s="305">
        <v>277.887</v>
      </c>
      <c r="BQ8" s="305">
        <v>274.56869999999998</v>
      </c>
      <c r="BR8" s="305">
        <v>278.49299999999999</v>
      </c>
      <c r="BS8" s="305">
        <v>261.53390000000002</v>
      </c>
      <c r="BT8" s="305">
        <v>254.88470000000001</v>
      </c>
      <c r="BU8" s="305">
        <v>255.62350000000001</v>
      </c>
      <c r="BV8" s="305">
        <v>255.41470000000001</v>
      </c>
    </row>
    <row r="9" spans="1:74" ht="11.1" customHeight="1" x14ac:dyDescent="0.2">
      <c r="A9" s="1" t="s">
        <v>497</v>
      </c>
      <c r="B9" s="180" t="s">
        <v>418</v>
      </c>
      <c r="C9" s="232">
        <v>227.22</v>
      </c>
      <c r="D9" s="232">
        <v>219.85</v>
      </c>
      <c r="E9" s="232">
        <v>222.22499999999999</v>
      </c>
      <c r="F9" s="232">
        <v>233.42500000000001</v>
      </c>
      <c r="G9" s="232">
        <v>228.12</v>
      </c>
      <c r="H9" s="232">
        <v>223.05</v>
      </c>
      <c r="I9" s="232">
        <v>220.68</v>
      </c>
      <c r="J9" s="232">
        <v>228.47499999999999</v>
      </c>
      <c r="K9" s="232">
        <v>247.32499999999999</v>
      </c>
      <c r="L9" s="232">
        <v>238.62</v>
      </c>
      <c r="M9" s="232">
        <v>249.75</v>
      </c>
      <c r="N9" s="232">
        <v>236.52500000000001</v>
      </c>
      <c r="O9" s="232">
        <v>247.34</v>
      </c>
      <c r="P9" s="232">
        <v>244.82499999999999</v>
      </c>
      <c r="Q9" s="232">
        <v>246.92500000000001</v>
      </c>
      <c r="R9" s="232">
        <v>261.95999999999998</v>
      </c>
      <c r="S9" s="232">
        <v>280.27499999999998</v>
      </c>
      <c r="T9" s="232">
        <v>279.32499999999999</v>
      </c>
      <c r="U9" s="232">
        <v>276.89999999999998</v>
      </c>
      <c r="V9" s="232">
        <v>275.27499999999998</v>
      </c>
      <c r="W9" s="232">
        <v>275.52499999999998</v>
      </c>
      <c r="X9" s="232">
        <v>274.77999999999997</v>
      </c>
      <c r="Y9" s="232">
        <v>246.17500000000001</v>
      </c>
      <c r="Z9" s="232">
        <v>212.58</v>
      </c>
      <c r="AA9" s="232">
        <v>203.52500000000001</v>
      </c>
      <c r="AB9" s="232">
        <v>218.57499999999999</v>
      </c>
      <c r="AC9" s="232">
        <v>244.15</v>
      </c>
      <c r="AD9" s="232">
        <v>270.38</v>
      </c>
      <c r="AE9" s="232">
        <v>273.97500000000002</v>
      </c>
      <c r="AF9" s="232">
        <v>261.72500000000002</v>
      </c>
      <c r="AG9" s="232">
        <v>268.16000000000003</v>
      </c>
      <c r="AH9" s="232">
        <v>254.17500000000001</v>
      </c>
      <c r="AI9" s="232">
        <v>248.62</v>
      </c>
      <c r="AJ9" s="232">
        <v>246.57499999999999</v>
      </c>
      <c r="AK9" s="232">
        <v>242.25</v>
      </c>
      <c r="AL9" s="232">
        <v>241.88</v>
      </c>
      <c r="AM9" s="232">
        <v>240.9</v>
      </c>
      <c r="AN9" s="232">
        <v>230.875</v>
      </c>
      <c r="AO9" s="232">
        <v>203.56</v>
      </c>
      <c r="AP9" s="232">
        <v>154.19999999999999</v>
      </c>
      <c r="AQ9" s="232">
        <v>174.8</v>
      </c>
      <c r="AR9" s="232">
        <v>201.44</v>
      </c>
      <c r="AS9" s="232">
        <v>209.82499999999999</v>
      </c>
      <c r="AT9" s="232">
        <v>207.18</v>
      </c>
      <c r="AU9" s="232">
        <v>204.65</v>
      </c>
      <c r="AV9" s="232">
        <v>202.3</v>
      </c>
      <c r="AW9" s="232">
        <v>195.72</v>
      </c>
      <c r="AX9" s="232">
        <v>207.55</v>
      </c>
      <c r="AY9" s="232">
        <v>223.05</v>
      </c>
      <c r="AZ9" s="232">
        <v>240.92500000000001</v>
      </c>
      <c r="BA9" s="232">
        <v>272.44</v>
      </c>
      <c r="BB9" s="232">
        <v>277.57499999999999</v>
      </c>
      <c r="BC9" s="232">
        <v>288.24</v>
      </c>
      <c r="BD9" s="232">
        <v>297.3</v>
      </c>
      <c r="BE9" s="232">
        <v>303.47500000000002</v>
      </c>
      <c r="BF9" s="232">
        <v>303.38</v>
      </c>
      <c r="BG9" s="305">
        <v>300.07740000000001</v>
      </c>
      <c r="BH9" s="305">
        <v>287.9787</v>
      </c>
      <c r="BI9" s="305">
        <v>280.0908</v>
      </c>
      <c r="BJ9" s="305">
        <v>257.22059999999999</v>
      </c>
      <c r="BK9" s="305">
        <v>247.9444</v>
      </c>
      <c r="BL9" s="305">
        <v>250.4427</v>
      </c>
      <c r="BM9" s="305">
        <v>255.1155</v>
      </c>
      <c r="BN9" s="305">
        <v>265.32420000000002</v>
      </c>
      <c r="BO9" s="305">
        <v>274.56049999999999</v>
      </c>
      <c r="BP9" s="305">
        <v>274.11900000000003</v>
      </c>
      <c r="BQ9" s="305">
        <v>271.67959999999999</v>
      </c>
      <c r="BR9" s="305">
        <v>263.20209999999997</v>
      </c>
      <c r="BS9" s="305">
        <v>253.8237</v>
      </c>
      <c r="BT9" s="305">
        <v>251.11770000000001</v>
      </c>
      <c r="BU9" s="305">
        <v>251.06360000000001</v>
      </c>
      <c r="BV9" s="305">
        <v>233.3229</v>
      </c>
    </row>
    <row r="10" spans="1:74" ht="11.1" customHeight="1" x14ac:dyDescent="0.2">
      <c r="A10" s="1" t="s">
        <v>498</v>
      </c>
      <c r="B10" s="180" t="s">
        <v>419</v>
      </c>
      <c r="C10" s="232">
        <v>213.42</v>
      </c>
      <c r="D10" s="232">
        <v>207.22499999999999</v>
      </c>
      <c r="E10" s="232">
        <v>208.2</v>
      </c>
      <c r="F10" s="232">
        <v>219.55</v>
      </c>
      <c r="G10" s="232">
        <v>215.94</v>
      </c>
      <c r="H10" s="232">
        <v>211.4</v>
      </c>
      <c r="I10" s="232">
        <v>204.34</v>
      </c>
      <c r="J10" s="232">
        <v>214.32499999999999</v>
      </c>
      <c r="K10" s="232">
        <v>247.375</v>
      </c>
      <c r="L10" s="232">
        <v>228</v>
      </c>
      <c r="M10" s="232">
        <v>227.45</v>
      </c>
      <c r="N10" s="232">
        <v>220</v>
      </c>
      <c r="O10" s="232">
        <v>228.24</v>
      </c>
      <c r="P10" s="232">
        <v>230.625</v>
      </c>
      <c r="Q10" s="232">
        <v>230.92500000000001</v>
      </c>
      <c r="R10" s="232">
        <v>249.64</v>
      </c>
      <c r="S10" s="232">
        <v>264.97500000000002</v>
      </c>
      <c r="T10" s="232">
        <v>267.25</v>
      </c>
      <c r="U10" s="232">
        <v>259.82</v>
      </c>
      <c r="V10" s="232">
        <v>257.82499999999999</v>
      </c>
      <c r="W10" s="232">
        <v>256.02499999999998</v>
      </c>
      <c r="X10" s="232">
        <v>259.02</v>
      </c>
      <c r="Y10" s="232">
        <v>234.15</v>
      </c>
      <c r="Z10" s="232">
        <v>202.7</v>
      </c>
      <c r="AA10" s="232">
        <v>191.72499999999999</v>
      </c>
      <c r="AB10" s="232">
        <v>201.27500000000001</v>
      </c>
      <c r="AC10" s="232">
        <v>226.95</v>
      </c>
      <c r="AD10" s="232">
        <v>251.04</v>
      </c>
      <c r="AE10" s="232">
        <v>251.625</v>
      </c>
      <c r="AF10" s="232">
        <v>235.52500000000001</v>
      </c>
      <c r="AG10" s="232">
        <v>242.52</v>
      </c>
      <c r="AH10" s="232">
        <v>230.97499999999999</v>
      </c>
      <c r="AI10" s="232">
        <v>227.48</v>
      </c>
      <c r="AJ10" s="232">
        <v>226.57499999999999</v>
      </c>
      <c r="AK10" s="232">
        <v>223.75</v>
      </c>
      <c r="AL10" s="232">
        <v>223.06</v>
      </c>
      <c r="AM10" s="232">
        <v>224.42500000000001</v>
      </c>
      <c r="AN10" s="232">
        <v>211.42500000000001</v>
      </c>
      <c r="AO10" s="232">
        <v>195.2</v>
      </c>
      <c r="AP10" s="232">
        <v>157.15</v>
      </c>
      <c r="AQ10" s="232">
        <v>153.19999999999999</v>
      </c>
      <c r="AR10" s="232">
        <v>175.2</v>
      </c>
      <c r="AS10" s="232">
        <v>186.5</v>
      </c>
      <c r="AT10" s="232">
        <v>185.3</v>
      </c>
      <c r="AU10" s="232">
        <v>185.52500000000001</v>
      </c>
      <c r="AV10" s="232">
        <v>183.2</v>
      </c>
      <c r="AW10" s="232">
        <v>177.52</v>
      </c>
      <c r="AX10" s="232">
        <v>188.45</v>
      </c>
      <c r="AY10" s="232">
        <v>204.05</v>
      </c>
      <c r="AZ10" s="232">
        <v>220.7</v>
      </c>
      <c r="BA10" s="232">
        <v>254.72</v>
      </c>
      <c r="BB10" s="232">
        <v>257.875</v>
      </c>
      <c r="BC10" s="232">
        <v>269.89999999999998</v>
      </c>
      <c r="BD10" s="232">
        <v>274.02499999999998</v>
      </c>
      <c r="BE10" s="232">
        <v>281.52499999999998</v>
      </c>
      <c r="BF10" s="232">
        <v>281.76</v>
      </c>
      <c r="BG10" s="305">
        <v>280.58260000000001</v>
      </c>
      <c r="BH10" s="305">
        <v>268.82049999999998</v>
      </c>
      <c r="BI10" s="305">
        <v>259.25130000000001</v>
      </c>
      <c r="BJ10" s="305">
        <v>248.65729999999999</v>
      </c>
      <c r="BK10" s="305">
        <v>244.13310000000001</v>
      </c>
      <c r="BL10" s="305">
        <v>243.8904</v>
      </c>
      <c r="BM10" s="305">
        <v>247.89060000000001</v>
      </c>
      <c r="BN10" s="305">
        <v>251.6669</v>
      </c>
      <c r="BO10" s="305">
        <v>251.74379999999999</v>
      </c>
      <c r="BP10" s="305">
        <v>253.03980000000001</v>
      </c>
      <c r="BQ10" s="305">
        <v>247.82249999999999</v>
      </c>
      <c r="BR10" s="305">
        <v>249.11060000000001</v>
      </c>
      <c r="BS10" s="305">
        <v>241.67580000000001</v>
      </c>
      <c r="BT10" s="305">
        <v>235.00700000000001</v>
      </c>
      <c r="BU10" s="305">
        <v>230.84450000000001</v>
      </c>
      <c r="BV10" s="305">
        <v>225.02260000000001</v>
      </c>
    </row>
    <row r="11" spans="1:74" ht="11.1" customHeight="1" x14ac:dyDescent="0.2">
      <c r="A11" s="1" t="s">
        <v>499</v>
      </c>
      <c r="B11" s="180" t="s">
        <v>420</v>
      </c>
      <c r="C11" s="232">
        <v>225.36</v>
      </c>
      <c r="D11" s="232">
        <v>224.7</v>
      </c>
      <c r="E11" s="232">
        <v>229.97499999999999</v>
      </c>
      <c r="F11" s="232">
        <v>235.47499999999999</v>
      </c>
      <c r="G11" s="232">
        <v>239.68</v>
      </c>
      <c r="H11" s="232">
        <v>241.4</v>
      </c>
      <c r="I11" s="232">
        <v>234</v>
      </c>
      <c r="J11" s="232">
        <v>243.45</v>
      </c>
      <c r="K11" s="232">
        <v>259.95</v>
      </c>
      <c r="L11" s="232">
        <v>253.58</v>
      </c>
      <c r="M11" s="232">
        <v>254</v>
      </c>
      <c r="N11" s="232">
        <v>249.35</v>
      </c>
      <c r="O11" s="232">
        <v>245.76</v>
      </c>
      <c r="P11" s="232">
        <v>248.65</v>
      </c>
      <c r="Q11" s="232">
        <v>245.77500000000001</v>
      </c>
      <c r="R11" s="232">
        <v>270.94</v>
      </c>
      <c r="S11" s="232">
        <v>292.55</v>
      </c>
      <c r="T11" s="232">
        <v>298.05</v>
      </c>
      <c r="U11" s="232">
        <v>294.72000000000003</v>
      </c>
      <c r="V11" s="232">
        <v>295.625</v>
      </c>
      <c r="W11" s="232">
        <v>301.07499999999999</v>
      </c>
      <c r="X11" s="232">
        <v>298.04000000000002</v>
      </c>
      <c r="Y11" s="232">
        <v>286.25</v>
      </c>
      <c r="Z11" s="232">
        <v>257.22000000000003</v>
      </c>
      <c r="AA11" s="232">
        <v>229.55</v>
      </c>
      <c r="AB11" s="232">
        <v>217.9</v>
      </c>
      <c r="AC11" s="232">
        <v>229.65</v>
      </c>
      <c r="AD11" s="232">
        <v>265</v>
      </c>
      <c r="AE11" s="232">
        <v>296.10000000000002</v>
      </c>
      <c r="AF11" s="232">
        <v>292.64999999999998</v>
      </c>
      <c r="AG11" s="232">
        <v>276.66000000000003</v>
      </c>
      <c r="AH11" s="232">
        <v>267.7</v>
      </c>
      <c r="AI11" s="232">
        <v>266.44</v>
      </c>
      <c r="AJ11" s="232">
        <v>272.07499999999999</v>
      </c>
      <c r="AK11" s="232">
        <v>281.75</v>
      </c>
      <c r="AL11" s="232">
        <v>273.82</v>
      </c>
      <c r="AM11" s="232">
        <v>259.375</v>
      </c>
      <c r="AN11" s="232">
        <v>248.65</v>
      </c>
      <c r="AO11" s="232">
        <v>229.26</v>
      </c>
      <c r="AP11" s="232">
        <v>190.1</v>
      </c>
      <c r="AQ11" s="232">
        <v>183.67500000000001</v>
      </c>
      <c r="AR11" s="232">
        <v>221.82</v>
      </c>
      <c r="AS11" s="232">
        <v>232.32499999999999</v>
      </c>
      <c r="AT11" s="232">
        <v>235.54</v>
      </c>
      <c r="AU11" s="232">
        <v>232.1</v>
      </c>
      <c r="AV11" s="232">
        <v>225.8</v>
      </c>
      <c r="AW11" s="232">
        <v>219.36</v>
      </c>
      <c r="AX11" s="232">
        <v>217.95</v>
      </c>
      <c r="AY11" s="232">
        <v>222.6</v>
      </c>
      <c r="AZ11" s="232">
        <v>236.05</v>
      </c>
      <c r="BA11" s="232">
        <v>280.02</v>
      </c>
      <c r="BB11" s="232">
        <v>296.7</v>
      </c>
      <c r="BC11" s="232">
        <v>310.22000000000003</v>
      </c>
      <c r="BD11" s="232">
        <v>325.82499999999999</v>
      </c>
      <c r="BE11" s="232">
        <v>351.92500000000001</v>
      </c>
      <c r="BF11" s="232">
        <v>365.96</v>
      </c>
      <c r="BG11" s="305">
        <v>351.7756</v>
      </c>
      <c r="BH11" s="305">
        <v>322.53930000000003</v>
      </c>
      <c r="BI11" s="305">
        <v>308.93970000000002</v>
      </c>
      <c r="BJ11" s="305">
        <v>289.37959999999998</v>
      </c>
      <c r="BK11" s="305">
        <v>277.67529999999999</v>
      </c>
      <c r="BL11" s="305">
        <v>275.45440000000002</v>
      </c>
      <c r="BM11" s="305">
        <v>283.73489999999998</v>
      </c>
      <c r="BN11" s="305">
        <v>286.86779999999999</v>
      </c>
      <c r="BO11" s="305">
        <v>293.39299999999997</v>
      </c>
      <c r="BP11" s="305">
        <v>290.4135</v>
      </c>
      <c r="BQ11" s="305">
        <v>286.18729999999999</v>
      </c>
      <c r="BR11" s="305">
        <v>288.11739999999998</v>
      </c>
      <c r="BS11" s="305">
        <v>287.65030000000002</v>
      </c>
      <c r="BT11" s="305">
        <v>278.9205</v>
      </c>
      <c r="BU11" s="305">
        <v>268.34359999999998</v>
      </c>
      <c r="BV11" s="305">
        <v>256.50689999999997</v>
      </c>
    </row>
    <row r="12" spans="1:74" ht="11.1" customHeight="1" x14ac:dyDescent="0.2">
      <c r="A12" s="1" t="s">
        <v>500</v>
      </c>
      <c r="B12" s="180" t="s">
        <v>421</v>
      </c>
      <c r="C12" s="232">
        <v>267.36</v>
      </c>
      <c r="D12" s="232">
        <v>274.45</v>
      </c>
      <c r="E12" s="232">
        <v>284.5</v>
      </c>
      <c r="F12" s="232">
        <v>287.5</v>
      </c>
      <c r="G12" s="232">
        <v>290.12</v>
      </c>
      <c r="H12" s="232">
        <v>288</v>
      </c>
      <c r="I12" s="232">
        <v>281.64</v>
      </c>
      <c r="J12" s="232">
        <v>287.39999999999998</v>
      </c>
      <c r="K12" s="232">
        <v>302.02499999999998</v>
      </c>
      <c r="L12" s="232">
        <v>294.26</v>
      </c>
      <c r="M12" s="232">
        <v>305.47500000000002</v>
      </c>
      <c r="N12" s="232">
        <v>297.67500000000001</v>
      </c>
      <c r="O12" s="232">
        <v>302.18</v>
      </c>
      <c r="P12" s="232">
        <v>313.82499999999999</v>
      </c>
      <c r="Q12" s="232">
        <v>320</v>
      </c>
      <c r="R12" s="232">
        <v>336.94</v>
      </c>
      <c r="S12" s="232">
        <v>344.17500000000001</v>
      </c>
      <c r="T12" s="232">
        <v>343.875</v>
      </c>
      <c r="U12" s="232">
        <v>337.44</v>
      </c>
      <c r="V12" s="232">
        <v>332.2</v>
      </c>
      <c r="W12" s="232">
        <v>333.97500000000002</v>
      </c>
      <c r="X12" s="232">
        <v>347.24</v>
      </c>
      <c r="Y12" s="232">
        <v>337.67500000000001</v>
      </c>
      <c r="Z12" s="232">
        <v>313.26</v>
      </c>
      <c r="AA12" s="232">
        <v>296.92500000000001</v>
      </c>
      <c r="AB12" s="232">
        <v>292.22500000000002</v>
      </c>
      <c r="AC12" s="232">
        <v>302.35000000000002</v>
      </c>
      <c r="AD12" s="232">
        <v>351.24</v>
      </c>
      <c r="AE12" s="232">
        <v>367.4</v>
      </c>
      <c r="AF12" s="232">
        <v>348.95</v>
      </c>
      <c r="AG12" s="232">
        <v>335.1</v>
      </c>
      <c r="AH12" s="232">
        <v>325.5</v>
      </c>
      <c r="AI12" s="232">
        <v>332.82</v>
      </c>
      <c r="AJ12" s="232">
        <v>363.95</v>
      </c>
      <c r="AK12" s="232">
        <v>355.1</v>
      </c>
      <c r="AL12" s="232">
        <v>329.3</v>
      </c>
      <c r="AM12" s="232">
        <v>319.02499999999998</v>
      </c>
      <c r="AN12" s="232">
        <v>314.375</v>
      </c>
      <c r="AO12" s="232">
        <v>298.06</v>
      </c>
      <c r="AP12" s="232">
        <v>255.77500000000001</v>
      </c>
      <c r="AQ12" s="232">
        <v>248.1</v>
      </c>
      <c r="AR12" s="232">
        <v>267.27999999999997</v>
      </c>
      <c r="AS12" s="232">
        <v>280.2</v>
      </c>
      <c r="AT12" s="232">
        <v>284.04000000000002</v>
      </c>
      <c r="AU12" s="232">
        <v>284.14999999999998</v>
      </c>
      <c r="AV12" s="232">
        <v>279.52499999999998</v>
      </c>
      <c r="AW12" s="232">
        <v>276.74</v>
      </c>
      <c r="AX12" s="232">
        <v>277.75</v>
      </c>
      <c r="AY12" s="232">
        <v>287.52499999999998</v>
      </c>
      <c r="AZ12" s="232">
        <v>303.8</v>
      </c>
      <c r="BA12" s="232">
        <v>339.86</v>
      </c>
      <c r="BB12" s="232">
        <v>351.82499999999999</v>
      </c>
      <c r="BC12" s="232">
        <v>366.84</v>
      </c>
      <c r="BD12" s="232">
        <v>376.95</v>
      </c>
      <c r="BE12" s="232">
        <v>386.82499999999999</v>
      </c>
      <c r="BF12" s="232">
        <v>393.74</v>
      </c>
      <c r="BG12" s="305">
        <v>383.4846</v>
      </c>
      <c r="BH12" s="305">
        <v>364.47379999999998</v>
      </c>
      <c r="BI12" s="305">
        <v>355.99779999999998</v>
      </c>
      <c r="BJ12" s="305">
        <v>345.46769999999998</v>
      </c>
      <c r="BK12" s="305">
        <v>345.48259999999999</v>
      </c>
      <c r="BL12" s="305">
        <v>347.03989999999999</v>
      </c>
      <c r="BM12" s="305">
        <v>353.73869999999999</v>
      </c>
      <c r="BN12" s="305">
        <v>360.97210000000001</v>
      </c>
      <c r="BO12" s="305">
        <v>358.44</v>
      </c>
      <c r="BP12" s="305">
        <v>357.70749999999998</v>
      </c>
      <c r="BQ12" s="305">
        <v>341.4726</v>
      </c>
      <c r="BR12" s="305">
        <v>345.8374</v>
      </c>
      <c r="BS12" s="305">
        <v>345.12670000000003</v>
      </c>
      <c r="BT12" s="305">
        <v>352.89980000000003</v>
      </c>
      <c r="BU12" s="305">
        <v>352.69080000000002</v>
      </c>
      <c r="BV12" s="305">
        <v>334.46449999999999</v>
      </c>
    </row>
    <row r="13" spans="1:74" ht="11.1" customHeight="1" x14ac:dyDescent="0.2">
      <c r="A13" s="1" t="s">
        <v>501</v>
      </c>
      <c r="B13" s="180" t="s">
        <v>459</v>
      </c>
      <c r="C13" s="232">
        <v>234.9</v>
      </c>
      <c r="D13" s="232">
        <v>230.4</v>
      </c>
      <c r="E13" s="232">
        <v>232.5</v>
      </c>
      <c r="F13" s="232">
        <v>241.72499999999999</v>
      </c>
      <c r="G13" s="232">
        <v>239.14</v>
      </c>
      <c r="H13" s="232">
        <v>234.65</v>
      </c>
      <c r="I13" s="232">
        <v>229.98</v>
      </c>
      <c r="J13" s="232">
        <v>238.02500000000001</v>
      </c>
      <c r="K13" s="232">
        <v>264.52499999999998</v>
      </c>
      <c r="L13" s="232">
        <v>250.5</v>
      </c>
      <c r="M13" s="232">
        <v>256.35000000000002</v>
      </c>
      <c r="N13" s="232">
        <v>247.67500000000001</v>
      </c>
      <c r="O13" s="232">
        <v>255.46</v>
      </c>
      <c r="P13" s="232">
        <v>258.72500000000002</v>
      </c>
      <c r="Q13" s="232">
        <v>259.125</v>
      </c>
      <c r="R13" s="232">
        <v>275.7</v>
      </c>
      <c r="S13" s="232">
        <v>290.07499999999999</v>
      </c>
      <c r="T13" s="232">
        <v>289.07499999999999</v>
      </c>
      <c r="U13" s="232">
        <v>284.86</v>
      </c>
      <c r="V13" s="232">
        <v>283.57499999999999</v>
      </c>
      <c r="W13" s="232">
        <v>283.55</v>
      </c>
      <c r="X13" s="232">
        <v>286</v>
      </c>
      <c r="Y13" s="232">
        <v>264.72500000000002</v>
      </c>
      <c r="Z13" s="232">
        <v>236.56</v>
      </c>
      <c r="AA13" s="232">
        <v>224.77500000000001</v>
      </c>
      <c r="AB13" s="232">
        <v>230.92500000000001</v>
      </c>
      <c r="AC13" s="232">
        <v>251.6</v>
      </c>
      <c r="AD13" s="232">
        <v>279.83999999999997</v>
      </c>
      <c r="AE13" s="232">
        <v>285.92500000000001</v>
      </c>
      <c r="AF13" s="232">
        <v>271.57499999999999</v>
      </c>
      <c r="AG13" s="232">
        <v>274</v>
      </c>
      <c r="AH13" s="232">
        <v>262.10000000000002</v>
      </c>
      <c r="AI13" s="232">
        <v>259.22000000000003</v>
      </c>
      <c r="AJ13" s="232">
        <v>262.7</v>
      </c>
      <c r="AK13" s="232">
        <v>259.77499999999998</v>
      </c>
      <c r="AL13" s="232">
        <v>255.5</v>
      </c>
      <c r="AM13" s="232">
        <v>254.77500000000001</v>
      </c>
      <c r="AN13" s="232">
        <v>244.2</v>
      </c>
      <c r="AO13" s="232">
        <v>223.42</v>
      </c>
      <c r="AP13" s="232">
        <v>184.05</v>
      </c>
      <c r="AQ13" s="232">
        <v>186.95</v>
      </c>
      <c r="AR13" s="232">
        <v>208.22</v>
      </c>
      <c r="AS13" s="232">
        <v>218.32499999999999</v>
      </c>
      <c r="AT13" s="232">
        <v>218.24</v>
      </c>
      <c r="AU13" s="232">
        <v>218.27500000000001</v>
      </c>
      <c r="AV13" s="232">
        <v>215.8</v>
      </c>
      <c r="AW13" s="232">
        <v>210.82</v>
      </c>
      <c r="AX13" s="232">
        <v>219.52500000000001</v>
      </c>
      <c r="AY13" s="232">
        <v>233.42500000000001</v>
      </c>
      <c r="AZ13" s="232">
        <v>250.1</v>
      </c>
      <c r="BA13" s="232">
        <v>281.04000000000002</v>
      </c>
      <c r="BB13" s="232">
        <v>285.82499999999999</v>
      </c>
      <c r="BC13" s="232">
        <v>298.52</v>
      </c>
      <c r="BD13" s="232">
        <v>306.375</v>
      </c>
      <c r="BE13" s="232">
        <v>313.60000000000002</v>
      </c>
      <c r="BF13" s="232">
        <v>315.77999999999997</v>
      </c>
      <c r="BG13" s="305">
        <v>313.80169999999998</v>
      </c>
      <c r="BH13" s="305">
        <v>299.88420000000002</v>
      </c>
      <c r="BI13" s="305">
        <v>292.28399999999999</v>
      </c>
      <c r="BJ13" s="305">
        <v>280.20429999999999</v>
      </c>
      <c r="BK13" s="305">
        <v>272.09050000000002</v>
      </c>
      <c r="BL13" s="305">
        <v>272.10250000000002</v>
      </c>
      <c r="BM13" s="305">
        <v>275.56889999999999</v>
      </c>
      <c r="BN13" s="305">
        <v>280.98559999999998</v>
      </c>
      <c r="BO13" s="305">
        <v>285.3818</v>
      </c>
      <c r="BP13" s="305">
        <v>286.99400000000003</v>
      </c>
      <c r="BQ13" s="305">
        <v>281.36520000000002</v>
      </c>
      <c r="BR13" s="305">
        <v>280.99180000000001</v>
      </c>
      <c r="BS13" s="305">
        <v>271.47129999999999</v>
      </c>
      <c r="BT13" s="305">
        <v>268.1379</v>
      </c>
      <c r="BU13" s="305">
        <v>267.03980000000001</v>
      </c>
      <c r="BV13" s="305">
        <v>257.61189999999999</v>
      </c>
    </row>
    <row r="14" spans="1:74" ht="11.1" customHeight="1" x14ac:dyDescent="0.2">
      <c r="A14" s="1" t="s">
        <v>524</v>
      </c>
      <c r="B14" s="10" t="s">
        <v>13</v>
      </c>
      <c r="C14" s="232">
        <v>245.84</v>
      </c>
      <c r="D14" s="232">
        <v>241.6</v>
      </c>
      <c r="E14" s="232">
        <v>243.67500000000001</v>
      </c>
      <c r="F14" s="232">
        <v>252.75</v>
      </c>
      <c r="G14" s="232">
        <v>250.26</v>
      </c>
      <c r="H14" s="232">
        <v>246.02500000000001</v>
      </c>
      <c r="I14" s="232">
        <v>241.44</v>
      </c>
      <c r="J14" s="232">
        <v>249.4</v>
      </c>
      <c r="K14" s="232">
        <v>276.125</v>
      </c>
      <c r="L14" s="232">
        <v>262.10000000000002</v>
      </c>
      <c r="M14" s="232">
        <v>267.75</v>
      </c>
      <c r="N14" s="232">
        <v>259.375</v>
      </c>
      <c r="O14" s="232">
        <v>267.12</v>
      </c>
      <c r="P14" s="232">
        <v>270.47500000000002</v>
      </c>
      <c r="Q14" s="232">
        <v>270.89999999999998</v>
      </c>
      <c r="R14" s="232">
        <v>287.32</v>
      </c>
      <c r="S14" s="232">
        <v>298.67500000000001</v>
      </c>
      <c r="T14" s="232">
        <v>296.95</v>
      </c>
      <c r="U14" s="232">
        <v>292.77999999999997</v>
      </c>
      <c r="V14" s="232">
        <v>291.42500000000001</v>
      </c>
      <c r="W14" s="232">
        <v>291.47500000000002</v>
      </c>
      <c r="X14" s="232">
        <v>294.26</v>
      </c>
      <c r="Y14" s="232">
        <v>273.57499999999999</v>
      </c>
      <c r="Z14" s="232">
        <v>245.72</v>
      </c>
      <c r="AA14" s="232">
        <v>233.75</v>
      </c>
      <c r="AB14" s="232">
        <v>239.32499999999999</v>
      </c>
      <c r="AC14" s="232">
        <v>259.42500000000001</v>
      </c>
      <c r="AD14" s="232">
        <v>288.12</v>
      </c>
      <c r="AE14" s="232">
        <v>294.625</v>
      </c>
      <c r="AF14" s="232">
        <v>280.35000000000002</v>
      </c>
      <c r="AG14" s="232">
        <v>282.32</v>
      </c>
      <c r="AH14" s="232">
        <v>270.67500000000001</v>
      </c>
      <c r="AI14" s="232">
        <v>268.14</v>
      </c>
      <c r="AJ14" s="232">
        <v>272.39999999999998</v>
      </c>
      <c r="AK14" s="232">
        <v>269.32499999999999</v>
      </c>
      <c r="AL14" s="232">
        <v>264.5</v>
      </c>
      <c r="AM14" s="232">
        <v>263.55</v>
      </c>
      <c r="AN14" s="232">
        <v>253.25</v>
      </c>
      <c r="AO14" s="232">
        <v>232.9</v>
      </c>
      <c r="AP14" s="232">
        <v>193.82499999999999</v>
      </c>
      <c r="AQ14" s="232">
        <v>196.05</v>
      </c>
      <c r="AR14" s="232">
        <v>216.96</v>
      </c>
      <c r="AS14" s="232">
        <v>227.2</v>
      </c>
      <c r="AT14" s="232">
        <v>227.22</v>
      </c>
      <c r="AU14" s="232">
        <v>227.35</v>
      </c>
      <c r="AV14" s="232">
        <v>224.82499999999999</v>
      </c>
      <c r="AW14" s="232">
        <v>219.98</v>
      </c>
      <c r="AX14" s="232">
        <v>228.35</v>
      </c>
      <c r="AY14" s="232">
        <v>242.02500000000001</v>
      </c>
      <c r="AZ14" s="232">
        <v>258.7</v>
      </c>
      <c r="BA14" s="232">
        <v>289.76</v>
      </c>
      <c r="BB14" s="232">
        <v>294.77499999999998</v>
      </c>
      <c r="BC14" s="232">
        <v>307.62</v>
      </c>
      <c r="BD14" s="232">
        <v>315.67500000000001</v>
      </c>
      <c r="BE14" s="232">
        <v>323.05</v>
      </c>
      <c r="BF14" s="232">
        <v>325.54000000000002</v>
      </c>
      <c r="BG14" s="305">
        <v>324.65300000000002</v>
      </c>
      <c r="BH14" s="305">
        <v>311.59899999999999</v>
      </c>
      <c r="BI14" s="305">
        <v>304.60300000000001</v>
      </c>
      <c r="BJ14" s="305">
        <v>293.00549999999998</v>
      </c>
      <c r="BK14" s="305">
        <v>284.99509999999998</v>
      </c>
      <c r="BL14" s="305">
        <v>285.17250000000001</v>
      </c>
      <c r="BM14" s="305">
        <v>288.53910000000002</v>
      </c>
      <c r="BN14" s="305">
        <v>294.0797</v>
      </c>
      <c r="BO14" s="305">
        <v>298.58170000000001</v>
      </c>
      <c r="BP14" s="305">
        <v>300.12909999999999</v>
      </c>
      <c r="BQ14" s="305">
        <v>294.7423</v>
      </c>
      <c r="BR14" s="305">
        <v>294.4599</v>
      </c>
      <c r="BS14" s="305">
        <v>285.0711</v>
      </c>
      <c r="BT14" s="305">
        <v>281.94659999999999</v>
      </c>
      <c r="BU14" s="305">
        <v>281.00819999999999</v>
      </c>
      <c r="BV14" s="305">
        <v>271.7654</v>
      </c>
    </row>
    <row r="15" spans="1:74" ht="11.1" customHeight="1" x14ac:dyDescent="0.2">
      <c r="A15" s="1"/>
      <c r="B15" s="10"/>
      <c r="C15" s="218"/>
      <c r="D15" s="218"/>
      <c r="E15" s="218"/>
      <c r="F15" s="218"/>
      <c r="G15" s="218"/>
      <c r="H15" s="218"/>
      <c r="I15" s="218"/>
      <c r="J15" s="218"/>
      <c r="K15" s="218"/>
      <c r="L15" s="218"/>
      <c r="M15" s="218"/>
      <c r="N15" s="218"/>
      <c r="O15" s="218"/>
      <c r="P15" s="218"/>
      <c r="Q15" s="218"/>
      <c r="R15" s="218"/>
      <c r="S15" s="218"/>
      <c r="T15" s="218"/>
      <c r="U15" s="218"/>
      <c r="V15" s="218"/>
      <c r="W15" s="218"/>
      <c r="X15" s="218"/>
      <c r="Y15" s="218"/>
      <c r="Z15" s="218"/>
      <c r="AA15" s="218"/>
      <c r="AB15" s="218"/>
      <c r="AC15" s="218"/>
      <c r="AD15" s="218"/>
      <c r="AE15" s="218"/>
      <c r="AF15" s="218"/>
      <c r="AG15" s="218"/>
      <c r="AH15" s="218"/>
      <c r="AI15" s="218"/>
      <c r="AJ15" s="218"/>
      <c r="AK15" s="218"/>
      <c r="AL15" s="218"/>
      <c r="AM15" s="218"/>
      <c r="AN15" s="218"/>
      <c r="AO15" s="218"/>
      <c r="AP15" s="218"/>
      <c r="AQ15" s="218"/>
      <c r="AR15" s="218"/>
      <c r="AS15" s="218"/>
      <c r="AT15" s="218"/>
      <c r="AU15" s="218"/>
      <c r="AV15" s="218"/>
      <c r="AW15" s="218"/>
      <c r="AX15" s="218"/>
      <c r="AY15" s="218"/>
      <c r="AZ15" s="218"/>
      <c r="BA15" s="218"/>
      <c r="BB15" s="218"/>
      <c r="BC15" s="218"/>
      <c r="BD15" s="218"/>
      <c r="BE15" s="218"/>
      <c r="BF15" s="218"/>
      <c r="BG15" s="359"/>
      <c r="BH15" s="359"/>
      <c r="BI15" s="359"/>
      <c r="BJ15" s="359"/>
      <c r="BK15" s="359"/>
      <c r="BL15" s="359"/>
      <c r="BM15" s="359"/>
      <c r="BN15" s="359"/>
      <c r="BO15" s="359"/>
      <c r="BP15" s="359"/>
      <c r="BQ15" s="359"/>
      <c r="BR15" s="359"/>
      <c r="BS15" s="359"/>
      <c r="BT15" s="359"/>
      <c r="BU15" s="359"/>
      <c r="BV15" s="359"/>
    </row>
    <row r="16" spans="1:74" ht="11.1" customHeight="1" x14ac:dyDescent="0.2">
      <c r="A16" s="1"/>
      <c r="B16" s="7" t="s">
        <v>748</v>
      </c>
      <c r="C16" s="220"/>
      <c r="D16" s="220"/>
      <c r="E16" s="220"/>
      <c r="F16" s="220"/>
      <c r="G16" s="220"/>
      <c r="H16" s="220"/>
      <c r="I16" s="220"/>
      <c r="J16" s="220"/>
      <c r="K16" s="220"/>
      <c r="L16" s="220"/>
      <c r="M16" s="220"/>
      <c r="N16" s="220"/>
      <c r="O16" s="220"/>
      <c r="P16" s="220"/>
      <c r="Q16" s="220"/>
      <c r="R16" s="220"/>
      <c r="S16" s="220"/>
      <c r="T16" s="220"/>
      <c r="U16" s="220"/>
      <c r="V16" s="220"/>
      <c r="W16" s="220"/>
      <c r="X16" s="220"/>
      <c r="Y16" s="220"/>
      <c r="Z16" s="220"/>
      <c r="AA16" s="220"/>
      <c r="AB16" s="220"/>
      <c r="AC16" s="220"/>
      <c r="AD16" s="220"/>
      <c r="AE16" s="220"/>
      <c r="AF16" s="220"/>
      <c r="AG16" s="220"/>
      <c r="AH16" s="220"/>
      <c r="AI16" s="220"/>
      <c r="AJ16" s="220"/>
      <c r="AK16" s="220"/>
      <c r="AL16" s="220"/>
      <c r="AM16" s="220"/>
      <c r="AN16" s="220"/>
      <c r="AO16" s="220"/>
      <c r="AP16" s="220"/>
      <c r="AQ16" s="220"/>
      <c r="AR16" s="220"/>
      <c r="AS16" s="220"/>
      <c r="AT16" s="220"/>
      <c r="AU16" s="220"/>
      <c r="AV16" s="220"/>
      <c r="AW16" s="220"/>
      <c r="AX16" s="220"/>
      <c r="AY16" s="220"/>
      <c r="AZ16" s="220"/>
      <c r="BA16" s="220"/>
      <c r="BB16" s="220"/>
      <c r="BC16" s="220"/>
      <c r="BD16" s="220"/>
      <c r="BE16" s="220"/>
      <c r="BF16" s="220"/>
      <c r="BG16" s="360"/>
      <c r="BH16" s="360"/>
      <c r="BI16" s="360"/>
      <c r="BJ16" s="360"/>
      <c r="BK16" s="360"/>
      <c r="BL16" s="360"/>
      <c r="BM16" s="360"/>
      <c r="BN16" s="360"/>
      <c r="BO16" s="360"/>
      <c r="BP16" s="360"/>
      <c r="BQ16" s="360"/>
      <c r="BR16" s="360"/>
      <c r="BS16" s="360"/>
      <c r="BT16" s="360"/>
      <c r="BU16" s="360"/>
      <c r="BV16" s="360"/>
    </row>
    <row r="17" spans="1:74" ht="11.1" customHeight="1" x14ac:dyDescent="0.2">
      <c r="A17" s="1"/>
      <c r="B17" s="7" t="s">
        <v>114</v>
      </c>
      <c r="C17" s="221"/>
      <c r="D17" s="221"/>
      <c r="E17" s="221"/>
      <c r="F17" s="221"/>
      <c r="G17" s="221"/>
      <c r="H17" s="221"/>
      <c r="I17" s="221"/>
      <c r="J17" s="221"/>
      <c r="K17" s="221"/>
      <c r="L17" s="221"/>
      <c r="M17" s="221"/>
      <c r="N17" s="221"/>
      <c r="O17" s="221"/>
      <c r="P17" s="221"/>
      <c r="Q17" s="221"/>
      <c r="R17" s="221"/>
      <c r="S17" s="221"/>
      <c r="T17" s="221"/>
      <c r="U17" s="221"/>
      <c r="V17" s="221"/>
      <c r="W17" s="221"/>
      <c r="X17" s="221"/>
      <c r="Y17" s="221"/>
      <c r="Z17" s="221"/>
      <c r="AA17" s="221"/>
      <c r="AB17" s="221"/>
      <c r="AC17" s="221"/>
      <c r="AD17" s="221"/>
      <c r="AE17" s="221"/>
      <c r="AF17" s="221"/>
      <c r="AG17" s="221"/>
      <c r="AH17" s="221"/>
      <c r="AI17" s="221"/>
      <c r="AJ17" s="221"/>
      <c r="AK17" s="221"/>
      <c r="AL17" s="221"/>
      <c r="AM17" s="221"/>
      <c r="AN17" s="221"/>
      <c r="AO17" s="221"/>
      <c r="AP17" s="221"/>
      <c r="AQ17" s="221"/>
      <c r="AR17" s="221"/>
      <c r="AS17" s="221"/>
      <c r="AT17" s="221"/>
      <c r="AU17" s="221"/>
      <c r="AV17" s="221"/>
      <c r="AW17" s="221"/>
      <c r="AX17" s="221"/>
      <c r="AY17" s="221"/>
      <c r="AZ17" s="221"/>
      <c r="BA17" s="221"/>
      <c r="BB17" s="221"/>
      <c r="BC17" s="221"/>
      <c r="BD17" s="221"/>
      <c r="BE17" s="221"/>
      <c r="BF17" s="221"/>
      <c r="BG17" s="361"/>
      <c r="BH17" s="361"/>
      <c r="BI17" s="361"/>
      <c r="BJ17" s="361"/>
      <c r="BK17" s="361"/>
      <c r="BL17" s="361"/>
      <c r="BM17" s="361"/>
      <c r="BN17" s="361"/>
      <c r="BO17" s="361"/>
      <c r="BP17" s="361"/>
      <c r="BQ17" s="361"/>
      <c r="BR17" s="361"/>
      <c r="BS17" s="361"/>
      <c r="BT17" s="361"/>
      <c r="BU17" s="361"/>
      <c r="BV17" s="361"/>
    </row>
    <row r="18" spans="1:74" ht="11.1" customHeight="1" x14ac:dyDescent="0.2">
      <c r="A18" s="1" t="s">
        <v>486</v>
      </c>
      <c r="B18" s="180" t="s">
        <v>417</v>
      </c>
      <c r="C18" s="68">
        <v>74.582999999999998</v>
      </c>
      <c r="D18" s="68">
        <v>72.956999999999994</v>
      </c>
      <c r="E18" s="68">
        <v>65.468999999999994</v>
      </c>
      <c r="F18" s="68">
        <v>68.481999999999999</v>
      </c>
      <c r="G18" s="68">
        <v>70.683999999999997</v>
      </c>
      <c r="H18" s="68">
        <v>67.745000000000005</v>
      </c>
      <c r="I18" s="68">
        <v>64.144000000000005</v>
      </c>
      <c r="J18" s="68">
        <v>60.66</v>
      </c>
      <c r="K18" s="68">
        <v>59.006999999999998</v>
      </c>
      <c r="L18" s="68">
        <v>54.456000000000003</v>
      </c>
      <c r="M18" s="68">
        <v>58.906999999999996</v>
      </c>
      <c r="N18" s="68">
        <v>60.642000000000003</v>
      </c>
      <c r="O18" s="68">
        <v>65.037000000000006</v>
      </c>
      <c r="P18" s="68">
        <v>63.106000000000002</v>
      </c>
      <c r="Q18" s="68">
        <v>58.372</v>
      </c>
      <c r="R18" s="68">
        <v>64.718000000000004</v>
      </c>
      <c r="S18" s="68">
        <v>68.311000000000007</v>
      </c>
      <c r="T18" s="68">
        <v>66.777000000000001</v>
      </c>
      <c r="U18" s="68">
        <v>64.870999999999995</v>
      </c>
      <c r="V18" s="68">
        <v>66.650999999999996</v>
      </c>
      <c r="W18" s="68">
        <v>70.203999999999994</v>
      </c>
      <c r="X18" s="68">
        <v>66.430000000000007</v>
      </c>
      <c r="Y18" s="68">
        <v>60.886000000000003</v>
      </c>
      <c r="Z18" s="68">
        <v>62.893999999999998</v>
      </c>
      <c r="AA18" s="68">
        <v>72.680000000000007</v>
      </c>
      <c r="AB18" s="68">
        <v>65.840999999999994</v>
      </c>
      <c r="AC18" s="68">
        <v>62.460999999999999</v>
      </c>
      <c r="AD18" s="68">
        <v>60.741999999999997</v>
      </c>
      <c r="AE18" s="68">
        <v>65.733999999999995</v>
      </c>
      <c r="AF18" s="68">
        <v>59.764000000000003</v>
      </c>
      <c r="AG18" s="68">
        <v>61.113999999999997</v>
      </c>
      <c r="AH18" s="68">
        <v>65.254000000000005</v>
      </c>
      <c r="AI18" s="68">
        <v>64.953999999999994</v>
      </c>
      <c r="AJ18" s="68">
        <v>60.265000000000001</v>
      </c>
      <c r="AK18" s="68">
        <v>61.238999999999997</v>
      </c>
      <c r="AL18" s="68">
        <v>65.614000000000004</v>
      </c>
      <c r="AM18" s="68">
        <v>68.129000000000005</v>
      </c>
      <c r="AN18" s="68">
        <v>63.762999999999998</v>
      </c>
      <c r="AO18" s="68">
        <v>70.994</v>
      </c>
      <c r="AP18" s="68">
        <v>70.212000000000003</v>
      </c>
      <c r="AQ18" s="68">
        <v>74.366</v>
      </c>
      <c r="AR18" s="68">
        <v>73.144999999999996</v>
      </c>
      <c r="AS18" s="68">
        <v>69.203999999999994</v>
      </c>
      <c r="AT18" s="68">
        <v>62.131</v>
      </c>
      <c r="AU18" s="68">
        <v>61.838999999999999</v>
      </c>
      <c r="AV18" s="68">
        <v>61.701000000000001</v>
      </c>
      <c r="AW18" s="68">
        <v>67.299000000000007</v>
      </c>
      <c r="AX18" s="68">
        <v>68.522000000000006</v>
      </c>
      <c r="AY18" s="68">
        <v>67.078999999999994</v>
      </c>
      <c r="AZ18" s="68">
        <v>68.396000000000001</v>
      </c>
      <c r="BA18" s="68">
        <v>65.108999999999995</v>
      </c>
      <c r="BB18" s="68">
        <v>63.481000000000002</v>
      </c>
      <c r="BC18" s="68">
        <v>66.42</v>
      </c>
      <c r="BD18" s="68">
        <v>69.852000000000004</v>
      </c>
      <c r="BE18" s="68">
        <v>61.314999999999998</v>
      </c>
      <c r="BF18" s="68">
        <v>57.282936290999999</v>
      </c>
      <c r="BG18" s="301">
        <v>56.00994</v>
      </c>
      <c r="BH18" s="301">
        <v>54.47916</v>
      </c>
      <c r="BI18" s="301">
        <v>56.051209999999998</v>
      </c>
      <c r="BJ18" s="301">
        <v>59.12782</v>
      </c>
      <c r="BK18" s="301">
        <v>64.865700000000004</v>
      </c>
      <c r="BL18" s="301">
        <v>68.215010000000007</v>
      </c>
      <c r="BM18" s="301">
        <v>65.137079999999997</v>
      </c>
      <c r="BN18" s="301">
        <v>64.325130000000001</v>
      </c>
      <c r="BO18" s="301">
        <v>65.710170000000005</v>
      </c>
      <c r="BP18" s="301">
        <v>68.102090000000004</v>
      </c>
      <c r="BQ18" s="301">
        <v>68.102990000000005</v>
      </c>
      <c r="BR18" s="301">
        <v>65.40325</v>
      </c>
      <c r="BS18" s="301">
        <v>63.18374</v>
      </c>
      <c r="BT18" s="301">
        <v>61.812130000000003</v>
      </c>
      <c r="BU18" s="301">
        <v>64.775459999999995</v>
      </c>
      <c r="BV18" s="301">
        <v>68.678520000000006</v>
      </c>
    </row>
    <row r="19" spans="1:74" ht="11.1" customHeight="1" x14ac:dyDescent="0.2">
      <c r="A19" s="1" t="s">
        <v>487</v>
      </c>
      <c r="B19" s="180" t="s">
        <v>418</v>
      </c>
      <c r="C19" s="68">
        <v>60.494</v>
      </c>
      <c r="D19" s="68">
        <v>60.249000000000002</v>
      </c>
      <c r="E19" s="68">
        <v>57.338999999999999</v>
      </c>
      <c r="F19" s="68">
        <v>56.828000000000003</v>
      </c>
      <c r="G19" s="68">
        <v>55.45</v>
      </c>
      <c r="H19" s="68">
        <v>53.587000000000003</v>
      </c>
      <c r="I19" s="68">
        <v>53.143999999999998</v>
      </c>
      <c r="J19" s="68">
        <v>51.524999999999999</v>
      </c>
      <c r="K19" s="68">
        <v>50.366</v>
      </c>
      <c r="L19" s="68">
        <v>45.863</v>
      </c>
      <c r="M19" s="68">
        <v>47.896999999999998</v>
      </c>
      <c r="N19" s="68">
        <v>52.209000000000003</v>
      </c>
      <c r="O19" s="68">
        <v>57.692</v>
      </c>
      <c r="P19" s="68">
        <v>60.232999999999997</v>
      </c>
      <c r="Q19" s="68">
        <v>57.183</v>
      </c>
      <c r="R19" s="68">
        <v>57.2</v>
      </c>
      <c r="S19" s="68">
        <v>53.886000000000003</v>
      </c>
      <c r="T19" s="68">
        <v>53.488</v>
      </c>
      <c r="U19" s="68">
        <v>53.406999999999996</v>
      </c>
      <c r="V19" s="68">
        <v>53.040999999999997</v>
      </c>
      <c r="W19" s="68">
        <v>53.164000000000001</v>
      </c>
      <c r="X19" s="68">
        <v>47.779000000000003</v>
      </c>
      <c r="Y19" s="68">
        <v>49.088000000000001</v>
      </c>
      <c r="Z19" s="68">
        <v>56.136000000000003</v>
      </c>
      <c r="AA19" s="68">
        <v>60.779000000000003</v>
      </c>
      <c r="AB19" s="68">
        <v>59.04</v>
      </c>
      <c r="AC19" s="68">
        <v>54.545000000000002</v>
      </c>
      <c r="AD19" s="68">
        <v>51.552</v>
      </c>
      <c r="AE19" s="68">
        <v>47.444000000000003</v>
      </c>
      <c r="AF19" s="68">
        <v>49.584000000000003</v>
      </c>
      <c r="AG19" s="68">
        <v>50.218000000000004</v>
      </c>
      <c r="AH19" s="68">
        <v>51.265000000000001</v>
      </c>
      <c r="AI19" s="68">
        <v>51.040999999999997</v>
      </c>
      <c r="AJ19" s="68">
        <v>47.15</v>
      </c>
      <c r="AK19" s="68">
        <v>49.234999999999999</v>
      </c>
      <c r="AL19" s="68">
        <v>55.015999999999998</v>
      </c>
      <c r="AM19" s="68">
        <v>57.926000000000002</v>
      </c>
      <c r="AN19" s="68">
        <v>58.93</v>
      </c>
      <c r="AO19" s="68">
        <v>60.194000000000003</v>
      </c>
      <c r="AP19" s="68">
        <v>56.542999999999999</v>
      </c>
      <c r="AQ19" s="68">
        <v>56.207000000000001</v>
      </c>
      <c r="AR19" s="68">
        <v>52.68</v>
      </c>
      <c r="AS19" s="68">
        <v>50.707999999999998</v>
      </c>
      <c r="AT19" s="68">
        <v>48.598999999999997</v>
      </c>
      <c r="AU19" s="68">
        <v>46.204999999999998</v>
      </c>
      <c r="AV19" s="68">
        <v>47.627867000000002</v>
      </c>
      <c r="AW19" s="68">
        <v>52.601697999999999</v>
      </c>
      <c r="AX19" s="68">
        <v>50.861750000000001</v>
      </c>
      <c r="AY19" s="68">
        <v>55.052</v>
      </c>
      <c r="AZ19" s="68">
        <v>52.698</v>
      </c>
      <c r="BA19" s="68">
        <v>50.692439</v>
      </c>
      <c r="BB19" s="68">
        <v>49.180413999999999</v>
      </c>
      <c r="BC19" s="68">
        <v>47.763827999999997</v>
      </c>
      <c r="BD19" s="68">
        <v>50.647511999999999</v>
      </c>
      <c r="BE19" s="68">
        <v>49.032142856999997</v>
      </c>
      <c r="BF19" s="68">
        <v>47.890079530999998</v>
      </c>
      <c r="BG19" s="301">
        <v>47.938859999999998</v>
      </c>
      <c r="BH19" s="301">
        <v>46.56317</v>
      </c>
      <c r="BI19" s="301">
        <v>47.470509999999997</v>
      </c>
      <c r="BJ19" s="301">
        <v>49.6661</v>
      </c>
      <c r="BK19" s="301">
        <v>55.507129999999997</v>
      </c>
      <c r="BL19" s="301">
        <v>56.352719999999998</v>
      </c>
      <c r="BM19" s="301">
        <v>53.318860000000001</v>
      </c>
      <c r="BN19" s="301">
        <v>52.134120000000003</v>
      </c>
      <c r="BO19" s="301">
        <v>51.384399999999999</v>
      </c>
      <c r="BP19" s="301">
        <v>52.190809999999999</v>
      </c>
      <c r="BQ19" s="301">
        <v>51.786369999999998</v>
      </c>
      <c r="BR19" s="301">
        <v>50.468040000000002</v>
      </c>
      <c r="BS19" s="301">
        <v>50.23312</v>
      </c>
      <c r="BT19" s="301">
        <v>47.706150000000001</v>
      </c>
      <c r="BU19" s="301">
        <v>49.329360000000001</v>
      </c>
      <c r="BV19" s="301">
        <v>50.744950000000003</v>
      </c>
    </row>
    <row r="20" spans="1:74" ht="11.1" customHeight="1" x14ac:dyDescent="0.2">
      <c r="A20" s="1" t="s">
        <v>488</v>
      </c>
      <c r="B20" s="180" t="s">
        <v>419</v>
      </c>
      <c r="C20" s="68">
        <v>86.447000000000003</v>
      </c>
      <c r="D20" s="68">
        <v>81.206999999999994</v>
      </c>
      <c r="E20" s="68">
        <v>79.147999999999996</v>
      </c>
      <c r="F20" s="68">
        <v>80.278999999999996</v>
      </c>
      <c r="G20" s="68">
        <v>81.254000000000005</v>
      </c>
      <c r="H20" s="68">
        <v>82.403999999999996</v>
      </c>
      <c r="I20" s="68">
        <v>81.641999999999996</v>
      </c>
      <c r="J20" s="68">
        <v>80.844999999999999</v>
      </c>
      <c r="K20" s="68">
        <v>77.695999999999998</v>
      </c>
      <c r="L20" s="68">
        <v>80.370999999999995</v>
      </c>
      <c r="M20" s="68">
        <v>80.144000000000005</v>
      </c>
      <c r="N20" s="68">
        <v>83.304000000000002</v>
      </c>
      <c r="O20" s="68">
        <v>84.108000000000004</v>
      </c>
      <c r="P20" s="68">
        <v>87.947999999999993</v>
      </c>
      <c r="Q20" s="68">
        <v>84.445999999999998</v>
      </c>
      <c r="R20" s="68">
        <v>80.048000000000002</v>
      </c>
      <c r="S20" s="68">
        <v>82.352999999999994</v>
      </c>
      <c r="T20" s="68">
        <v>82.534000000000006</v>
      </c>
      <c r="U20" s="68">
        <v>78.759</v>
      </c>
      <c r="V20" s="68">
        <v>80.692999999999998</v>
      </c>
      <c r="W20" s="68">
        <v>80.802999999999997</v>
      </c>
      <c r="X20" s="68">
        <v>84.022999999999996</v>
      </c>
      <c r="Y20" s="68">
        <v>84.421999999999997</v>
      </c>
      <c r="Z20" s="68">
        <v>90.756</v>
      </c>
      <c r="AA20" s="68">
        <v>88.73</v>
      </c>
      <c r="AB20" s="68">
        <v>88.257000000000005</v>
      </c>
      <c r="AC20" s="68">
        <v>82.307000000000002</v>
      </c>
      <c r="AD20" s="68">
        <v>84.004000000000005</v>
      </c>
      <c r="AE20" s="68">
        <v>84.486000000000004</v>
      </c>
      <c r="AF20" s="68">
        <v>82.552000000000007</v>
      </c>
      <c r="AG20" s="68">
        <v>84.76</v>
      </c>
      <c r="AH20" s="68">
        <v>77.432000000000002</v>
      </c>
      <c r="AI20" s="68">
        <v>81.572000000000003</v>
      </c>
      <c r="AJ20" s="68">
        <v>82.971000000000004</v>
      </c>
      <c r="AK20" s="68">
        <v>84.799000000000007</v>
      </c>
      <c r="AL20" s="68">
        <v>91.989000000000004</v>
      </c>
      <c r="AM20" s="68">
        <v>98.376999999999995</v>
      </c>
      <c r="AN20" s="68">
        <v>89.394000000000005</v>
      </c>
      <c r="AO20" s="68">
        <v>85.807000000000002</v>
      </c>
      <c r="AP20" s="68">
        <v>91.820999999999998</v>
      </c>
      <c r="AQ20" s="68">
        <v>91.186000000000007</v>
      </c>
      <c r="AR20" s="68">
        <v>91.317999999999998</v>
      </c>
      <c r="AS20" s="68">
        <v>93.286000000000001</v>
      </c>
      <c r="AT20" s="68">
        <v>90.034000000000006</v>
      </c>
      <c r="AU20" s="68">
        <v>80.433999999999997</v>
      </c>
      <c r="AV20" s="68">
        <v>81.731999999999999</v>
      </c>
      <c r="AW20" s="68">
        <v>82.158000000000001</v>
      </c>
      <c r="AX20" s="68">
        <v>83.95</v>
      </c>
      <c r="AY20" s="68">
        <v>90.986999999999995</v>
      </c>
      <c r="AZ20" s="68">
        <v>78.911000000000001</v>
      </c>
      <c r="BA20" s="68">
        <v>81.929000000000002</v>
      </c>
      <c r="BB20" s="68">
        <v>86.882999999999996</v>
      </c>
      <c r="BC20" s="68">
        <v>88.853999999999999</v>
      </c>
      <c r="BD20" s="68">
        <v>81.611999999999995</v>
      </c>
      <c r="BE20" s="68">
        <v>82.212857142999994</v>
      </c>
      <c r="BF20" s="68">
        <v>83.689478391999998</v>
      </c>
      <c r="BG20" s="301">
        <v>77.553420000000003</v>
      </c>
      <c r="BH20" s="301">
        <v>78.24194</v>
      </c>
      <c r="BI20" s="301">
        <v>79.994540000000001</v>
      </c>
      <c r="BJ20" s="301">
        <v>84.748149999999995</v>
      </c>
      <c r="BK20" s="301">
        <v>87.881519999999995</v>
      </c>
      <c r="BL20" s="301">
        <v>87.89152</v>
      </c>
      <c r="BM20" s="301">
        <v>85.212729999999993</v>
      </c>
      <c r="BN20" s="301">
        <v>86.978639999999999</v>
      </c>
      <c r="BO20" s="301">
        <v>88.019940000000005</v>
      </c>
      <c r="BP20" s="301">
        <v>88.870660000000001</v>
      </c>
      <c r="BQ20" s="301">
        <v>88.486829999999998</v>
      </c>
      <c r="BR20" s="301">
        <v>84.974230000000006</v>
      </c>
      <c r="BS20" s="301">
        <v>83.445890000000006</v>
      </c>
      <c r="BT20" s="301">
        <v>83.082340000000002</v>
      </c>
      <c r="BU20" s="301">
        <v>85.326409999999996</v>
      </c>
      <c r="BV20" s="301">
        <v>89.401949999999999</v>
      </c>
    </row>
    <row r="21" spans="1:74" ht="11.1" customHeight="1" x14ac:dyDescent="0.2">
      <c r="A21" s="1" t="s">
        <v>489</v>
      </c>
      <c r="B21" s="180" t="s">
        <v>420</v>
      </c>
      <c r="C21" s="68">
        <v>8.6150000000000002</v>
      </c>
      <c r="D21" s="68">
        <v>8.4559999999999995</v>
      </c>
      <c r="E21" s="68">
        <v>7.94</v>
      </c>
      <c r="F21" s="68">
        <v>7.8090000000000002</v>
      </c>
      <c r="G21" s="68">
        <v>7.665</v>
      </c>
      <c r="H21" s="68">
        <v>7.0209999999999999</v>
      </c>
      <c r="I21" s="68">
        <v>6.6959999999999997</v>
      </c>
      <c r="J21" s="68">
        <v>6.5069999999999997</v>
      </c>
      <c r="K21" s="68">
        <v>6.8940000000000001</v>
      </c>
      <c r="L21" s="68">
        <v>7.08</v>
      </c>
      <c r="M21" s="68">
        <v>7.1120000000000001</v>
      </c>
      <c r="N21" s="68">
        <v>7.5579999999999998</v>
      </c>
      <c r="O21" s="68">
        <v>7.65</v>
      </c>
      <c r="P21" s="68">
        <v>8.4</v>
      </c>
      <c r="Q21" s="68">
        <v>7.7110000000000003</v>
      </c>
      <c r="R21" s="68">
        <v>7.17</v>
      </c>
      <c r="S21" s="68">
        <v>6.7930000000000001</v>
      </c>
      <c r="T21" s="68">
        <v>7.2750000000000004</v>
      </c>
      <c r="U21" s="68">
        <v>6.9660000000000002</v>
      </c>
      <c r="V21" s="68">
        <v>6.4059999999999997</v>
      </c>
      <c r="W21" s="68">
        <v>6.9980000000000002</v>
      </c>
      <c r="X21" s="68">
        <v>6.8159999999999998</v>
      </c>
      <c r="Y21" s="68">
        <v>6.9390000000000001</v>
      </c>
      <c r="Z21" s="68">
        <v>7.3239999999999998</v>
      </c>
      <c r="AA21" s="68">
        <v>7.4989999999999997</v>
      </c>
      <c r="AB21" s="68">
        <v>7.3940000000000001</v>
      </c>
      <c r="AC21" s="68">
        <v>6.8609999999999998</v>
      </c>
      <c r="AD21" s="68">
        <v>6.5670000000000002</v>
      </c>
      <c r="AE21" s="68">
        <v>7.2229999999999999</v>
      </c>
      <c r="AF21" s="68">
        <v>7.4569999999999999</v>
      </c>
      <c r="AG21" s="68">
        <v>7.4349999999999996</v>
      </c>
      <c r="AH21" s="68">
        <v>7.4370000000000003</v>
      </c>
      <c r="AI21" s="68">
        <v>7.6509999999999998</v>
      </c>
      <c r="AJ21" s="68">
        <v>6.6660000000000004</v>
      </c>
      <c r="AK21" s="68">
        <v>7.3140000000000001</v>
      </c>
      <c r="AL21" s="68">
        <v>8.2789999999999999</v>
      </c>
      <c r="AM21" s="68">
        <v>8.8780000000000001</v>
      </c>
      <c r="AN21" s="68">
        <v>8.9659999999999993</v>
      </c>
      <c r="AO21" s="68">
        <v>9.2200000000000006</v>
      </c>
      <c r="AP21" s="68">
        <v>8.3729999999999993</v>
      </c>
      <c r="AQ21" s="68">
        <v>7.4850000000000003</v>
      </c>
      <c r="AR21" s="68">
        <v>7.6550000000000002</v>
      </c>
      <c r="AS21" s="68">
        <v>7.3330000000000002</v>
      </c>
      <c r="AT21" s="68">
        <v>7.367</v>
      </c>
      <c r="AU21" s="68">
        <v>7.5919999999999996</v>
      </c>
      <c r="AV21" s="68">
        <v>7.5880000000000001</v>
      </c>
      <c r="AW21" s="68">
        <v>8.44</v>
      </c>
      <c r="AX21" s="68">
        <v>8.657</v>
      </c>
      <c r="AY21" s="68">
        <v>8.8680000000000003</v>
      </c>
      <c r="AZ21" s="68">
        <v>8.8439999999999994</v>
      </c>
      <c r="BA21" s="68">
        <v>8.5640000000000001</v>
      </c>
      <c r="BB21" s="68">
        <v>8.1189999999999998</v>
      </c>
      <c r="BC21" s="68">
        <v>7.258</v>
      </c>
      <c r="BD21" s="68">
        <v>6.1619999999999999</v>
      </c>
      <c r="BE21" s="68">
        <v>6.0487142857</v>
      </c>
      <c r="BF21" s="68">
        <v>6.7149634777999996</v>
      </c>
      <c r="BG21" s="301">
        <v>7.1247400000000001</v>
      </c>
      <c r="BH21" s="301">
        <v>7.4168289999999999</v>
      </c>
      <c r="BI21" s="301">
        <v>8.0407879999999992</v>
      </c>
      <c r="BJ21" s="301">
        <v>7.9474</v>
      </c>
      <c r="BK21" s="301">
        <v>8.0490689999999994</v>
      </c>
      <c r="BL21" s="301">
        <v>7.9583690000000002</v>
      </c>
      <c r="BM21" s="301">
        <v>7.8631659999999997</v>
      </c>
      <c r="BN21" s="301">
        <v>7.6544829999999999</v>
      </c>
      <c r="BO21" s="301">
        <v>7.727722</v>
      </c>
      <c r="BP21" s="301">
        <v>7.86151</v>
      </c>
      <c r="BQ21" s="301">
        <v>7.3628920000000004</v>
      </c>
      <c r="BR21" s="301">
        <v>7.2413249999999998</v>
      </c>
      <c r="BS21" s="301">
        <v>7.4620290000000002</v>
      </c>
      <c r="BT21" s="301">
        <v>7.6426749999999997</v>
      </c>
      <c r="BU21" s="301">
        <v>8.2101799999999994</v>
      </c>
      <c r="BV21" s="301">
        <v>8.1418250000000008</v>
      </c>
    </row>
    <row r="22" spans="1:74" ht="11.1" customHeight="1" x14ac:dyDescent="0.2">
      <c r="A22" s="1" t="s">
        <v>490</v>
      </c>
      <c r="B22" s="180" t="s">
        <v>421</v>
      </c>
      <c r="C22" s="68">
        <v>30.97</v>
      </c>
      <c r="D22" s="68">
        <v>30.765999999999998</v>
      </c>
      <c r="E22" s="68">
        <v>29.661999999999999</v>
      </c>
      <c r="F22" s="68">
        <v>30.113</v>
      </c>
      <c r="G22" s="68">
        <v>27.431000000000001</v>
      </c>
      <c r="H22" s="68">
        <v>27.66</v>
      </c>
      <c r="I22" s="68">
        <v>27.233000000000001</v>
      </c>
      <c r="J22" s="68">
        <v>27.251000000000001</v>
      </c>
      <c r="K22" s="68">
        <v>29.241</v>
      </c>
      <c r="L22" s="68">
        <v>28.126000000000001</v>
      </c>
      <c r="M22" s="68">
        <v>30.858000000000001</v>
      </c>
      <c r="N22" s="68">
        <v>33.103000000000002</v>
      </c>
      <c r="O22" s="68">
        <v>34.4</v>
      </c>
      <c r="P22" s="68">
        <v>33.561999999999998</v>
      </c>
      <c r="Q22" s="68">
        <v>31.957999999999998</v>
      </c>
      <c r="R22" s="68">
        <v>31.009</v>
      </c>
      <c r="S22" s="68">
        <v>31.544</v>
      </c>
      <c r="T22" s="68">
        <v>30.641999999999999</v>
      </c>
      <c r="U22" s="68">
        <v>30.29</v>
      </c>
      <c r="V22" s="68">
        <v>29.510999999999999</v>
      </c>
      <c r="W22" s="68">
        <v>28.800999999999998</v>
      </c>
      <c r="X22" s="68">
        <v>27.623999999999999</v>
      </c>
      <c r="Y22" s="68">
        <v>28.901</v>
      </c>
      <c r="Z22" s="68">
        <v>29.39</v>
      </c>
      <c r="AA22" s="68">
        <v>32.677999999999997</v>
      </c>
      <c r="AB22" s="68">
        <v>31.526</v>
      </c>
      <c r="AC22" s="68">
        <v>30.381</v>
      </c>
      <c r="AD22" s="68">
        <v>28.004000000000001</v>
      </c>
      <c r="AE22" s="68">
        <v>30.943000000000001</v>
      </c>
      <c r="AF22" s="68">
        <v>30.556999999999999</v>
      </c>
      <c r="AG22" s="68">
        <v>31.907</v>
      </c>
      <c r="AH22" s="68">
        <v>28.974</v>
      </c>
      <c r="AI22" s="68">
        <v>26.824999999999999</v>
      </c>
      <c r="AJ22" s="68">
        <v>27.420999999999999</v>
      </c>
      <c r="AK22" s="68">
        <v>31.103999999999999</v>
      </c>
      <c r="AL22" s="68">
        <v>33.201999999999998</v>
      </c>
      <c r="AM22" s="68">
        <v>32.401000000000003</v>
      </c>
      <c r="AN22" s="68">
        <v>32.037999999999997</v>
      </c>
      <c r="AO22" s="68">
        <v>35.607999999999997</v>
      </c>
      <c r="AP22" s="68">
        <v>31.513999999999999</v>
      </c>
      <c r="AQ22" s="68">
        <v>29.707999999999998</v>
      </c>
      <c r="AR22" s="68">
        <v>29.681000000000001</v>
      </c>
      <c r="AS22" s="68">
        <v>29.829000000000001</v>
      </c>
      <c r="AT22" s="68">
        <v>29.402999999999999</v>
      </c>
      <c r="AU22" s="68">
        <v>31.507999999999999</v>
      </c>
      <c r="AV22" s="68">
        <v>28.966999999999999</v>
      </c>
      <c r="AW22" s="68">
        <v>30.731000000000002</v>
      </c>
      <c r="AX22" s="68">
        <v>31.404</v>
      </c>
      <c r="AY22" s="68">
        <v>33.152999999999999</v>
      </c>
      <c r="AZ22" s="68">
        <v>32.244</v>
      </c>
      <c r="BA22" s="68">
        <v>31.352653</v>
      </c>
      <c r="BB22" s="68">
        <v>30.757037</v>
      </c>
      <c r="BC22" s="68">
        <v>29.556887</v>
      </c>
      <c r="BD22" s="68">
        <v>28.965709</v>
      </c>
      <c r="BE22" s="68">
        <v>29.861000000000001</v>
      </c>
      <c r="BF22" s="68">
        <v>29.990550098</v>
      </c>
      <c r="BG22" s="301">
        <v>30.08558</v>
      </c>
      <c r="BH22" s="301">
        <v>28.922889999999999</v>
      </c>
      <c r="BI22" s="301">
        <v>30.025970000000001</v>
      </c>
      <c r="BJ22" s="301">
        <v>31.29607</v>
      </c>
      <c r="BK22" s="301">
        <v>33.156010000000002</v>
      </c>
      <c r="BL22" s="301">
        <v>31.872890000000002</v>
      </c>
      <c r="BM22" s="301">
        <v>30.116900000000001</v>
      </c>
      <c r="BN22" s="301">
        <v>29.34066</v>
      </c>
      <c r="BO22" s="301">
        <v>28.58623</v>
      </c>
      <c r="BP22" s="301">
        <v>29.518170000000001</v>
      </c>
      <c r="BQ22" s="301">
        <v>29.60913</v>
      </c>
      <c r="BR22" s="301">
        <v>28.868480000000002</v>
      </c>
      <c r="BS22" s="301">
        <v>29.444790000000001</v>
      </c>
      <c r="BT22" s="301">
        <v>28.809000000000001</v>
      </c>
      <c r="BU22" s="301">
        <v>30.895479999999999</v>
      </c>
      <c r="BV22" s="301">
        <v>31.778590000000001</v>
      </c>
    </row>
    <row r="23" spans="1:74" ht="11.1" customHeight="1" x14ac:dyDescent="0.2">
      <c r="A23" s="1" t="s">
        <v>491</v>
      </c>
      <c r="B23" s="180" t="s">
        <v>113</v>
      </c>
      <c r="C23" s="68">
        <v>261.10899999999998</v>
      </c>
      <c r="D23" s="68">
        <v>253.63499999999999</v>
      </c>
      <c r="E23" s="68">
        <v>239.55799999999999</v>
      </c>
      <c r="F23" s="68">
        <v>243.511</v>
      </c>
      <c r="G23" s="68">
        <v>242.48400000000001</v>
      </c>
      <c r="H23" s="68">
        <v>238.417</v>
      </c>
      <c r="I23" s="68">
        <v>232.85900000000001</v>
      </c>
      <c r="J23" s="68">
        <v>226.78800000000001</v>
      </c>
      <c r="K23" s="68">
        <v>223.20400000000001</v>
      </c>
      <c r="L23" s="68">
        <v>215.89599999999999</v>
      </c>
      <c r="M23" s="68">
        <v>224.91800000000001</v>
      </c>
      <c r="N23" s="68">
        <v>236.816</v>
      </c>
      <c r="O23" s="68">
        <v>248.887</v>
      </c>
      <c r="P23" s="68">
        <v>253.249</v>
      </c>
      <c r="Q23" s="68">
        <v>239.67</v>
      </c>
      <c r="R23" s="68">
        <v>240.14500000000001</v>
      </c>
      <c r="S23" s="68">
        <v>242.887</v>
      </c>
      <c r="T23" s="68">
        <v>240.71600000000001</v>
      </c>
      <c r="U23" s="68">
        <v>234.29300000000001</v>
      </c>
      <c r="V23" s="68">
        <v>236.30199999999999</v>
      </c>
      <c r="W23" s="68">
        <v>239.97</v>
      </c>
      <c r="X23" s="68">
        <v>232.672</v>
      </c>
      <c r="Y23" s="68">
        <v>230.23599999999999</v>
      </c>
      <c r="Z23" s="68">
        <v>246.5</v>
      </c>
      <c r="AA23" s="68">
        <v>262.36599999999999</v>
      </c>
      <c r="AB23" s="68">
        <v>252.05799999999999</v>
      </c>
      <c r="AC23" s="68">
        <v>236.55500000000001</v>
      </c>
      <c r="AD23" s="68">
        <v>230.869</v>
      </c>
      <c r="AE23" s="68">
        <v>235.83</v>
      </c>
      <c r="AF23" s="68">
        <v>229.91399999999999</v>
      </c>
      <c r="AG23" s="68">
        <v>235.434</v>
      </c>
      <c r="AH23" s="68">
        <v>230.36199999999999</v>
      </c>
      <c r="AI23" s="68">
        <v>232.04300000000001</v>
      </c>
      <c r="AJ23" s="68">
        <v>224.47300000000001</v>
      </c>
      <c r="AK23" s="68">
        <v>233.691</v>
      </c>
      <c r="AL23" s="68">
        <v>254.1</v>
      </c>
      <c r="AM23" s="68">
        <v>265.71100000000001</v>
      </c>
      <c r="AN23" s="68">
        <v>253.09100000000001</v>
      </c>
      <c r="AO23" s="68">
        <v>261.82299999999998</v>
      </c>
      <c r="AP23" s="68">
        <v>258.46300000000002</v>
      </c>
      <c r="AQ23" s="68">
        <v>258.952</v>
      </c>
      <c r="AR23" s="68">
        <v>254.47900000000001</v>
      </c>
      <c r="AS23" s="68">
        <v>250.36</v>
      </c>
      <c r="AT23" s="68">
        <v>237.53399999999999</v>
      </c>
      <c r="AU23" s="68">
        <v>227.578</v>
      </c>
      <c r="AV23" s="68">
        <v>227.61586700000001</v>
      </c>
      <c r="AW23" s="68">
        <v>241.22969800000001</v>
      </c>
      <c r="AX23" s="68">
        <v>243.39474999999999</v>
      </c>
      <c r="AY23" s="68">
        <v>255.13900000000001</v>
      </c>
      <c r="AZ23" s="68">
        <v>241.09299999999999</v>
      </c>
      <c r="BA23" s="68">
        <v>237.64709199999999</v>
      </c>
      <c r="BB23" s="68">
        <v>238.42045100000001</v>
      </c>
      <c r="BC23" s="68">
        <v>239.85271499999999</v>
      </c>
      <c r="BD23" s="68">
        <v>237.23922099999999</v>
      </c>
      <c r="BE23" s="68">
        <v>228.46971429000001</v>
      </c>
      <c r="BF23" s="68">
        <v>225.56800779</v>
      </c>
      <c r="BG23" s="301">
        <v>218.71250000000001</v>
      </c>
      <c r="BH23" s="301">
        <v>215.624</v>
      </c>
      <c r="BI23" s="301">
        <v>221.583</v>
      </c>
      <c r="BJ23" s="301">
        <v>232.78550000000001</v>
      </c>
      <c r="BK23" s="301">
        <v>249.45939999999999</v>
      </c>
      <c r="BL23" s="301">
        <v>252.29050000000001</v>
      </c>
      <c r="BM23" s="301">
        <v>241.64869999999999</v>
      </c>
      <c r="BN23" s="301">
        <v>240.43299999999999</v>
      </c>
      <c r="BO23" s="301">
        <v>241.42850000000001</v>
      </c>
      <c r="BP23" s="301">
        <v>246.54320000000001</v>
      </c>
      <c r="BQ23" s="301">
        <v>245.34819999999999</v>
      </c>
      <c r="BR23" s="301">
        <v>236.95529999999999</v>
      </c>
      <c r="BS23" s="301">
        <v>233.7696</v>
      </c>
      <c r="BT23" s="301">
        <v>229.0523</v>
      </c>
      <c r="BU23" s="301">
        <v>238.5369</v>
      </c>
      <c r="BV23" s="301">
        <v>248.7458</v>
      </c>
    </row>
    <row r="24" spans="1:74" ht="11.1" customHeight="1" x14ac:dyDescent="0.2">
      <c r="A24" s="1"/>
      <c r="B24" s="7" t="s">
        <v>115</v>
      </c>
      <c r="C24" s="221"/>
      <c r="D24" s="221"/>
      <c r="E24" s="221"/>
      <c r="F24" s="221"/>
      <c r="G24" s="221"/>
      <c r="H24" s="221"/>
      <c r="I24" s="221"/>
      <c r="J24" s="221"/>
      <c r="K24" s="221"/>
      <c r="L24" s="221"/>
      <c r="M24" s="221"/>
      <c r="N24" s="221"/>
      <c r="O24" s="221"/>
      <c r="P24" s="221"/>
      <c r="Q24" s="221"/>
      <c r="R24" s="221"/>
      <c r="S24" s="221"/>
      <c r="T24" s="221"/>
      <c r="U24" s="221"/>
      <c r="V24" s="221"/>
      <c r="W24" s="221"/>
      <c r="X24" s="221"/>
      <c r="Y24" s="221"/>
      <c r="Z24" s="221"/>
      <c r="AA24" s="221"/>
      <c r="AB24" s="221"/>
      <c r="AC24" s="221"/>
      <c r="AD24" s="221"/>
      <c r="AE24" s="221"/>
      <c r="AF24" s="221"/>
      <c r="AG24" s="221"/>
      <c r="AH24" s="221"/>
      <c r="AI24" s="221"/>
      <c r="AJ24" s="221"/>
      <c r="AK24" s="221"/>
      <c r="AL24" s="221"/>
      <c r="AM24" s="221"/>
      <c r="AN24" s="221"/>
      <c r="AO24" s="221"/>
      <c r="AP24" s="221"/>
      <c r="AQ24" s="221"/>
      <c r="AR24" s="221"/>
      <c r="AS24" s="221"/>
      <c r="AT24" s="221"/>
      <c r="AU24" s="221"/>
      <c r="AV24" s="221"/>
      <c r="AW24" s="221"/>
      <c r="AX24" s="221"/>
      <c r="AY24" s="221"/>
      <c r="AZ24" s="221"/>
      <c r="BA24" s="221"/>
      <c r="BB24" s="221"/>
      <c r="BC24" s="221"/>
      <c r="BD24" s="221"/>
      <c r="BE24" s="221"/>
      <c r="BF24" s="221"/>
      <c r="BG24" s="361"/>
      <c r="BH24" s="361"/>
      <c r="BI24" s="361"/>
      <c r="BJ24" s="361"/>
      <c r="BK24" s="361"/>
      <c r="BL24" s="361"/>
      <c r="BM24" s="361"/>
      <c r="BN24" s="361"/>
      <c r="BO24" s="361"/>
      <c r="BP24" s="361"/>
      <c r="BQ24" s="361"/>
      <c r="BR24" s="361"/>
      <c r="BS24" s="361"/>
      <c r="BT24" s="361"/>
      <c r="BU24" s="361"/>
      <c r="BV24" s="361"/>
    </row>
    <row r="25" spans="1:74" ht="11.1" customHeight="1" x14ac:dyDescent="0.2">
      <c r="A25" s="1" t="s">
        <v>492</v>
      </c>
      <c r="B25" s="180" t="s">
        <v>113</v>
      </c>
      <c r="C25" s="68">
        <v>28.434999999999999</v>
      </c>
      <c r="D25" s="68">
        <v>25.41</v>
      </c>
      <c r="E25" s="68">
        <v>21.53</v>
      </c>
      <c r="F25" s="68">
        <v>21.65</v>
      </c>
      <c r="G25" s="68">
        <v>22.007999999999999</v>
      </c>
      <c r="H25" s="68">
        <v>22.48</v>
      </c>
      <c r="I25" s="68">
        <v>23.152999999999999</v>
      </c>
      <c r="J25" s="68">
        <v>24.584</v>
      </c>
      <c r="K25" s="68">
        <v>21.763999999999999</v>
      </c>
      <c r="L25" s="68">
        <v>23.140999999999998</v>
      </c>
      <c r="M25" s="68">
        <v>23.606999999999999</v>
      </c>
      <c r="N25" s="68">
        <v>24.523</v>
      </c>
      <c r="O25" s="68">
        <v>24.969000000000001</v>
      </c>
      <c r="P25" s="68">
        <v>24.768999999999998</v>
      </c>
      <c r="Q25" s="68">
        <v>22.863</v>
      </c>
      <c r="R25" s="68">
        <v>22.582999999999998</v>
      </c>
      <c r="S25" s="68">
        <v>23.776</v>
      </c>
      <c r="T25" s="68">
        <v>24.55</v>
      </c>
      <c r="U25" s="68">
        <v>24.228999999999999</v>
      </c>
      <c r="V25" s="68">
        <v>23.227</v>
      </c>
      <c r="W25" s="68">
        <v>24.748000000000001</v>
      </c>
      <c r="X25" s="68">
        <v>24.888000000000002</v>
      </c>
      <c r="Y25" s="68">
        <v>24.106999999999999</v>
      </c>
      <c r="Z25" s="68">
        <v>25.768999999999998</v>
      </c>
      <c r="AA25" s="68">
        <v>28.704999999999998</v>
      </c>
      <c r="AB25" s="68">
        <v>23.864000000000001</v>
      </c>
      <c r="AC25" s="68">
        <v>20.864999999999998</v>
      </c>
      <c r="AD25" s="68">
        <v>20.866</v>
      </c>
      <c r="AE25" s="68">
        <v>22.169</v>
      </c>
      <c r="AF25" s="68">
        <v>21.491</v>
      </c>
      <c r="AG25" s="68">
        <v>21.916</v>
      </c>
      <c r="AH25" s="68">
        <v>23.084</v>
      </c>
      <c r="AI25" s="68">
        <v>23.007000000000001</v>
      </c>
      <c r="AJ25" s="68">
        <v>23.33</v>
      </c>
      <c r="AK25" s="68">
        <v>24.834</v>
      </c>
      <c r="AL25" s="68">
        <v>26.129000000000001</v>
      </c>
      <c r="AM25" s="68">
        <v>28.536999999999999</v>
      </c>
      <c r="AN25" s="68">
        <v>26.396999999999998</v>
      </c>
      <c r="AO25" s="68">
        <v>22.585000000000001</v>
      </c>
      <c r="AP25" s="68">
        <v>22.888999999999999</v>
      </c>
      <c r="AQ25" s="68">
        <v>24.068999999999999</v>
      </c>
      <c r="AR25" s="68">
        <v>23.495000000000001</v>
      </c>
      <c r="AS25" s="68">
        <v>24.292999999999999</v>
      </c>
      <c r="AT25" s="68">
        <v>25.151</v>
      </c>
      <c r="AU25" s="68">
        <v>22.542999999999999</v>
      </c>
      <c r="AV25" s="68">
        <v>25.205065000000001</v>
      </c>
      <c r="AW25" s="68">
        <v>25.039054</v>
      </c>
      <c r="AX25" s="68">
        <v>25.398053999999998</v>
      </c>
      <c r="AY25" s="68">
        <v>22.939</v>
      </c>
      <c r="AZ25" s="68">
        <v>20.896000000000001</v>
      </c>
      <c r="BA25" s="68">
        <v>20.259076</v>
      </c>
      <c r="BB25" s="68">
        <v>21.279779000000001</v>
      </c>
      <c r="BC25" s="68">
        <v>20.360513999999998</v>
      </c>
      <c r="BD25" s="68">
        <v>18.600299</v>
      </c>
      <c r="BE25" s="68">
        <v>17.917142857000002</v>
      </c>
      <c r="BF25" s="68">
        <v>20.669666887000002</v>
      </c>
      <c r="BG25" s="301">
        <v>21.418189999999999</v>
      </c>
      <c r="BH25" s="301">
        <v>21.629770000000001</v>
      </c>
      <c r="BI25" s="301">
        <v>22.959620000000001</v>
      </c>
      <c r="BJ25" s="301">
        <v>24.29102</v>
      </c>
      <c r="BK25" s="301">
        <v>23.52028</v>
      </c>
      <c r="BL25" s="301">
        <v>26.557030000000001</v>
      </c>
      <c r="BM25" s="301">
        <v>24.11251</v>
      </c>
      <c r="BN25" s="301">
        <v>24.269439999999999</v>
      </c>
      <c r="BO25" s="301">
        <v>22.45983</v>
      </c>
      <c r="BP25" s="301">
        <v>23.932220000000001</v>
      </c>
      <c r="BQ25" s="301">
        <v>23.444680000000002</v>
      </c>
      <c r="BR25" s="301">
        <v>24.109159999999999</v>
      </c>
      <c r="BS25" s="301">
        <v>23.133220000000001</v>
      </c>
      <c r="BT25" s="301">
        <v>20.937360000000002</v>
      </c>
      <c r="BU25" s="301">
        <v>23.757629999999999</v>
      </c>
      <c r="BV25" s="301">
        <v>26.093969999999999</v>
      </c>
    </row>
    <row r="26" spans="1:74" ht="11.1" customHeight="1" x14ac:dyDescent="0.2">
      <c r="A26" s="1"/>
      <c r="B26" s="7" t="s">
        <v>116</v>
      </c>
      <c r="C26" s="222"/>
      <c r="D26" s="222"/>
      <c r="E26" s="222"/>
      <c r="F26" s="222"/>
      <c r="G26" s="222"/>
      <c r="H26" s="222"/>
      <c r="I26" s="222"/>
      <c r="J26" s="222"/>
      <c r="K26" s="222"/>
      <c r="L26" s="222"/>
      <c r="M26" s="222"/>
      <c r="N26" s="222"/>
      <c r="O26" s="222"/>
      <c r="P26" s="222"/>
      <c r="Q26" s="222"/>
      <c r="R26" s="222"/>
      <c r="S26" s="222"/>
      <c r="T26" s="222"/>
      <c r="U26" s="222"/>
      <c r="V26" s="222"/>
      <c r="W26" s="222"/>
      <c r="X26" s="222"/>
      <c r="Y26" s="222"/>
      <c r="Z26" s="222"/>
      <c r="AA26" s="222"/>
      <c r="AB26" s="222"/>
      <c r="AC26" s="222"/>
      <c r="AD26" s="222"/>
      <c r="AE26" s="222"/>
      <c r="AF26" s="222"/>
      <c r="AG26" s="222"/>
      <c r="AH26" s="222"/>
      <c r="AI26" s="222"/>
      <c r="AJ26" s="222"/>
      <c r="AK26" s="222"/>
      <c r="AL26" s="222"/>
      <c r="AM26" s="222"/>
      <c r="AN26" s="222"/>
      <c r="AO26" s="222"/>
      <c r="AP26" s="222"/>
      <c r="AQ26" s="222"/>
      <c r="AR26" s="222"/>
      <c r="AS26" s="222"/>
      <c r="AT26" s="222"/>
      <c r="AU26" s="222"/>
      <c r="AV26" s="222"/>
      <c r="AW26" s="222"/>
      <c r="AX26" s="222"/>
      <c r="AY26" s="222"/>
      <c r="AZ26" s="222"/>
      <c r="BA26" s="222"/>
      <c r="BB26" s="222"/>
      <c r="BC26" s="222"/>
      <c r="BD26" s="222"/>
      <c r="BE26" s="222"/>
      <c r="BF26" s="222"/>
      <c r="BG26" s="362"/>
      <c r="BH26" s="362"/>
      <c r="BI26" s="362"/>
      <c r="BJ26" s="362"/>
      <c r="BK26" s="362"/>
      <c r="BL26" s="362"/>
      <c r="BM26" s="362"/>
      <c r="BN26" s="362"/>
      <c r="BO26" s="362"/>
      <c r="BP26" s="362"/>
      <c r="BQ26" s="362"/>
      <c r="BR26" s="362"/>
      <c r="BS26" s="362"/>
      <c r="BT26" s="362"/>
      <c r="BU26" s="362"/>
      <c r="BV26" s="362"/>
    </row>
    <row r="27" spans="1:74" ht="11.1" customHeight="1" x14ac:dyDescent="0.2">
      <c r="A27" s="1" t="s">
        <v>493</v>
      </c>
      <c r="B27" s="181" t="s">
        <v>113</v>
      </c>
      <c r="C27" s="69">
        <v>232.67400000000001</v>
      </c>
      <c r="D27" s="69">
        <v>228.22499999999999</v>
      </c>
      <c r="E27" s="69">
        <v>218.02799999999999</v>
      </c>
      <c r="F27" s="69">
        <v>221.86099999999999</v>
      </c>
      <c r="G27" s="69">
        <v>220.476</v>
      </c>
      <c r="H27" s="69">
        <v>215.93700000000001</v>
      </c>
      <c r="I27" s="69">
        <v>209.70599999999999</v>
      </c>
      <c r="J27" s="69">
        <v>202.20400000000001</v>
      </c>
      <c r="K27" s="69">
        <v>201.44</v>
      </c>
      <c r="L27" s="69">
        <v>192.755</v>
      </c>
      <c r="M27" s="69">
        <v>201.31100000000001</v>
      </c>
      <c r="N27" s="69">
        <v>212.29300000000001</v>
      </c>
      <c r="O27" s="69">
        <v>223.91800000000001</v>
      </c>
      <c r="P27" s="69">
        <v>228.48</v>
      </c>
      <c r="Q27" s="69">
        <v>216.80699999999999</v>
      </c>
      <c r="R27" s="69">
        <v>217.56200000000001</v>
      </c>
      <c r="S27" s="69">
        <v>219.11099999999999</v>
      </c>
      <c r="T27" s="69">
        <v>216.166</v>
      </c>
      <c r="U27" s="69">
        <v>210.06399999999999</v>
      </c>
      <c r="V27" s="69">
        <v>213.07499999999999</v>
      </c>
      <c r="W27" s="69">
        <v>215.22200000000001</v>
      </c>
      <c r="X27" s="69">
        <v>207.78399999999999</v>
      </c>
      <c r="Y27" s="69">
        <v>206.12899999999999</v>
      </c>
      <c r="Z27" s="69">
        <v>220.73099999999999</v>
      </c>
      <c r="AA27" s="69">
        <v>233.661</v>
      </c>
      <c r="AB27" s="69">
        <v>228.19399999999999</v>
      </c>
      <c r="AC27" s="69">
        <v>215.69</v>
      </c>
      <c r="AD27" s="69">
        <v>210.00299999999999</v>
      </c>
      <c r="AE27" s="69">
        <v>213.661</v>
      </c>
      <c r="AF27" s="69">
        <v>208.423</v>
      </c>
      <c r="AG27" s="69">
        <v>213.518</v>
      </c>
      <c r="AH27" s="69">
        <v>207.27799999999999</v>
      </c>
      <c r="AI27" s="69">
        <v>209.036</v>
      </c>
      <c r="AJ27" s="69">
        <v>201.143</v>
      </c>
      <c r="AK27" s="69">
        <v>208.857</v>
      </c>
      <c r="AL27" s="69">
        <v>227.971</v>
      </c>
      <c r="AM27" s="69">
        <v>237.17400000000001</v>
      </c>
      <c r="AN27" s="69">
        <v>226.69399999999999</v>
      </c>
      <c r="AO27" s="69">
        <v>239.238</v>
      </c>
      <c r="AP27" s="69">
        <v>235.57400000000001</v>
      </c>
      <c r="AQ27" s="69">
        <v>234.88300000000001</v>
      </c>
      <c r="AR27" s="69">
        <v>230.98400000000001</v>
      </c>
      <c r="AS27" s="69">
        <v>226.06700000000001</v>
      </c>
      <c r="AT27" s="69">
        <v>212.38300000000001</v>
      </c>
      <c r="AU27" s="69">
        <v>205.035</v>
      </c>
      <c r="AV27" s="69">
        <v>202.41080199999999</v>
      </c>
      <c r="AW27" s="69">
        <v>216.19064399999999</v>
      </c>
      <c r="AX27" s="69">
        <v>217.99669599999999</v>
      </c>
      <c r="AY27" s="69">
        <v>232.2</v>
      </c>
      <c r="AZ27" s="69">
        <v>220.197</v>
      </c>
      <c r="BA27" s="69">
        <v>217.38801599999999</v>
      </c>
      <c r="BB27" s="69">
        <v>217.140672</v>
      </c>
      <c r="BC27" s="69">
        <v>219.49220099999999</v>
      </c>
      <c r="BD27" s="69">
        <v>218.63892200000001</v>
      </c>
      <c r="BE27" s="69">
        <v>210.55285713999999</v>
      </c>
      <c r="BF27" s="69">
        <v>204.89733931999999</v>
      </c>
      <c r="BG27" s="320">
        <v>197.29429999999999</v>
      </c>
      <c r="BH27" s="320">
        <v>193.99420000000001</v>
      </c>
      <c r="BI27" s="320">
        <v>198.6234</v>
      </c>
      <c r="BJ27" s="320">
        <v>208.49449999999999</v>
      </c>
      <c r="BK27" s="320">
        <v>225.9392</v>
      </c>
      <c r="BL27" s="320">
        <v>225.73349999999999</v>
      </c>
      <c r="BM27" s="320">
        <v>217.53620000000001</v>
      </c>
      <c r="BN27" s="320">
        <v>216.1636</v>
      </c>
      <c r="BO27" s="320">
        <v>218.96860000000001</v>
      </c>
      <c r="BP27" s="320">
        <v>222.61099999999999</v>
      </c>
      <c r="BQ27" s="320">
        <v>221.90350000000001</v>
      </c>
      <c r="BR27" s="320">
        <v>212.84620000000001</v>
      </c>
      <c r="BS27" s="320">
        <v>210.63640000000001</v>
      </c>
      <c r="BT27" s="320">
        <v>208.11490000000001</v>
      </c>
      <c r="BU27" s="320">
        <v>214.77930000000001</v>
      </c>
      <c r="BV27" s="320">
        <v>222.65190000000001</v>
      </c>
    </row>
    <row r="28" spans="1:74" s="267" customFormat="1" ht="12" customHeight="1" x14ac:dyDescent="0.2">
      <c r="A28" s="1"/>
      <c r="B28" s="752" t="s">
        <v>815</v>
      </c>
      <c r="C28" s="744"/>
      <c r="D28" s="744"/>
      <c r="E28" s="744"/>
      <c r="F28" s="744"/>
      <c r="G28" s="744"/>
      <c r="H28" s="744"/>
      <c r="I28" s="744"/>
      <c r="J28" s="744"/>
      <c r="K28" s="744"/>
      <c r="L28" s="744"/>
      <c r="M28" s="744"/>
      <c r="N28" s="744"/>
      <c r="O28" s="744"/>
      <c r="P28" s="744"/>
      <c r="Q28" s="744"/>
      <c r="AY28" s="478"/>
      <c r="AZ28" s="478"/>
      <c r="BA28" s="478"/>
      <c r="BB28" s="478"/>
      <c r="BC28" s="478"/>
      <c r="BD28" s="591"/>
      <c r="BE28" s="591"/>
      <c r="BF28" s="591"/>
      <c r="BG28" s="478"/>
      <c r="BH28" s="478"/>
      <c r="BI28" s="478"/>
      <c r="BJ28" s="478"/>
    </row>
    <row r="29" spans="1:74" s="403" customFormat="1" ht="12" customHeight="1" x14ac:dyDescent="0.2">
      <c r="A29" s="402"/>
      <c r="B29" s="770" t="str">
        <f>"Notes: "&amp;"EIA completed modeling and analysis for this report on " &amp;Dates!D2&amp;"."</f>
        <v>Notes: EIA completed modeling and analysis for this report on Thursday September 2, 2021.</v>
      </c>
      <c r="C29" s="769"/>
      <c r="D29" s="769"/>
      <c r="E29" s="769"/>
      <c r="F29" s="769"/>
      <c r="G29" s="769"/>
      <c r="H29" s="769"/>
      <c r="I29" s="769"/>
      <c r="J29" s="769"/>
      <c r="K29" s="769"/>
      <c r="L29" s="769"/>
      <c r="M29" s="769"/>
      <c r="N29" s="769"/>
      <c r="O29" s="769"/>
      <c r="P29" s="769"/>
      <c r="Q29" s="769"/>
      <c r="AY29" s="479"/>
      <c r="AZ29" s="479"/>
      <c r="BA29" s="479"/>
      <c r="BB29" s="479"/>
      <c r="BC29" s="479"/>
      <c r="BD29" s="592"/>
      <c r="BE29" s="592"/>
      <c r="BF29" s="592"/>
      <c r="BG29" s="479"/>
      <c r="BH29" s="479"/>
      <c r="BI29" s="479"/>
      <c r="BJ29" s="479"/>
    </row>
    <row r="30" spans="1:74" s="403" customFormat="1" ht="12" customHeight="1" x14ac:dyDescent="0.2">
      <c r="A30" s="402"/>
      <c r="B30" s="770" t="s">
        <v>353</v>
      </c>
      <c r="C30" s="769"/>
      <c r="D30" s="769"/>
      <c r="E30" s="769"/>
      <c r="F30" s="769"/>
      <c r="G30" s="769"/>
      <c r="H30" s="769"/>
      <c r="I30" s="769"/>
      <c r="J30" s="769"/>
      <c r="K30" s="769"/>
      <c r="L30" s="769"/>
      <c r="M30" s="769"/>
      <c r="N30" s="769"/>
      <c r="O30" s="769"/>
      <c r="P30" s="769"/>
      <c r="Q30" s="769"/>
      <c r="AY30" s="479"/>
      <c r="AZ30" s="479"/>
      <c r="BA30" s="479"/>
      <c r="BB30" s="479"/>
      <c r="BC30" s="479"/>
      <c r="BD30" s="592"/>
      <c r="BE30" s="592"/>
      <c r="BF30" s="592"/>
      <c r="BG30" s="479"/>
      <c r="BH30" s="479"/>
      <c r="BI30" s="479"/>
      <c r="BJ30" s="479"/>
    </row>
    <row r="31" spans="1:74" s="267" customFormat="1" ht="12" customHeight="1" x14ac:dyDescent="0.2">
      <c r="A31" s="1"/>
      <c r="B31" s="753" t="s">
        <v>129</v>
      </c>
      <c r="C31" s="744"/>
      <c r="D31" s="744"/>
      <c r="E31" s="744"/>
      <c r="F31" s="744"/>
      <c r="G31" s="744"/>
      <c r="H31" s="744"/>
      <c r="I31" s="744"/>
      <c r="J31" s="744"/>
      <c r="K31" s="744"/>
      <c r="L31" s="744"/>
      <c r="M31" s="744"/>
      <c r="N31" s="744"/>
      <c r="O31" s="744"/>
      <c r="P31" s="744"/>
      <c r="Q31" s="744"/>
      <c r="AY31" s="478"/>
      <c r="AZ31" s="478"/>
      <c r="BA31" s="478"/>
      <c r="BB31" s="478"/>
      <c r="BC31" s="478"/>
      <c r="BD31" s="591"/>
      <c r="BE31" s="591"/>
      <c r="BF31" s="591"/>
      <c r="BG31" s="478"/>
      <c r="BH31" s="478"/>
      <c r="BI31" s="478"/>
      <c r="BJ31" s="478"/>
    </row>
    <row r="32" spans="1:74" s="403" customFormat="1" ht="12" customHeight="1" x14ac:dyDescent="0.2">
      <c r="A32" s="402"/>
      <c r="B32" s="765" t="s">
        <v>852</v>
      </c>
      <c r="C32" s="759"/>
      <c r="D32" s="759"/>
      <c r="E32" s="759"/>
      <c r="F32" s="759"/>
      <c r="G32" s="759"/>
      <c r="H32" s="759"/>
      <c r="I32" s="759"/>
      <c r="J32" s="759"/>
      <c r="K32" s="759"/>
      <c r="L32" s="759"/>
      <c r="M32" s="759"/>
      <c r="N32" s="759"/>
      <c r="O32" s="759"/>
      <c r="P32" s="759"/>
      <c r="Q32" s="759"/>
      <c r="AY32" s="479"/>
      <c r="AZ32" s="479"/>
      <c r="BA32" s="479"/>
      <c r="BB32" s="479"/>
      <c r="BC32" s="479"/>
      <c r="BD32" s="592"/>
      <c r="BE32" s="592"/>
      <c r="BF32" s="592"/>
      <c r="BG32" s="479"/>
      <c r="BH32" s="479"/>
      <c r="BI32" s="479"/>
      <c r="BJ32" s="479"/>
    </row>
    <row r="33" spans="1:74" s="403" customFormat="1" ht="12" customHeight="1" x14ac:dyDescent="0.2">
      <c r="A33" s="402"/>
      <c r="B33" s="800" t="s">
        <v>853</v>
      </c>
      <c r="C33" s="759"/>
      <c r="D33" s="759"/>
      <c r="E33" s="759"/>
      <c r="F33" s="759"/>
      <c r="G33" s="759"/>
      <c r="H33" s="759"/>
      <c r="I33" s="759"/>
      <c r="J33" s="759"/>
      <c r="K33" s="759"/>
      <c r="L33" s="759"/>
      <c r="M33" s="759"/>
      <c r="N33" s="759"/>
      <c r="O33" s="759"/>
      <c r="P33" s="759"/>
      <c r="Q33" s="759"/>
      <c r="AY33" s="479"/>
      <c r="AZ33" s="479"/>
      <c r="BA33" s="479"/>
      <c r="BB33" s="479"/>
      <c r="BC33" s="479"/>
      <c r="BD33" s="592"/>
      <c r="BE33" s="592"/>
      <c r="BF33" s="592"/>
      <c r="BG33" s="479"/>
      <c r="BH33" s="479"/>
      <c r="BI33" s="479"/>
      <c r="BJ33" s="479"/>
    </row>
    <row r="34" spans="1:74" s="403" customFormat="1" ht="12" customHeight="1" x14ac:dyDescent="0.2">
      <c r="A34" s="402"/>
      <c r="B34" s="763" t="s">
        <v>855</v>
      </c>
      <c r="C34" s="762"/>
      <c r="D34" s="762"/>
      <c r="E34" s="762"/>
      <c r="F34" s="762"/>
      <c r="G34" s="762"/>
      <c r="H34" s="762"/>
      <c r="I34" s="762"/>
      <c r="J34" s="762"/>
      <c r="K34" s="762"/>
      <c r="L34" s="762"/>
      <c r="M34" s="762"/>
      <c r="N34" s="762"/>
      <c r="O34" s="762"/>
      <c r="P34" s="762"/>
      <c r="Q34" s="759"/>
      <c r="AY34" s="479"/>
      <c r="AZ34" s="479"/>
      <c r="BA34" s="479"/>
      <c r="BB34" s="479"/>
      <c r="BC34" s="479"/>
      <c r="BD34" s="592"/>
      <c r="BE34" s="592"/>
      <c r="BF34" s="592"/>
      <c r="BG34" s="479"/>
      <c r="BH34" s="479"/>
      <c r="BI34" s="479"/>
      <c r="BJ34" s="479"/>
    </row>
    <row r="35" spans="1:74" s="403" customFormat="1" ht="12" customHeight="1" x14ac:dyDescent="0.2">
      <c r="A35" s="402"/>
      <c r="B35" s="764" t="s">
        <v>856</v>
      </c>
      <c r="C35" s="766"/>
      <c r="D35" s="766"/>
      <c r="E35" s="766"/>
      <c r="F35" s="766"/>
      <c r="G35" s="766"/>
      <c r="H35" s="766"/>
      <c r="I35" s="766"/>
      <c r="J35" s="766"/>
      <c r="K35" s="766"/>
      <c r="L35" s="766"/>
      <c r="M35" s="766"/>
      <c r="N35" s="766"/>
      <c r="O35" s="766"/>
      <c r="P35" s="766"/>
      <c r="Q35" s="759"/>
      <c r="AY35" s="479"/>
      <c r="AZ35" s="479"/>
      <c r="BA35" s="479"/>
      <c r="BB35" s="479"/>
      <c r="BC35" s="479"/>
      <c r="BD35" s="592"/>
      <c r="BE35" s="592"/>
      <c r="BF35" s="592"/>
      <c r="BG35" s="479"/>
      <c r="BH35" s="479"/>
      <c r="BI35" s="479"/>
      <c r="BJ35" s="479"/>
    </row>
    <row r="36" spans="1:74" s="403" customFormat="1" ht="12" customHeight="1" x14ac:dyDescent="0.2">
      <c r="A36" s="402"/>
      <c r="B36" s="765" t="s">
        <v>838</v>
      </c>
      <c r="C36" s="766"/>
      <c r="D36" s="766"/>
      <c r="E36" s="766"/>
      <c r="F36" s="766"/>
      <c r="G36" s="766"/>
      <c r="H36" s="766"/>
      <c r="I36" s="766"/>
      <c r="J36" s="766"/>
      <c r="K36" s="766"/>
      <c r="L36" s="766"/>
      <c r="M36" s="766"/>
      <c r="N36" s="766"/>
      <c r="O36" s="766"/>
      <c r="P36" s="766"/>
      <c r="Q36" s="759"/>
      <c r="AY36" s="479"/>
      <c r="AZ36" s="479"/>
      <c r="BA36" s="479"/>
      <c r="BB36" s="479"/>
      <c r="BC36" s="479"/>
      <c r="BD36" s="592"/>
      <c r="BE36" s="592"/>
      <c r="BF36" s="592"/>
      <c r="BG36" s="479"/>
      <c r="BH36" s="479"/>
      <c r="BI36" s="479"/>
      <c r="BJ36" s="479"/>
    </row>
    <row r="37" spans="1:74" s="404" customFormat="1" ht="12" customHeight="1" x14ac:dyDescent="0.2">
      <c r="A37" s="393"/>
      <c r="B37" s="771" t="s">
        <v>1380</v>
      </c>
      <c r="C37" s="759"/>
      <c r="D37" s="759"/>
      <c r="E37" s="759"/>
      <c r="F37" s="759"/>
      <c r="G37" s="759"/>
      <c r="H37" s="759"/>
      <c r="I37" s="759"/>
      <c r="J37" s="759"/>
      <c r="K37" s="759"/>
      <c r="L37" s="759"/>
      <c r="M37" s="759"/>
      <c r="N37" s="759"/>
      <c r="O37" s="759"/>
      <c r="P37" s="759"/>
      <c r="Q37" s="759"/>
      <c r="AY37" s="480"/>
      <c r="AZ37" s="480"/>
      <c r="BA37" s="480"/>
      <c r="BB37" s="480"/>
      <c r="BC37" s="480"/>
      <c r="BD37" s="593"/>
      <c r="BE37" s="593"/>
      <c r="BF37" s="593"/>
      <c r="BG37" s="480"/>
      <c r="BH37" s="480"/>
      <c r="BI37" s="480"/>
      <c r="BJ37" s="480"/>
    </row>
    <row r="38" spans="1:74" x14ac:dyDescent="0.15">
      <c r="BK38" s="363"/>
      <c r="BL38" s="363"/>
      <c r="BM38" s="363"/>
      <c r="BN38" s="363"/>
      <c r="BO38" s="363"/>
      <c r="BP38" s="363"/>
      <c r="BQ38" s="363"/>
      <c r="BR38" s="363"/>
      <c r="BS38" s="363"/>
      <c r="BT38" s="363"/>
      <c r="BU38" s="363"/>
      <c r="BV38" s="363"/>
    </row>
    <row r="39" spans="1:74" x14ac:dyDescent="0.15">
      <c r="BK39" s="363"/>
      <c r="BL39" s="363"/>
      <c r="BM39" s="363"/>
      <c r="BN39" s="363"/>
      <c r="BO39" s="363"/>
      <c r="BP39" s="363"/>
      <c r="BQ39" s="363"/>
      <c r="BR39" s="363"/>
      <c r="BS39" s="363"/>
      <c r="BT39" s="363"/>
      <c r="BU39" s="363"/>
      <c r="BV39" s="363"/>
    </row>
    <row r="40" spans="1:74" x14ac:dyDescent="0.15">
      <c r="BK40" s="363"/>
      <c r="BL40" s="363"/>
      <c r="BM40" s="363"/>
      <c r="BN40" s="363"/>
      <c r="BO40" s="363"/>
      <c r="BP40" s="363"/>
      <c r="BQ40" s="363"/>
      <c r="BR40" s="363"/>
      <c r="BS40" s="363"/>
      <c r="BT40" s="363"/>
      <c r="BU40" s="363"/>
      <c r="BV40" s="363"/>
    </row>
    <row r="41" spans="1:74" x14ac:dyDescent="0.15">
      <c r="BK41" s="363"/>
      <c r="BL41" s="363"/>
      <c r="BM41" s="363"/>
      <c r="BN41" s="363"/>
      <c r="BO41" s="363"/>
      <c r="BP41" s="363"/>
      <c r="BQ41" s="363"/>
      <c r="BR41" s="363"/>
      <c r="BS41" s="363"/>
      <c r="BT41" s="363"/>
      <c r="BU41" s="363"/>
      <c r="BV41" s="363"/>
    </row>
    <row r="42" spans="1:74" x14ac:dyDescent="0.15">
      <c r="BK42" s="363"/>
      <c r="BL42" s="363"/>
      <c r="BM42" s="363"/>
      <c r="BN42" s="363"/>
      <c r="BO42" s="363"/>
      <c r="BP42" s="363"/>
      <c r="BQ42" s="363"/>
      <c r="BR42" s="363"/>
      <c r="BS42" s="363"/>
      <c r="BT42" s="363"/>
      <c r="BU42" s="363"/>
      <c r="BV42" s="363"/>
    </row>
    <row r="43" spans="1:74" x14ac:dyDescent="0.15">
      <c r="BK43" s="363"/>
      <c r="BL43" s="363"/>
      <c r="BM43" s="363"/>
      <c r="BN43" s="363"/>
      <c r="BO43" s="363"/>
      <c r="BP43" s="363"/>
      <c r="BQ43" s="363"/>
      <c r="BR43" s="363"/>
      <c r="BS43" s="363"/>
      <c r="BT43" s="363"/>
      <c r="BU43" s="363"/>
      <c r="BV43" s="363"/>
    </row>
    <row r="44" spans="1:74" x14ac:dyDescent="0.15">
      <c r="BK44" s="363"/>
      <c r="BL44" s="363"/>
      <c r="BM44" s="363"/>
      <c r="BN44" s="363"/>
      <c r="BO44" s="363"/>
      <c r="BP44" s="363"/>
      <c r="BQ44" s="363"/>
      <c r="BR44" s="363"/>
      <c r="BS44" s="363"/>
      <c r="BT44" s="363"/>
      <c r="BU44" s="363"/>
      <c r="BV44" s="363"/>
    </row>
    <row r="45" spans="1:74" x14ac:dyDescent="0.15">
      <c r="BK45" s="363"/>
      <c r="BL45" s="363"/>
      <c r="BM45" s="363"/>
      <c r="BN45" s="363"/>
      <c r="BO45" s="363"/>
      <c r="BP45" s="363"/>
      <c r="BQ45" s="363"/>
      <c r="BR45" s="363"/>
      <c r="BS45" s="363"/>
      <c r="BT45" s="363"/>
      <c r="BU45" s="363"/>
      <c r="BV45" s="363"/>
    </row>
    <row r="46" spans="1:74" x14ac:dyDescent="0.15">
      <c r="BK46" s="363"/>
      <c r="BL46" s="363"/>
      <c r="BM46" s="363"/>
      <c r="BN46" s="363"/>
      <c r="BO46" s="363"/>
      <c r="BP46" s="363"/>
      <c r="BQ46" s="363"/>
      <c r="BR46" s="363"/>
      <c r="BS46" s="363"/>
      <c r="BT46" s="363"/>
      <c r="BU46" s="363"/>
      <c r="BV46" s="363"/>
    </row>
    <row r="47" spans="1:74" x14ac:dyDescent="0.15">
      <c r="BK47" s="363"/>
      <c r="BL47" s="363"/>
      <c r="BM47" s="363"/>
      <c r="BN47" s="363"/>
      <c r="BO47" s="363"/>
      <c r="BP47" s="363"/>
      <c r="BQ47" s="363"/>
      <c r="BR47" s="363"/>
      <c r="BS47" s="363"/>
      <c r="BT47" s="363"/>
      <c r="BU47" s="363"/>
      <c r="BV47" s="363"/>
    </row>
    <row r="48" spans="1:74" x14ac:dyDescent="0.15">
      <c r="BK48" s="363"/>
      <c r="BL48" s="363"/>
      <c r="BM48" s="363"/>
      <c r="BN48" s="363"/>
      <c r="BO48" s="363"/>
      <c r="BP48" s="363"/>
      <c r="BQ48" s="363"/>
      <c r="BR48" s="363"/>
      <c r="BS48" s="363"/>
      <c r="BT48" s="363"/>
      <c r="BU48" s="363"/>
      <c r="BV48" s="363"/>
    </row>
    <row r="49" spans="63:74" x14ac:dyDescent="0.15">
      <c r="BK49" s="363"/>
      <c r="BL49" s="363"/>
      <c r="BM49" s="363"/>
      <c r="BN49" s="363"/>
      <c r="BO49" s="363"/>
      <c r="BP49" s="363"/>
      <c r="BQ49" s="363"/>
      <c r="BR49" s="363"/>
      <c r="BS49" s="363"/>
      <c r="BT49" s="363"/>
      <c r="BU49" s="363"/>
      <c r="BV49" s="363"/>
    </row>
    <row r="50" spans="63:74" x14ac:dyDescent="0.15">
      <c r="BK50" s="363"/>
      <c r="BL50" s="363"/>
      <c r="BM50" s="363"/>
      <c r="BN50" s="363"/>
      <c r="BO50" s="363"/>
      <c r="BP50" s="363"/>
      <c r="BQ50" s="363"/>
      <c r="BR50" s="363"/>
      <c r="BS50" s="363"/>
      <c r="BT50" s="363"/>
      <c r="BU50" s="363"/>
      <c r="BV50" s="363"/>
    </row>
    <row r="51" spans="63:74" x14ac:dyDescent="0.15">
      <c r="BK51" s="363"/>
      <c r="BL51" s="363"/>
      <c r="BM51" s="363"/>
      <c r="BN51" s="363"/>
      <c r="BO51" s="363"/>
      <c r="BP51" s="363"/>
      <c r="BQ51" s="363"/>
      <c r="BR51" s="363"/>
      <c r="BS51" s="363"/>
      <c r="BT51" s="363"/>
      <c r="BU51" s="363"/>
      <c r="BV51" s="363"/>
    </row>
    <row r="52" spans="63:74" x14ac:dyDescent="0.15">
      <c r="BK52" s="363"/>
      <c r="BL52" s="363"/>
      <c r="BM52" s="363"/>
      <c r="BN52" s="363"/>
      <c r="BO52" s="363"/>
      <c r="BP52" s="363"/>
      <c r="BQ52" s="363"/>
      <c r="BR52" s="363"/>
      <c r="BS52" s="363"/>
      <c r="BT52" s="363"/>
      <c r="BU52" s="363"/>
      <c r="BV52" s="363"/>
    </row>
    <row r="53" spans="63:74" x14ac:dyDescent="0.15">
      <c r="BK53" s="363"/>
      <c r="BL53" s="363"/>
      <c r="BM53" s="363"/>
      <c r="BN53" s="363"/>
      <c r="BO53" s="363"/>
      <c r="BP53" s="363"/>
      <c r="BQ53" s="363"/>
      <c r="BR53" s="363"/>
      <c r="BS53" s="363"/>
      <c r="BT53" s="363"/>
      <c r="BU53" s="363"/>
      <c r="BV53" s="363"/>
    </row>
    <row r="54" spans="63:74" x14ac:dyDescent="0.15">
      <c r="BK54" s="363"/>
      <c r="BL54" s="363"/>
      <c r="BM54" s="363"/>
      <c r="BN54" s="363"/>
      <c r="BO54" s="363"/>
      <c r="BP54" s="363"/>
      <c r="BQ54" s="363"/>
      <c r="BR54" s="363"/>
      <c r="BS54" s="363"/>
      <c r="BT54" s="363"/>
      <c r="BU54" s="363"/>
      <c r="BV54" s="363"/>
    </row>
    <row r="55" spans="63:74" x14ac:dyDescent="0.15">
      <c r="BK55" s="363"/>
      <c r="BL55" s="363"/>
      <c r="BM55" s="363"/>
      <c r="BN55" s="363"/>
      <c r="BO55" s="363"/>
      <c r="BP55" s="363"/>
      <c r="BQ55" s="363"/>
      <c r="BR55" s="363"/>
      <c r="BS55" s="363"/>
      <c r="BT55" s="363"/>
      <c r="BU55" s="363"/>
      <c r="BV55" s="363"/>
    </row>
    <row r="56" spans="63:74" x14ac:dyDescent="0.15">
      <c r="BK56" s="363"/>
      <c r="BL56" s="363"/>
      <c r="BM56" s="363"/>
      <c r="BN56" s="363"/>
      <c r="BO56" s="363"/>
      <c r="BP56" s="363"/>
      <c r="BQ56" s="363"/>
      <c r="BR56" s="363"/>
      <c r="BS56" s="363"/>
      <c r="BT56" s="363"/>
      <c r="BU56" s="363"/>
      <c r="BV56" s="363"/>
    </row>
    <row r="57" spans="63:74" x14ac:dyDescent="0.15">
      <c r="BK57" s="363"/>
      <c r="BL57" s="363"/>
      <c r="BM57" s="363"/>
      <c r="BN57" s="363"/>
      <c r="BO57" s="363"/>
      <c r="BP57" s="363"/>
      <c r="BQ57" s="363"/>
      <c r="BR57" s="363"/>
      <c r="BS57" s="363"/>
      <c r="BT57" s="363"/>
      <c r="BU57" s="363"/>
      <c r="BV57" s="363"/>
    </row>
    <row r="58" spans="63:74" x14ac:dyDescent="0.15">
      <c r="BK58" s="363"/>
      <c r="BL58" s="363"/>
      <c r="BM58" s="363"/>
      <c r="BN58" s="363"/>
      <c r="BO58" s="363"/>
      <c r="BP58" s="363"/>
      <c r="BQ58" s="363"/>
      <c r="BR58" s="363"/>
      <c r="BS58" s="363"/>
      <c r="BT58" s="363"/>
      <c r="BU58" s="363"/>
      <c r="BV58" s="363"/>
    </row>
    <row r="59" spans="63:74" x14ac:dyDescent="0.15">
      <c r="BK59" s="363"/>
      <c r="BL59" s="363"/>
      <c r="BM59" s="363"/>
      <c r="BN59" s="363"/>
      <c r="BO59" s="363"/>
      <c r="BP59" s="363"/>
      <c r="BQ59" s="363"/>
      <c r="BR59" s="363"/>
      <c r="BS59" s="363"/>
      <c r="BT59" s="363"/>
      <c r="BU59" s="363"/>
      <c r="BV59" s="363"/>
    </row>
    <row r="60" spans="63:74" x14ac:dyDescent="0.15">
      <c r="BK60" s="363"/>
      <c r="BL60" s="363"/>
      <c r="BM60" s="363"/>
      <c r="BN60" s="363"/>
      <c r="BO60" s="363"/>
      <c r="BP60" s="363"/>
      <c r="BQ60" s="363"/>
      <c r="BR60" s="363"/>
      <c r="BS60" s="363"/>
      <c r="BT60" s="363"/>
      <c r="BU60" s="363"/>
      <c r="BV60" s="363"/>
    </row>
    <row r="61" spans="63:74" x14ac:dyDescent="0.15">
      <c r="BK61" s="363"/>
      <c r="BL61" s="363"/>
      <c r="BM61" s="363"/>
      <c r="BN61" s="363"/>
      <c r="BO61" s="363"/>
      <c r="BP61" s="363"/>
      <c r="BQ61" s="363"/>
      <c r="BR61" s="363"/>
      <c r="BS61" s="363"/>
      <c r="BT61" s="363"/>
      <c r="BU61" s="363"/>
      <c r="BV61" s="363"/>
    </row>
    <row r="62" spans="63:74" x14ac:dyDescent="0.15">
      <c r="BK62" s="363"/>
      <c r="BL62" s="363"/>
      <c r="BM62" s="363"/>
      <c r="BN62" s="363"/>
      <c r="BO62" s="363"/>
      <c r="BP62" s="363"/>
      <c r="BQ62" s="363"/>
      <c r="BR62" s="363"/>
      <c r="BS62" s="363"/>
      <c r="BT62" s="363"/>
      <c r="BU62" s="363"/>
      <c r="BV62" s="363"/>
    </row>
    <row r="63" spans="63:74" x14ac:dyDescent="0.15">
      <c r="BK63" s="363"/>
      <c r="BL63" s="363"/>
      <c r="BM63" s="363"/>
      <c r="BN63" s="363"/>
      <c r="BO63" s="363"/>
      <c r="BP63" s="363"/>
      <c r="BQ63" s="363"/>
      <c r="BR63" s="363"/>
      <c r="BS63" s="363"/>
      <c r="BT63" s="363"/>
      <c r="BU63" s="363"/>
      <c r="BV63" s="363"/>
    </row>
    <row r="64" spans="63:74" x14ac:dyDescent="0.15">
      <c r="BK64" s="363"/>
      <c r="BL64" s="363"/>
      <c r="BM64" s="363"/>
      <c r="BN64" s="363"/>
      <c r="BO64" s="363"/>
      <c r="BP64" s="363"/>
      <c r="BQ64" s="363"/>
      <c r="BR64" s="363"/>
      <c r="BS64" s="363"/>
      <c r="BT64" s="363"/>
      <c r="BU64" s="363"/>
      <c r="BV64" s="363"/>
    </row>
    <row r="65" spans="63:74" x14ac:dyDescent="0.15">
      <c r="BK65" s="363"/>
      <c r="BL65" s="363"/>
      <c r="BM65" s="363"/>
      <c r="BN65" s="363"/>
      <c r="BO65" s="363"/>
      <c r="BP65" s="363"/>
      <c r="BQ65" s="363"/>
      <c r="BR65" s="363"/>
      <c r="BS65" s="363"/>
      <c r="BT65" s="363"/>
      <c r="BU65" s="363"/>
      <c r="BV65" s="363"/>
    </row>
    <row r="66" spans="63:74" x14ac:dyDescent="0.15">
      <c r="BK66" s="363"/>
      <c r="BL66" s="363"/>
      <c r="BM66" s="363"/>
      <c r="BN66" s="363"/>
      <c r="BO66" s="363"/>
      <c r="BP66" s="363"/>
      <c r="BQ66" s="363"/>
      <c r="BR66" s="363"/>
      <c r="BS66" s="363"/>
      <c r="BT66" s="363"/>
      <c r="BU66" s="363"/>
      <c r="BV66" s="363"/>
    </row>
    <row r="67" spans="63:74" x14ac:dyDescent="0.15">
      <c r="BK67" s="363"/>
      <c r="BL67" s="363"/>
      <c r="BM67" s="363"/>
      <c r="BN67" s="363"/>
      <c r="BO67" s="363"/>
      <c r="BP67" s="363"/>
      <c r="BQ67" s="363"/>
      <c r="BR67" s="363"/>
      <c r="BS67" s="363"/>
      <c r="BT67" s="363"/>
      <c r="BU67" s="363"/>
      <c r="BV67" s="363"/>
    </row>
    <row r="68" spans="63:74" x14ac:dyDescent="0.15">
      <c r="BK68" s="363"/>
      <c r="BL68" s="363"/>
      <c r="BM68" s="363"/>
      <c r="BN68" s="363"/>
      <c r="BO68" s="363"/>
      <c r="BP68" s="363"/>
      <c r="BQ68" s="363"/>
      <c r="BR68" s="363"/>
      <c r="BS68" s="363"/>
      <c r="BT68" s="363"/>
      <c r="BU68" s="363"/>
      <c r="BV68" s="363"/>
    </row>
    <row r="69" spans="63:74" x14ac:dyDescent="0.15">
      <c r="BK69" s="363"/>
      <c r="BL69" s="363"/>
      <c r="BM69" s="363"/>
      <c r="BN69" s="363"/>
      <c r="BO69" s="363"/>
      <c r="BP69" s="363"/>
      <c r="BQ69" s="363"/>
      <c r="BR69" s="363"/>
      <c r="BS69" s="363"/>
      <c r="BT69" s="363"/>
      <c r="BU69" s="363"/>
      <c r="BV69" s="363"/>
    </row>
    <row r="70" spans="63:74" x14ac:dyDescent="0.15">
      <c r="BK70" s="363"/>
      <c r="BL70" s="363"/>
      <c r="BM70" s="363"/>
      <c r="BN70" s="363"/>
      <c r="BO70" s="363"/>
      <c r="BP70" s="363"/>
      <c r="BQ70" s="363"/>
      <c r="BR70" s="363"/>
      <c r="BS70" s="363"/>
      <c r="BT70" s="363"/>
      <c r="BU70" s="363"/>
      <c r="BV70" s="363"/>
    </row>
    <row r="71" spans="63:74" x14ac:dyDescent="0.15">
      <c r="BK71" s="363"/>
      <c r="BL71" s="363"/>
      <c r="BM71" s="363"/>
      <c r="BN71" s="363"/>
      <c r="BO71" s="363"/>
      <c r="BP71" s="363"/>
      <c r="BQ71" s="363"/>
      <c r="BR71" s="363"/>
      <c r="BS71" s="363"/>
      <c r="BT71" s="363"/>
      <c r="BU71" s="363"/>
      <c r="BV71" s="363"/>
    </row>
    <row r="72" spans="63:74" x14ac:dyDescent="0.15">
      <c r="BK72" s="363"/>
      <c r="BL72" s="363"/>
      <c r="BM72" s="363"/>
      <c r="BN72" s="363"/>
      <c r="BO72" s="363"/>
      <c r="BP72" s="363"/>
      <c r="BQ72" s="363"/>
      <c r="BR72" s="363"/>
      <c r="BS72" s="363"/>
      <c r="BT72" s="363"/>
      <c r="BU72" s="363"/>
      <c r="BV72" s="363"/>
    </row>
    <row r="73" spans="63:74" x14ac:dyDescent="0.15">
      <c r="BK73" s="363"/>
      <c r="BL73" s="363"/>
      <c r="BM73" s="363"/>
      <c r="BN73" s="363"/>
      <c r="BO73" s="363"/>
      <c r="BP73" s="363"/>
      <c r="BQ73" s="363"/>
      <c r="BR73" s="363"/>
      <c r="BS73" s="363"/>
      <c r="BT73" s="363"/>
      <c r="BU73" s="363"/>
      <c r="BV73" s="363"/>
    </row>
    <row r="74" spans="63:74" x14ac:dyDescent="0.15">
      <c r="BK74" s="363"/>
      <c r="BL74" s="363"/>
      <c r="BM74" s="363"/>
      <c r="BN74" s="363"/>
      <c r="BO74" s="363"/>
      <c r="BP74" s="363"/>
      <c r="BQ74" s="363"/>
      <c r="BR74" s="363"/>
      <c r="BS74" s="363"/>
      <c r="BT74" s="363"/>
      <c r="BU74" s="363"/>
      <c r="BV74" s="363"/>
    </row>
    <row r="75" spans="63:74" x14ac:dyDescent="0.15">
      <c r="BK75" s="363"/>
      <c r="BL75" s="363"/>
      <c r="BM75" s="363"/>
      <c r="BN75" s="363"/>
      <c r="BO75" s="363"/>
      <c r="BP75" s="363"/>
      <c r="BQ75" s="363"/>
      <c r="BR75" s="363"/>
      <c r="BS75" s="363"/>
      <c r="BT75" s="363"/>
      <c r="BU75" s="363"/>
      <c r="BV75" s="363"/>
    </row>
    <row r="76" spans="63:74" x14ac:dyDescent="0.15">
      <c r="BK76" s="363"/>
      <c r="BL76" s="363"/>
      <c r="BM76" s="363"/>
      <c r="BN76" s="363"/>
      <c r="BO76" s="363"/>
      <c r="BP76" s="363"/>
      <c r="BQ76" s="363"/>
      <c r="BR76" s="363"/>
      <c r="BS76" s="363"/>
      <c r="BT76" s="363"/>
      <c r="BU76" s="363"/>
      <c r="BV76" s="363"/>
    </row>
    <row r="77" spans="63:74" x14ac:dyDescent="0.15">
      <c r="BK77" s="363"/>
      <c r="BL77" s="363"/>
      <c r="BM77" s="363"/>
      <c r="BN77" s="363"/>
      <c r="BO77" s="363"/>
      <c r="BP77" s="363"/>
      <c r="BQ77" s="363"/>
      <c r="BR77" s="363"/>
      <c r="BS77" s="363"/>
      <c r="BT77" s="363"/>
      <c r="BU77" s="363"/>
      <c r="BV77" s="363"/>
    </row>
    <row r="78" spans="63:74" x14ac:dyDescent="0.15">
      <c r="BK78" s="363"/>
      <c r="BL78" s="363"/>
      <c r="BM78" s="363"/>
      <c r="BN78" s="363"/>
      <c r="BO78" s="363"/>
      <c r="BP78" s="363"/>
      <c r="BQ78" s="363"/>
      <c r="BR78" s="363"/>
      <c r="BS78" s="363"/>
      <c r="BT78" s="363"/>
      <c r="BU78" s="363"/>
      <c r="BV78" s="363"/>
    </row>
    <row r="79" spans="63:74" x14ac:dyDescent="0.15">
      <c r="BK79" s="363"/>
      <c r="BL79" s="363"/>
      <c r="BM79" s="363"/>
      <c r="BN79" s="363"/>
      <c r="BO79" s="363"/>
      <c r="BP79" s="363"/>
      <c r="BQ79" s="363"/>
      <c r="BR79" s="363"/>
      <c r="BS79" s="363"/>
      <c r="BT79" s="363"/>
      <c r="BU79" s="363"/>
      <c r="BV79" s="363"/>
    </row>
    <row r="80" spans="63:74" x14ac:dyDescent="0.15">
      <c r="BK80" s="363"/>
      <c r="BL80" s="363"/>
      <c r="BM80" s="363"/>
      <c r="BN80" s="363"/>
      <c r="BO80" s="363"/>
      <c r="BP80" s="363"/>
      <c r="BQ80" s="363"/>
      <c r="BR80" s="363"/>
      <c r="BS80" s="363"/>
      <c r="BT80" s="363"/>
      <c r="BU80" s="363"/>
      <c r="BV80" s="363"/>
    </row>
    <row r="81" spans="63:74" x14ac:dyDescent="0.15">
      <c r="BK81" s="363"/>
      <c r="BL81" s="363"/>
      <c r="BM81" s="363"/>
      <c r="BN81" s="363"/>
      <c r="BO81" s="363"/>
      <c r="BP81" s="363"/>
      <c r="BQ81" s="363"/>
      <c r="BR81" s="363"/>
      <c r="BS81" s="363"/>
      <c r="BT81" s="363"/>
      <c r="BU81" s="363"/>
      <c r="BV81" s="363"/>
    </row>
    <row r="82" spans="63:74" x14ac:dyDescent="0.15">
      <c r="BK82" s="363"/>
      <c r="BL82" s="363"/>
      <c r="BM82" s="363"/>
      <c r="BN82" s="363"/>
      <c r="BO82" s="363"/>
      <c r="BP82" s="363"/>
      <c r="BQ82" s="363"/>
      <c r="BR82" s="363"/>
      <c r="BS82" s="363"/>
      <c r="BT82" s="363"/>
      <c r="BU82" s="363"/>
      <c r="BV82" s="363"/>
    </row>
    <row r="83" spans="63:74" x14ac:dyDescent="0.15">
      <c r="BK83" s="363"/>
      <c r="BL83" s="363"/>
      <c r="BM83" s="363"/>
      <c r="BN83" s="363"/>
      <c r="BO83" s="363"/>
      <c r="BP83" s="363"/>
      <c r="BQ83" s="363"/>
      <c r="BR83" s="363"/>
      <c r="BS83" s="363"/>
      <c r="BT83" s="363"/>
      <c r="BU83" s="363"/>
      <c r="BV83" s="363"/>
    </row>
    <row r="84" spans="63:74" x14ac:dyDescent="0.15">
      <c r="BK84" s="363"/>
      <c r="BL84" s="363"/>
      <c r="BM84" s="363"/>
      <c r="BN84" s="363"/>
      <c r="BO84" s="363"/>
      <c r="BP84" s="363"/>
      <c r="BQ84" s="363"/>
      <c r="BR84" s="363"/>
      <c r="BS84" s="363"/>
      <c r="BT84" s="363"/>
      <c r="BU84" s="363"/>
      <c r="BV84" s="363"/>
    </row>
    <row r="85" spans="63:74" x14ac:dyDescent="0.15">
      <c r="BK85" s="363"/>
      <c r="BL85" s="363"/>
      <c r="BM85" s="363"/>
      <c r="BN85" s="363"/>
      <c r="BO85" s="363"/>
      <c r="BP85" s="363"/>
      <c r="BQ85" s="363"/>
      <c r="BR85" s="363"/>
      <c r="BS85" s="363"/>
      <c r="BT85" s="363"/>
      <c r="BU85" s="363"/>
      <c r="BV85" s="363"/>
    </row>
    <row r="86" spans="63:74" x14ac:dyDescent="0.15">
      <c r="BK86" s="363"/>
      <c r="BL86" s="363"/>
      <c r="BM86" s="363"/>
      <c r="BN86" s="363"/>
      <c r="BO86" s="363"/>
      <c r="BP86" s="363"/>
      <c r="BQ86" s="363"/>
      <c r="BR86" s="363"/>
      <c r="BS86" s="363"/>
      <c r="BT86" s="363"/>
      <c r="BU86" s="363"/>
      <c r="BV86" s="363"/>
    </row>
    <row r="87" spans="63:74" x14ac:dyDescent="0.15">
      <c r="BK87" s="363"/>
      <c r="BL87" s="363"/>
      <c r="BM87" s="363"/>
      <c r="BN87" s="363"/>
      <c r="BO87" s="363"/>
      <c r="BP87" s="363"/>
      <c r="BQ87" s="363"/>
      <c r="BR87" s="363"/>
      <c r="BS87" s="363"/>
      <c r="BT87" s="363"/>
      <c r="BU87" s="363"/>
      <c r="BV87" s="363"/>
    </row>
    <row r="88" spans="63:74" x14ac:dyDescent="0.15">
      <c r="BK88" s="363"/>
      <c r="BL88" s="363"/>
      <c r="BM88" s="363"/>
      <c r="BN88" s="363"/>
      <c r="BO88" s="363"/>
      <c r="BP88" s="363"/>
      <c r="BQ88" s="363"/>
      <c r="BR88" s="363"/>
      <c r="BS88" s="363"/>
      <c r="BT88" s="363"/>
      <c r="BU88" s="363"/>
      <c r="BV88" s="363"/>
    </row>
    <row r="89" spans="63:74" x14ac:dyDescent="0.15">
      <c r="BK89" s="363"/>
      <c r="BL89" s="363"/>
      <c r="BM89" s="363"/>
      <c r="BN89" s="363"/>
      <c r="BO89" s="363"/>
      <c r="BP89" s="363"/>
      <c r="BQ89" s="363"/>
      <c r="BR89" s="363"/>
      <c r="BS89" s="363"/>
      <c r="BT89" s="363"/>
      <c r="BU89" s="363"/>
      <c r="BV89" s="363"/>
    </row>
    <row r="90" spans="63:74" x14ac:dyDescent="0.15">
      <c r="BK90" s="363"/>
      <c r="BL90" s="363"/>
      <c r="BM90" s="363"/>
      <c r="BN90" s="363"/>
      <c r="BO90" s="363"/>
      <c r="BP90" s="363"/>
      <c r="BQ90" s="363"/>
      <c r="BR90" s="363"/>
      <c r="BS90" s="363"/>
      <c r="BT90" s="363"/>
      <c r="BU90" s="363"/>
      <c r="BV90" s="363"/>
    </row>
    <row r="91" spans="63:74" x14ac:dyDescent="0.15">
      <c r="BK91" s="363"/>
      <c r="BL91" s="363"/>
      <c r="BM91" s="363"/>
      <c r="BN91" s="363"/>
      <c r="BO91" s="363"/>
      <c r="BP91" s="363"/>
      <c r="BQ91" s="363"/>
      <c r="BR91" s="363"/>
      <c r="BS91" s="363"/>
      <c r="BT91" s="363"/>
      <c r="BU91" s="363"/>
      <c r="BV91" s="363"/>
    </row>
    <row r="92" spans="63:74" x14ac:dyDescent="0.15">
      <c r="BK92" s="363"/>
      <c r="BL92" s="363"/>
      <c r="BM92" s="363"/>
      <c r="BN92" s="363"/>
      <c r="BO92" s="363"/>
      <c r="BP92" s="363"/>
      <c r="BQ92" s="363"/>
      <c r="BR92" s="363"/>
      <c r="BS92" s="363"/>
      <c r="BT92" s="363"/>
      <c r="BU92" s="363"/>
      <c r="BV92" s="363"/>
    </row>
    <row r="93" spans="63:74" x14ac:dyDescent="0.15">
      <c r="BK93" s="363"/>
      <c r="BL93" s="363"/>
      <c r="BM93" s="363"/>
      <c r="BN93" s="363"/>
      <c r="BO93" s="363"/>
      <c r="BP93" s="363"/>
      <c r="BQ93" s="363"/>
      <c r="BR93" s="363"/>
      <c r="BS93" s="363"/>
      <c r="BT93" s="363"/>
      <c r="BU93" s="363"/>
      <c r="BV93" s="363"/>
    </row>
    <row r="94" spans="63:74" x14ac:dyDescent="0.15">
      <c r="BK94" s="363"/>
      <c r="BL94" s="363"/>
      <c r="BM94" s="363"/>
      <c r="BN94" s="363"/>
      <c r="BO94" s="363"/>
      <c r="BP94" s="363"/>
      <c r="BQ94" s="363"/>
      <c r="BR94" s="363"/>
      <c r="BS94" s="363"/>
      <c r="BT94" s="363"/>
      <c r="BU94" s="363"/>
      <c r="BV94" s="363"/>
    </row>
    <row r="95" spans="63:74" x14ac:dyDescent="0.15">
      <c r="BK95" s="363"/>
      <c r="BL95" s="363"/>
      <c r="BM95" s="363"/>
      <c r="BN95" s="363"/>
      <c r="BO95" s="363"/>
      <c r="BP95" s="363"/>
      <c r="BQ95" s="363"/>
      <c r="BR95" s="363"/>
      <c r="BS95" s="363"/>
      <c r="BT95" s="363"/>
      <c r="BU95" s="363"/>
      <c r="BV95" s="363"/>
    </row>
    <row r="96" spans="63:74" x14ac:dyDescent="0.15">
      <c r="BK96" s="363"/>
      <c r="BL96" s="363"/>
      <c r="BM96" s="363"/>
      <c r="BN96" s="363"/>
      <c r="BO96" s="363"/>
      <c r="BP96" s="363"/>
      <c r="BQ96" s="363"/>
      <c r="BR96" s="363"/>
      <c r="BS96" s="363"/>
      <c r="BT96" s="363"/>
      <c r="BU96" s="363"/>
      <c r="BV96" s="363"/>
    </row>
    <row r="97" spans="63:74" x14ac:dyDescent="0.15">
      <c r="BK97" s="363"/>
      <c r="BL97" s="363"/>
      <c r="BM97" s="363"/>
      <c r="BN97" s="363"/>
      <c r="BO97" s="363"/>
      <c r="BP97" s="363"/>
      <c r="BQ97" s="363"/>
      <c r="BR97" s="363"/>
      <c r="BS97" s="363"/>
      <c r="BT97" s="363"/>
      <c r="BU97" s="363"/>
      <c r="BV97" s="363"/>
    </row>
    <row r="98" spans="63:74" x14ac:dyDescent="0.15">
      <c r="BK98" s="363"/>
      <c r="BL98" s="363"/>
      <c r="BM98" s="363"/>
      <c r="BN98" s="363"/>
      <c r="BO98" s="363"/>
      <c r="BP98" s="363"/>
      <c r="BQ98" s="363"/>
      <c r="BR98" s="363"/>
      <c r="BS98" s="363"/>
      <c r="BT98" s="363"/>
      <c r="BU98" s="363"/>
      <c r="BV98" s="363"/>
    </row>
    <row r="99" spans="63:74" x14ac:dyDescent="0.15">
      <c r="BK99" s="363"/>
      <c r="BL99" s="363"/>
      <c r="BM99" s="363"/>
      <c r="BN99" s="363"/>
      <c r="BO99" s="363"/>
      <c r="BP99" s="363"/>
      <c r="BQ99" s="363"/>
      <c r="BR99" s="363"/>
      <c r="BS99" s="363"/>
      <c r="BT99" s="363"/>
      <c r="BU99" s="363"/>
      <c r="BV99" s="363"/>
    </row>
    <row r="100" spans="63:74" x14ac:dyDescent="0.15">
      <c r="BK100" s="363"/>
      <c r="BL100" s="363"/>
      <c r="BM100" s="363"/>
      <c r="BN100" s="363"/>
      <c r="BO100" s="363"/>
      <c r="BP100" s="363"/>
      <c r="BQ100" s="363"/>
      <c r="BR100" s="363"/>
      <c r="BS100" s="363"/>
      <c r="BT100" s="363"/>
      <c r="BU100" s="363"/>
      <c r="BV100" s="363"/>
    </row>
    <row r="101" spans="63:74" x14ac:dyDescent="0.15">
      <c r="BK101" s="363"/>
      <c r="BL101" s="363"/>
      <c r="BM101" s="363"/>
      <c r="BN101" s="363"/>
      <c r="BO101" s="363"/>
      <c r="BP101" s="363"/>
      <c r="BQ101" s="363"/>
      <c r="BR101" s="363"/>
      <c r="BS101" s="363"/>
      <c r="BT101" s="363"/>
      <c r="BU101" s="363"/>
      <c r="BV101" s="363"/>
    </row>
    <row r="102" spans="63:74" x14ac:dyDescent="0.15">
      <c r="BK102" s="363"/>
      <c r="BL102" s="363"/>
      <c r="BM102" s="363"/>
      <c r="BN102" s="363"/>
      <c r="BO102" s="363"/>
      <c r="BP102" s="363"/>
      <c r="BQ102" s="363"/>
      <c r="BR102" s="363"/>
      <c r="BS102" s="363"/>
      <c r="BT102" s="363"/>
      <c r="BU102" s="363"/>
      <c r="BV102" s="363"/>
    </row>
    <row r="103" spans="63:74" x14ac:dyDescent="0.15">
      <c r="BK103" s="363"/>
      <c r="BL103" s="363"/>
      <c r="BM103" s="363"/>
      <c r="BN103" s="363"/>
      <c r="BO103" s="363"/>
      <c r="BP103" s="363"/>
      <c r="BQ103" s="363"/>
      <c r="BR103" s="363"/>
      <c r="BS103" s="363"/>
      <c r="BT103" s="363"/>
      <c r="BU103" s="363"/>
      <c r="BV103" s="363"/>
    </row>
    <row r="104" spans="63:74" x14ac:dyDescent="0.15">
      <c r="BK104" s="363"/>
      <c r="BL104" s="363"/>
      <c r="BM104" s="363"/>
      <c r="BN104" s="363"/>
      <c r="BO104" s="363"/>
      <c r="BP104" s="363"/>
      <c r="BQ104" s="363"/>
      <c r="BR104" s="363"/>
      <c r="BS104" s="363"/>
      <c r="BT104" s="363"/>
      <c r="BU104" s="363"/>
      <c r="BV104" s="363"/>
    </row>
    <row r="105" spans="63:74" x14ac:dyDescent="0.15">
      <c r="BK105" s="363"/>
      <c r="BL105" s="363"/>
      <c r="BM105" s="363"/>
      <c r="BN105" s="363"/>
      <c r="BO105" s="363"/>
      <c r="BP105" s="363"/>
      <c r="BQ105" s="363"/>
      <c r="BR105" s="363"/>
      <c r="BS105" s="363"/>
      <c r="BT105" s="363"/>
      <c r="BU105" s="363"/>
      <c r="BV105" s="363"/>
    </row>
    <row r="106" spans="63:74" x14ac:dyDescent="0.15">
      <c r="BK106" s="363"/>
      <c r="BL106" s="363"/>
      <c r="BM106" s="363"/>
      <c r="BN106" s="363"/>
      <c r="BO106" s="363"/>
      <c r="BP106" s="363"/>
      <c r="BQ106" s="363"/>
      <c r="BR106" s="363"/>
      <c r="BS106" s="363"/>
      <c r="BT106" s="363"/>
      <c r="BU106" s="363"/>
      <c r="BV106" s="363"/>
    </row>
    <row r="107" spans="63:74" x14ac:dyDescent="0.15">
      <c r="BK107" s="363"/>
      <c r="BL107" s="363"/>
      <c r="BM107" s="363"/>
      <c r="BN107" s="363"/>
      <c r="BO107" s="363"/>
      <c r="BP107" s="363"/>
      <c r="BQ107" s="363"/>
      <c r="BR107" s="363"/>
      <c r="BS107" s="363"/>
      <c r="BT107" s="363"/>
      <c r="BU107" s="363"/>
      <c r="BV107" s="363"/>
    </row>
    <row r="108" spans="63:74" x14ac:dyDescent="0.15">
      <c r="BK108" s="363"/>
      <c r="BL108" s="363"/>
      <c r="BM108" s="363"/>
      <c r="BN108" s="363"/>
      <c r="BO108" s="363"/>
      <c r="BP108" s="363"/>
      <c r="BQ108" s="363"/>
      <c r="BR108" s="363"/>
      <c r="BS108" s="363"/>
      <c r="BT108" s="363"/>
      <c r="BU108" s="363"/>
      <c r="BV108" s="363"/>
    </row>
    <row r="109" spans="63:74" x14ac:dyDescent="0.15">
      <c r="BK109" s="363"/>
      <c r="BL109" s="363"/>
      <c r="BM109" s="363"/>
      <c r="BN109" s="363"/>
      <c r="BO109" s="363"/>
      <c r="BP109" s="363"/>
      <c r="BQ109" s="363"/>
      <c r="BR109" s="363"/>
      <c r="BS109" s="363"/>
      <c r="BT109" s="363"/>
      <c r="BU109" s="363"/>
      <c r="BV109" s="363"/>
    </row>
    <row r="110" spans="63:74" x14ac:dyDescent="0.15">
      <c r="BK110" s="363"/>
      <c r="BL110" s="363"/>
      <c r="BM110" s="363"/>
      <c r="BN110" s="363"/>
      <c r="BO110" s="363"/>
      <c r="BP110" s="363"/>
      <c r="BQ110" s="363"/>
      <c r="BR110" s="363"/>
      <c r="BS110" s="363"/>
      <c r="BT110" s="363"/>
      <c r="BU110" s="363"/>
      <c r="BV110" s="363"/>
    </row>
    <row r="111" spans="63:74" x14ac:dyDescent="0.15">
      <c r="BK111" s="363"/>
      <c r="BL111" s="363"/>
      <c r="BM111" s="363"/>
      <c r="BN111" s="363"/>
      <c r="BO111" s="363"/>
      <c r="BP111" s="363"/>
      <c r="BQ111" s="363"/>
      <c r="BR111" s="363"/>
      <c r="BS111" s="363"/>
      <c r="BT111" s="363"/>
      <c r="BU111" s="363"/>
      <c r="BV111" s="363"/>
    </row>
    <row r="112" spans="63:74" x14ac:dyDescent="0.15">
      <c r="BK112" s="363"/>
      <c r="BL112" s="363"/>
      <c r="BM112" s="363"/>
      <c r="BN112" s="363"/>
      <c r="BO112" s="363"/>
      <c r="BP112" s="363"/>
      <c r="BQ112" s="363"/>
      <c r="BR112" s="363"/>
      <c r="BS112" s="363"/>
      <c r="BT112" s="363"/>
      <c r="BU112" s="363"/>
      <c r="BV112" s="363"/>
    </row>
    <row r="113" spans="63:74" x14ac:dyDescent="0.15">
      <c r="BK113" s="363"/>
      <c r="BL113" s="363"/>
      <c r="BM113" s="363"/>
      <c r="BN113" s="363"/>
      <c r="BO113" s="363"/>
      <c r="BP113" s="363"/>
      <c r="BQ113" s="363"/>
      <c r="BR113" s="363"/>
      <c r="BS113" s="363"/>
      <c r="BT113" s="363"/>
      <c r="BU113" s="363"/>
      <c r="BV113" s="363"/>
    </row>
    <row r="114" spans="63:74" x14ac:dyDescent="0.15">
      <c r="BK114" s="363"/>
      <c r="BL114" s="363"/>
      <c r="BM114" s="363"/>
      <c r="BN114" s="363"/>
      <c r="BO114" s="363"/>
      <c r="BP114" s="363"/>
      <c r="BQ114" s="363"/>
      <c r="BR114" s="363"/>
      <c r="BS114" s="363"/>
      <c r="BT114" s="363"/>
      <c r="BU114" s="363"/>
      <c r="BV114" s="363"/>
    </row>
    <row r="115" spans="63:74" x14ac:dyDescent="0.15">
      <c r="BK115" s="363"/>
      <c r="BL115" s="363"/>
      <c r="BM115" s="363"/>
      <c r="BN115" s="363"/>
      <c r="BO115" s="363"/>
      <c r="BP115" s="363"/>
      <c r="BQ115" s="363"/>
      <c r="BR115" s="363"/>
      <c r="BS115" s="363"/>
      <c r="BT115" s="363"/>
      <c r="BU115" s="363"/>
      <c r="BV115" s="363"/>
    </row>
    <row r="116" spans="63:74" x14ac:dyDescent="0.15">
      <c r="BK116" s="363"/>
      <c r="BL116" s="363"/>
      <c r="BM116" s="363"/>
      <c r="BN116" s="363"/>
      <c r="BO116" s="363"/>
      <c r="BP116" s="363"/>
      <c r="BQ116" s="363"/>
      <c r="BR116" s="363"/>
      <c r="BS116" s="363"/>
      <c r="BT116" s="363"/>
      <c r="BU116" s="363"/>
      <c r="BV116" s="363"/>
    </row>
    <row r="117" spans="63:74" x14ac:dyDescent="0.15">
      <c r="BK117" s="363"/>
      <c r="BL117" s="363"/>
      <c r="BM117" s="363"/>
      <c r="BN117" s="363"/>
      <c r="BO117" s="363"/>
      <c r="BP117" s="363"/>
      <c r="BQ117" s="363"/>
      <c r="BR117" s="363"/>
      <c r="BS117" s="363"/>
      <c r="BT117" s="363"/>
      <c r="BU117" s="363"/>
      <c r="BV117" s="363"/>
    </row>
    <row r="118" spans="63:74" x14ac:dyDescent="0.15">
      <c r="BK118" s="363"/>
      <c r="BL118" s="363"/>
      <c r="BM118" s="363"/>
      <c r="BN118" s="363"/>
      <c r="BO118" s="363"/>
      <c r="BP118" s="363"/>
      <c r="BQ118" s="363"/>
      <c r="BR118" s="363"/>
      <c r="BS118" s="363"/>
      <c r="BT118" s="363"/>
      <c r="BU118" s="363"/>
      <c r="BV118" s="363"/>
    </row>
    <row r="119" spans="63:74" x14ac:dyDescent="0.15">
      <c r="BK119" s="363"/>
      <c r="BL119" s="363"/>
      <c r="BM119" s="363"/>
      <c r="BN119" s="363"/>
      <c r="BO119" s="363"/>
      <c r="BP119" s="363"/>
      <c r="BQ119" s="363"/>
      <c r="BR119" s="363"/>
      <c r="BS119" s="363"/>
      <c r="BT119" s="363"/>
      <c r="BU119" s="363"/>
      <c r="BV119" s="363"/>
    </row>
    <row r="120" spans="63:74" x14ac:dyDescent="0.15">
      <c r="BK120" s="363"/>
      <c r="BL120" s="363"/>
      <c r="BM120" s="363"/>
      <c r="BN120" s="363"/>
      <c r="BO120" s="363"/>
      <c r="BP120" s="363"/>
      <c r="BQ120" s="363"/>
      <c r="BR120" s="363"/>
      <c r="BS120" s="363"/>
      <c r="BT120" s="363"/>
      <c r="BU120" s="363"/>
      <c r="BV120" s="363"/>
    </row>
    <row r="121" spans="63:74" x14ac:dyDescent="0.15">
      <c r="BK121" s="363"/>
      <c r="BL121" s="363"/>
      <c r="BM121" s="363"/>
      <c r="BN121" s="363"/>
      <c r="BO121" s="363"/>
      <c r="BP121" s="363"/>
      <c r="BQ121" s="363"/>
      <c r="BR121" s="363"/>
      <c r="BS121" s="363"/>
      <c r="BT121" s="363"/>
      <c r="BU121" s="363"/>
      <c r="BV121" s="363"/>
    </row>
    <row r="122" spans="63:74" x14ac:dyDescent="0.15">
      <c r="BK122" s="363"/>
      <c r="BL122" s="363"/>
      <c r="BM122" s="363"/>
      <c r="BN122" s="363"/>
      <c r="BO122" s="363"/>
      <c r="BP122" s="363"/>
      <c r="BQ122" s="363"/>
      <c r="BR122" s="363"/>
      <c r="BS122" s="363"/>
      <c r="BT122" s="363"/>
      <c r="BU122" s="363"/>
      <c r="BV122" s="363"/>
    </row>
    <row r="123" spans="63:74" x14ac:dyDescent="0.15">
      <c r="BK123" s="363"/>
      <c r="BL123" s="363"/>
      <c r="BM123" s="363"/>
      <c r="BN123" s="363"/>
      <c r="BO123" s="363"/>
      <c r="BP123" s="363"/>
      <c r="BQ123" s="363"/>
      <c r="BR123" s="363"/>
      <c r="BS123" s="363"/>
      <c r="BT123" s="363"/>
      <c r="BU123" s="363"/>
      <c r="BV123" s="363"/>
    </row>
    <row r="124" spans="63:74" x14ac:dyDescent="0.15">
      <c r="BK124" s="363"/>
      <c r="BL124" s="363"/>
      <c r="BM124" s="363"/>
      <c r="BN124" s="363"/>
      <c r="BO124" s="363"/>
      <c r="BP124" s="363"/>
      <c r="BQ124" s="363"/>
      <c r="BR124" s="363"/>
      <c r="BS124" s="363"/>
      <c r="BT124" s="363"/>
      <c r="BU124" s="363"/>
      <c r="BV124" s="363"/>
    </row>
    <row r="125" spans="63:74" x14ac:dyDescent="0.15">
      <c r="BK125" s="363"/>
      <c r="BL125" s="363"/>
      <c r="BM125" s="363"/>
      <c r="BN125" s="363"/>
      <c r="BO125" s="363"/>
      <c r="BP125" s="363"/>
      <c r="BQ125" s="363"/>
      <c r="BR125" s="363"/>
      <c r="BS125" s="363"/>
      <c r="BT125" s="363"/>
      <c r="BU125" s="363"/>
      <c r="BV125" s="363"/>
    </row>
    <row r="126" spans="63:74" x14ac:dyDescent="0.15">
      <c r="BK126" s="363"/>
      <c r="BL126" s="363"/>
      <c r="BM126" s="363"/>
      <c r="BN126" s="363"/>
      <c r="BO126" s="363"/>
      <c r="BP126" s="363"/>
      <c r="BQ126" s="363"/>
      <c r="BR126" s="363"/>
      <c r="BS126" s="363"/>
      <c r="BT126" s="363"/>
      <c r="BU126" s="363"/>
      <c r="BV126" s="363"/>
    </row>
    <row r="127" spans="63:74" x14ac:dyDescent="0.15">
      <c r="BK127" s="363"/>
      <c r="BL127" s="363"/>
      <c r="BM127" s="363"/>
      <c r="BN127" s="363"/>
      <c r="BO127" s="363"/>
      <c r="BP127" s="363"/>
      <c r="BQ127" s="363"/>
      <c r="BR127" s="363"/>
      <c r="BS127" s="363"/>
      <c r="BT127" s="363"/>
      <c r="BU127" s="363"/>
      <c r="BV127" s="363"/>
    </row>
  </sheetData>
  <mergeCells count="18">
    <mergeCell ref="BK3:BV3"/>
    <mergeCell ref="B1:AL1"/>
    <mergeCell ref="C3:N3"/>
    <mergeCell ref="O3:Z3"/>
    <mergeCell ref="AA3:AL3"/>
    <mergeCell ref="AM3:AX3"/>
    <mergeCell ref="AY3:BJ3"/>
    <mergeCell ref="B35:Q35"/>
    <mergeCell ref="B36:Q36"/>
    <mergeCell ref="B37:Q37"/>
    <mergeCell ref="A1:A2"/>
    <mergeCell ref="B28:Q28"/>
    <mergeCell ref="B32:Q32"/>
    <mergeCell ref="B33:Q33"/>
    <mergeCell ref="B31:Q31"/>
    <mergeCell ref="B34:Q34"/>
    <mergeCell ref="B29:Q29"/>
    <mergeCell ref="B30:Q30"/>
  </mergeCells>
  <phoneticPr fontId="6" type="noConversion"/>
  <hyperlinks>
    <hyperlink ref="A1:A2" location="Contents!A1" display="Table of Contents"/>
  </hyperlinks>
  <pageMargins left="0.25" right="0.25" top="0.25" bottom="0.25" header="0.5" footer="0.5"/>
  <pageSetup scale="80" orientation="portrait" horizontalDpi="300" verticalDpi="300"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syncVertical="1" syncRef="AZ5" transitionEvaluation="1" transitionEntry="1" codeName="Sheet11">
    <pageSetUpPr fitToPage="1"/>
  </sheetPr>
  <dimension ref="A1:BV343"/>
  <sheetViews>
    <sheetView showGridLines="0" workbookViewId="0">
      <pane xSplit="2" ySplit="4" topLeftCell="AZ5" activePane="bottomRight" state="frozen"/>
      <selection activeCell="BF1" sqref="BF1"/>
      <selection pane="topRight" activeCell="BF1" sqref="BF1"/>
      <selection pane="bottomLeft" activeCell="BF1" sqref="BF1"/>
      <selection pane="bottomRight" activeCell="B1" sqref="B1:AL1"/>
    </sheetView>
  </sheetViews>
  <sheetFormatPr defaultColWidth="9.5703125" defaultRowHeight="11.25" x14ac:dyDescent="0.2"/>
  <cols>
    <col min="1" max="1" width="14.42578125" style="72" customWidth="1"/>
    <col min="2" max="2" width="38.7109375" style="72" customWidth="1"/>
    <col min="3" max="50" width="6.5703125" style="72" customWidth="1"/>
    <col min="51" max="55" width="6.5703125" style="357" customWidth="1"/>
    <col min="56" max="58" width="6.5703125" style="594" customWidth="1"/>
    <col min="59" max="62" width="6.5703125" style="357" customWidth="1"/>
    <col min="63" max="74" width="6.5703125" style="72" customWidth="1"/>
    <col min="75" max="16384" width="9.5703125" style="72"/>
  </cols>
  <sheetData>
    <row r="1" spans="1:74" ht="13.35" customHeight="1" x14ac:dyDescent="0.2">
      <c r="A1" s="741" t="s">
        <v>798</v>
      </c>
      <c r="B1" s="806" t="s">
        <v>236</v>
      </c>
      <c r="C1" s="807"/>
      <c r="D1" s="807"/>
      <c r="E1" s="807"/>
      <c r="F1" s="807"/>
      <c r="G1" s="807"/>
      <c r="H1" s="807"/>
      <c r="I1" s="807"/>
      <c r="J1" s="807"/>
      <c r="K1" s="807"/>
      <c r="L1" s="807"/>
      <c r="M1" s="807"/>
      <c r="N1" s="807"/>
      <c r="O1" s="807"/>
      <c r="P1" s="807"/>
      <c r="Q1" s="807"/>
      <c r="R1" s="807"/>
      <c r="S1" s="807"/>
      <c r="T1" s="807"/>
      <c r="U1" s="807"/>
      <c r="V1" s="807"/>
      <c r="W1" s="807"/>
      <c r="X1" s="807"/>
      <c r="Y1" s="807"/>
      <c r="Z1" s="807"/>
      <c r="AA1" s="807"/>
      <c r="AB1" s="807"/>
      <c r="AC1" s="807"/>
      <c r="AD1" s="807"/>
      <c r="AE1" s="807"/>
      <c r="AF1" s="807"/>
      <c r="AG1" s="807"/>
      <c r="AH1" s="807"/>
      <c r="AI1" s="807"/>
      <c r="AJ1" s="807"/>
      <c r="AK1" s="807"/>
      <c r="AL1" s="807"/>
      <c r="AM1" s="278"/>
    </row>
    <row r="2" spans="1:74" ht="12.75" x14ac:dyDescent="0.2">
      <c r="A2" s="742"/>
      <c r="B2" s="486" t="str">
        <f>"U.S. Energy Information Administration  |  Short-Term Energy Outlook  - "&amp;Dates!D1</f>
        <v>U.S. Energy Information Administration  |  Short-Term Energy Outlook  - September 2021</v>
      </c>
      <c r="C2" s="487"/>
      <c r="D2" s="487"/>
      <c r="E2" s="487"/>
      <c r="F2" s="487"/>
      <c r="G2" s="487"/>
      <c r="H2" s="487"/>
      <c r="I2" s="487"/>
      <c r="J2" s="487"/>
      <c r="K2" s="487"/>
      <c r="L2" s="487"/>
      <c r="M2" s="487"/>
      <c r="N2" s="487"/>
      <c r="O2" s="487"/>
      <c r="P2" s="487"/>
      <c r="Q2" s="487"/>
      <c r="R2" s="487"/>
      <c r="S2" s="487"/>
      <c r="T2" s="487"/>
      <c r="U2" s="487"/>
      <c r="V2" s="487"/>
      <c r="W2" s="487"/>
      <c r="X2" s="487"/>
      <c r="Y2" s="487"/>
      <c r="Z2" s="487"/>
      <c r="AA2" s="487"/>
      <c r="AB2" s="487"/>
      <c r="AC2" s="487"/>
      <c r="AD2" s="487"/>
      <c r="AE2" s="487"/>
      <c r="AF2" s="487"/>
      <c r="AG2" s="487"/>
      <c r="AH2" s="487"/>
      <c r="AI2" s="487"/>
      <c r="AJ2" s="487"/>
      <c r="AK2" s="487"/>
      <c r="AL2" s="487"/>
      <c r="AM2" s="278"/>
    </row>
    <row r="3" spans="1:74" s="12" customFormat="1" ht="12.75" x14ac:dyDescent="0.2">
      <c r="A3" s="14"/>
      <c r="B3" s="15"/>
      <c r="C3" s="745">
        <f>Dates!D3</f>
        <v>2017</v>
      </c>
      <c r="D3" s="746"/>
      <c r="E3" s="746"/>
      <c r="F3" s="746"/>
      <c r="G3" s="746"/>
      <c r="H3" s="746"/>
      <c r="I3" s="746"/>
      <c r="J3" s="746"/>
      <c r="K3" s="746"/>
      <c r="L3" s="746"/>
      <c r="M3" s="746"/>
      <c r="N3" s="747"/>
      <c r="O3" s="745">
        <f>C3+1</f>
        <v>2018</v>
      </c>
      <c r="P3" s="748"/>
      <c r="Q3" s="748"/>
      <c r="R3" s="748"/>
      <c r="S3" s="748"/>
      <c r="T3" s="748"/>
      <c r="U3" s="748"/>
      <c r="V3" s="748"/>
      <c r="W3" s="748"/>
      <c r="X3" s="746"/>
      <c r="Y3" s="746"/>
      <c r="Z3" s="747"/>
      <c r="AA3" s="749">
        <f>O3+1</f>
        <v>2019</v>
      </c>
      <c r="AB3" s="746"/>
      <c r="AC3" s="746"/>
      <c r="AD3" s="746"/>
      <c r="AE3" s="746"/>
      <c r="AF3" s="746"/>
      <c r="AG3" s="746"/>
      <c r="AH3" s="746"/>
      <c r="AI3" s="746"/>
      <c r="AJ3" s="746"/>
      <c r="AK3" s="746"/>
      <c r="AL3" s="747"/>
      <c r="AM3" s="749">
        <f>AA3+1</f>
        <v>2020</v>
      </c>
      <c r="AN3" s="746"/>
      <c r="AO3" s="746"/>
      <c r="AP3" s="746"/>
      <c r="AQ3" s="746"/>
      <c r="AR3" s="746"/>
      <c r="AS3" s="746"/>
      <c r="AT3" s="746"/>
      <c r="AU3" s="746"/>
      <c r="AV3" s="746"/>
      <c r="AW3" s="746"/>
      <c r="AX3" s="747"/>
      <c r="AY3" s="749">
        <f>AM3+1</f>
        <v>2021</v>
      </c>
      <c r="AZ3" s="750"/>
      <c r="BA3" s="750"/>
      <c r="BB3" s="750"/>
      <c r="BC3" s="750"/>
      <c r="BD3" s="750"/>
      <c r="BE3" s="750"/>
      <c r="BF3" s="750"/>
      <c r="BG3" s="750"/>
      <c r="BH3" s="750"/>
      <c r="BI3" s="750"/>
      <c r="BJ3" s="751"/>
      <c r="BK3" s="749">
        <f>AY3+1</f>
        <v>2022</v>
      </c>
      <c r="BL3" s="746"/>
      <c r="BM3" s="746"/>
      <c r="BN3" s="746"/>
      <c r="BO3" s="746"/>
      <c r="BP3" s="746"/>
      <c r="BQ3" s="746"/>
      <c r="BR3" s="746"/>
      <c r="BS3" s="746"/>
      <c r="BT3" s="746"/>
      <c r="BU3" s="746"/>
      <c r="BV3" s="747"/>
    </row>
    <row r="4" spans="1:74" s="12" customFormat="1" x14ac:dyDescent="0.2">
      <c r="A4" s="16"/>
      <c r="B4" s="17"/>
      <c r="C4" s="18" t="s">
        <v>473</v>
      </c>
      <c r="D4" s="18" t="s">
        <v>474</v>
      </c>
      <c r="E4" s="18" t="s">
        <v>475</v>
      </c>
      <c r="F4" s="18" t="s">
        <v>476</v>
      </c>
      <c r="G4" s="18" t="s">
        <v>477</v>
      </c>
      <c r="H4" s="18" t="s">
        <v>478</v>
      </c>
      <c r="I4" s="18" t="s">
        <v>479</v>
      </c>
      <c r="J4" s="18" t="s">
        <v>480</v>
      </c>
      <c r="K4" s="18" t="s">
        <v>481</v>
      </c>
      <c r="L4" s="18" t="s">
        <v>482</v>
      </c>
      <c r="M4" s="18" t="s">
        <v>483</v>
      </c>
      <c r="N4" s="18" t="s">
        <v>484</v>
      </c>
      <c r="O4" s="18" t="s">
        <v>473</v>
      </c>
      <c r="P4" s="18" t="s">
        <v>474</v>
      </c>
      <c r="Q4" s="18" t="s">
        <v>475</v>
      </c>
      <c r="R4" s="18" t="s">
        <v>476</v>
      </c>
      <c r="S4" s="18" t="s">
        <v>477</v>
      </c>
      <c r="T4" s="18" t="s">
        <v>478</v>
      </c>
      <c r="U4" s="18" t="s">
        <v>479</v>
      </c>
      <c r="V4" s="18" t="s">
        <v>480</v>
      </c>
      <c r="W4" s="18" t="s">
        <v>481</v>
      </c>
      <c r="X4" s="18" t="s">
        <v>482</v>
      </c>
      <c r="Y4" s="18" t="s">
        <v>483</v>
      </c>
      <c r="Z4" s="18" t="s">
        <v>484</v>
      </c>
      <c r="AA4" s="18" t="s">
        <v>473</v>
      </c>
      <c r="AB4" s="18" t="s">
        <v>474</v>
      </c>
      <c r="AC4" s="18" t="s">
        <v>475</v>
      </c>
      <c r="AD4" s="18" t="s">
        <v>476</v>
      </c>
      <c r="AE4" s="18" t="s">
        <v>477</v>
      </c>
      <c r="AF4" s="18" t="s">
        <v>478</v>
      </c>
      <c r="AG4" s="18" t="s">
        <v>479</v>
      </c>
      <c r="AH4" s="18" t="s">
        <v>480</v>
      </c>
      <c r="AI4" s="18" t="s">
        <v>481</v>
      </c>
      <c r="AJ4" s="18" t="s">
        <v>482</v>
      </c>
      <c r="AK4" s="18" t="s">
        <v>483</v>
      </c>
      <c r="AL4" s="18" t="s">
        <v>484</v>
      </c>
      <c r="AM4" s="18" t="s">
        <v>473</v>
      </c>
      <c r="AN4" s="18" t="s">
        <v>474</v>
      </c>
      <c r="AO4" s="18" t="s">
        <v>475</v>
      </c>
      <c r="AP4" s="18" t="s">
        <v>476</v>
      </c>
      <c r="AQ4" s="18" t="s">
        <v>477</v>
      </c>
      <c r="AR4" s="18" t="s">
        <v>478</v>
      </c>
      <c r="AS4" s="18" t="s">
        <v>479</v>
      </c>
      <c r="AT4" s="18" t="s">
        <v>480</v>
      </c>
      <c r="AU4" s="18" t="s">
        <v>481</v>
      </c>
      <c r="AV4" s="18" t="s">
        <v>482</v>
      </c>
      <c r="AW4" s="18" t="s">
        <v>483</v>
      </c>
      <c r="AX4" s="18" t="s">
        <v>484</v>
      </c>
      <c r="AY4" s="18" t="s">
        <v>473</v>
      </c>
      <c r="AZ4" s="18" t="s">
        <v>474</v>
      </c>
      <c r="BA4" s="18" t="s">
        <v>475</v>
      </c>
      <c r="BB4" s="18" t="s">
        <v>476</v>
      </c>
      <c r="BC4" s="18" t="s">
        <v>477</v>
      </c>
      <c r="BD4" s="18" t="s">
        <v>478</v>
      </c>
      <c r="BE4" s="18" t="s">
        <v>479</v>
      </c>
      <c r="BF4" s="18" t="s">
        <v>480</v>
      </c>
      <c r="BG4" s="18" t="s">
        <v>481</v>
      </c>
      <c r="BH4" s="18" t="s">
        <v>482</v>
      </c>
      <c r="BI4" s="18" t="s">
        <v>483</v>
      </c>
      <c r="BJ4" s="18" t="s">
        <v>484</v>
      </c>
      <c r="BK4" s="18" t="s">
        <v>473</v>
      </c>
      <c r="BL4" s="18" t="s">
        <v>474</v>
      </c>
      <c r="BM4" s="18" t="s">
        <v>475</v>
      </c>
      <c r="BN4" s="18" t="s">
        <v>476</v>
      </c>
      <c r="BO4" s="18" t="s">
        <v>477</v>
      </c>
      <c r="BP4" s="18" t="s">
        <v>478</v>
      </c>
      <c r="BQ4" s="18" t="s">
        <v>479</v>
      </c>
      <c r="BR4" s="18" t="s">
        <v>480</v>
      </c>
      <c r="BS4" s="18" t="s">
        <v>481</v>
      </c>
      <c r="BT4" s="18" t="s">
        <v>482</v>
      </c>
      <c r="BU4" s="18" t="s">
        <v>483</v>
      </c>
      <c r="BV4" s="18" t="s">
        <v>484</v>
      </c>
    </row>
    <row r="5" spans="1:74" ht="11.1" customHeight="1" x14ac:dyDescent="0.2">
      <c r="A5" s="73"/>
      <c r="B5" s="74" t="s">
        <v>781</v>
      </c>
      <c r="C5" s="75"/>
      <c r="D5" s="75"/>
      <c r="E5" s="75"/>
      <c r="F5" s="75"/>
      <c r="G5" s="75"/>
      <c r="H5" s="75"/>
      <c r="I5" s="75"/>
      <c r="J5" s="75"/>
      <c r="K5" s="75"/>
      <c r="L5" s="75"/>
      <c r="M5" s="75"/>
      <c r="N5" s="75"/>
      <c r="O5" s="75"/>
      <c r="P5" s="75"/>
      <c r="Q5" s="75"/>
      <c r="R5" s="75"/>
      <c r="S5" s="75"/>
      <c r="T5" s="75"/>
      <c r="U5" s="75"/>
      <c r="V5" s="75"/>
      <c r="W5" s="75"/>
      <c r="X5" s="75"/>
      <c r="Y5" s="75"/>
      <c r="Z5" s="75"/>
      <c r="AA5" s="75"/>
      <c r="AB5" s="75"/>
      <c r="AC5" s="75"/>
      <c r="AD5" s="75"/>
      <c r="AE5" s="75"/>
      <c r="AF5" s="75"/>
      <c r="AG5" s="75"/>
      <c r="AH5" s="75"/>
      <c r="AI5" s="75"/>
      <c r="AJ5" s="75"/>
      <c r="AK5" s="75"/>
      <c r="AL5" s="75"/>
      <c r="AM5" s="75"/>
      <c r="AN5" s="75"/>
      <c r="AO5" s="75"/>
      <c r="AP5" s="75"/>
      <c r="AQ5" s="75"/>
      <c r="AR5" s="75"/>
      <c r="AS5" s="75"/>
      <c r="AT5" s="75"/>
      <c r="AU5" s="75"/>
      <c r="AV5" s="75"/>
      <c r="AW5" s="75"/>
      <c r="AX5" s="75"/>
      <c r="AY5" s="384"/>
      <c r="AZ5" s="653"/>
      <c r="BA5" s="653"/>
      <c r="BB5" s="653"/>
      <c r="BC5" s="653"/>
      <c r="BD5" s="680"/>
      <c r="BE5" s="75"/>
      <c r="BF5" s="75"/>
      <c r="BG5" s="75"/>
      <c r="BH5" s="75"/>
      <c r="BI5" s="75"/>
      <c r="BJ5" s="384"/>
      <c r="BK5" s="384"/>
      <c r="BL5" s="384"/>
      <c r="BM5" s="384"/>
      <c r="BN5" s="384"/>
      <c r="BO5" s="384"/>
      <c r="BP5" s="384"/>
      <c r="BQ5" s="384"/>
      <c r="BR5" s="384"/>
      <c r="BS5" s="384"/>
      <c r="BT5" s="384"/>
      <c r="BU5" s="384"/>
      <c r="BV5" s="384"/>
    </row>
    <row r="6" spans="1:74" ht="11.1" customHeight="1" x14ac:dyDescent="0.2">
      <c r="A6" s="76" t="s">
        <v>775</v>
      </c>
      <c r="B6" s="182" t="s">
        <v>422</v>
      </c>
      <c r="C6" s="208">
        <v>75.465512419000007</v>
      </c>
      <c r="D6" s="208">
        <v>76.521014429000004</v>
      </c>
      <c r="E6" s="208">
        <v>78.251577710000007</v>
      </c>
      <c r="F6" s="208">
        <v>78.347716966999997</v>
      </c>
      <c r="G6" s="208">
        <v>78.346423387000002</v>
      </c>
      <c r="H6" s="208">
        <v>79.105870033000002</v>
      </c>
      <c r="I6" s="208">
        <v>79.921699935000007</v>
      </c>
      <c r="J6" s="208">
        <v>79.876760032000007</v>
      </c>
      <c r="K6" s="208">
        <v>81.273754167000007</v>
      </c>
      <c r="L6" s="208">
        <v>82.717891257999995</v>
      </c>
      <c r="M6" s="208">
        <v>85.292362066999999</v>
      </c>
      <c r="N6" s="208">
        <v>85.892586742000006</v>
      </c>
      <c r="O6" s="208">
        <v>84.461762710000002</v>
      </c>
      <c r="P6" s="208">
        <v>86.226719321000004</v>
      </c>
      <c r="Q6" s="208">
        <v>87.232814774000005</v>
      </c>
      <c r="R6" s="208">
        <v>87.084702966999998</v>
      </c>
      <c r="S6" s="208">
        <v>88.086030515999994</v>
      </c>
      <c r="T6" s="208">
        <v>88.531791267000003</v>
      </c>
      <c r="U6" s="208">
        <v>90.295025742000007</v>
      </c>
      <c r="V6" s="208">
        <v>92.116134129000002</v>
      </c>
      <c r="W6" s="208">
        <v>93.627244399999995</v>
      </c>
      <c r="X6" s="208">
        <v>94.814522128999997</v>
      </c>
      <c r="Y6" s="208">
        <v>96.469935899999996</v>
      </c>
      <c r="Z6" s="208">
        <v>95.997219000000001</v>
      </c>
      <c r="AA6" s="208">
        <v>96.145321644999996</v>
      </c>
      <c r="AB6" s="208">
        <v>96.740786463999996</v>
      </c>
      <c r="AC6" s="208">
        <v>97.399668452</v>
      </c>
      <c r="AD6" s="208">
        <v>97.790524667</v>
      </c>
      <c r="AE6" s="208">
        <v>98.563772161000003</v>
      </c>
      <c r="AF6" s="208">
        <v>98.951456433000004</v>
      </c>
      <c r="AG6" s="208">
        <v>99.476751547999996</v>
      </c>
      <c r="AH6" s="208">
        <v>101.91617313</v>
      </c>
      <c r="AI6" s="208">
        <v>101.78695442999999</v>
      </c>
      <c r="AJ6" s="208">
        <v>103.22525965</v>
      </c>
      <c r="AK6" s="208">
        <v>103.98626337</v>
      </c>
      <c r="AL6" s="208">
        <v>104.27272413</v>
      </c>
      <c r="AM6" s="208">
        <v>102.62948229</v>
      </c>
      <c r="AN6" s="208">
        <v>102.02187886</v>
      </c>
      <c r="AO6" s="208">
        <v>102.13300332</v>
      </c>
      <c r="AP6" s="208">
        <v>100.06181777</v>
      </c>
      <c r="AQ6" s="208">
        <v>94.633877064999993</v>
      </c>
      <c r="AR6" s="208">
        <v>95.874949232999995</v>
      </c>
      <c r="AS6" s="208">
        <v>97.530706710000004</v>
      </c>
      <c r="AT6" s="208">
        <v>97.960422226000006</v>
      </c>
      <c r="AU6" s="208">
        <v>97.138977132999997</v>
      </c>
      <c r="AV6" s="208">
        <v>96.629328129000001</v>
      </c>
      <c r="AW6" s="208">
        <v>99.681651866999999</v>
      </c>
      <c r="AX6" s="208">
        <v>99.811746161000002</v>
      </c>
      <c r="AY6" s="208">
        <v>99.989823870999999</v>
      </c>
      <c r="AZ6" s="208">
        <v>92.041897070999994</v>
      </c>
      <c r="BA6" s="208">
        <v>99.386038806000002</v>
      </c>
      <c r="BB6" s="208">
        <v>100.8390342</v>
      </c>
      <c r="BC6" s="208">
        <v>100.98690994</v>
      </c>
      <c r="BD6" s="208">
        <v>101.0316952</v>
      </c>
      <c r="BE6" s="208">
        <v>100.8454</v>
      </c>
      <c r="BF6" s="208">
        <v>100.59650000000001</v>
      </c>
      <c r="BG6" s="324">
        <v>100.07170000000001</v>
      </c>
      <c r="BH6" s="324">
        <v>100.4952</v>
      </c>
      <c r="BI6" s="324">
        <v>100.5605</v>
      </c>
      <c r="BJ6" s="324">
        <v>100.67149999999999</v>
      </c>
      <c r="BK6" s="324">
        <v>100.77200000000001</v>
      </c>
      <c r="BL6" s="324">
        <v>101.0198</v>
      </c>
      <c r="BM6" s="324">
        <v>101.4693</v>
      </c>
      <c r="BN6" s="324">
        <v>101.98860000000001</v>
      </c>
      <c r="BO6" s="324">
        <v>102.5711</v>
      </c>
      <c r="BP6" s="324">
        <v>103.14449999999999</v>
      </c>
      <c r="BQ6" s="324">
        <v>103.77460000000001</v>
      </c>
      <c r="BR6" s="324">
        <v>104.40260000000001</v>
      </c>
      <c r="BS6" s="324">
        <v>105.12220000000001</v>
      </c>
      <c r="BT6" s="324">
        <v>105.5287</v>
      </c>
      <c r="BU6" s="324">
        <v>106.0164</v>
      </c>
      <c r="BV6" s="324">
        <v>106.11960000000001</v>
      </c>
    </row>
    <row r="7" spans="1:74" ht="11.1" customHeight="1" x14ac:dyDescent="0.2">
      <c r="A7" s="76" t="s">
        <v>776</v>
      </c>
      <c r="B7" s="182" t="s">
        <v>423</v>
      </c>
      <c r="C7" s="208">
        <v>1.0007213226</v>
      </c>
      <c r="D7" s="208">
        <v>1.00518325</v>
      </c>
      <c r="E7" s="208">
        <v>1.0110912581</v>
      </c>
      <c r="F7" s="208">
        <v>1.0124298</v>
      </c>
      <c r="G7" s="208">
        <v>0.98061022581000001</v>
      </c>
      <c r="H7" s="208">
        <v>0.91696866666999999</v>
      </c>
      <c r="I7" s="208">
        <v>0.77498987097000005</v>
      </c>
      <c r="J7" s="208">
        <v>0.78796548386999998</v>
      </c>
      <c r="K7" s="208">
        <v>0.90684136667000004</v>
      </c>
      <c r="L7" s="208">
        <v>0.95277606451999997</v>
      </c>
      <c r="M7" s="208">
        <v>0.99199320000000002</v>
      </c>
      <c r="N7" s="208">
        <v>0.98839687096999995</v>
      </c>
      <c r="O7" s="208">
        <v>1.0024972581</v>
      </c>
      <c r="P7" s="208">
        <v>0.99018407142999998</v>
      </c>
      <c r="Q7" s="208">
        <v>0.99678816129000003</v>
      </c>
      <c r="R7" s="208">
        <v>0.96358410000000005</v>
      </c>
      <c r="S7" s="208">
        <v>0.93002709676999995</v>
      </c>
      <c r="T7" s="208">
        <v>0.86816786667000001</v>
      </c>
      <c r="U7" s="208">
        <v>0.84246267742000003</v>
      </c>
      <c r="V7" s="208">
        <v>0.84280248387000001</v>
      </c>
      <c r="W7" s="208">
        <v>0.90165796666999998</v>
      </c>
      <c r="X7" s="208">
        <v>0.90972770968000005</v>
      </c>
      <c r="Y7" s="208">
        <v>0.98024476667000005</v>
      </c>
      <c r="Z7" s="208">
        <v>0.99763348386999995</v>
      </c>
      <c r="AA7" s="208">
        <v>0.98396409676999996</v>
      </c>
      <c r="AB7" s="208">
        <v>0.95457417857000004</v>
      </c>
      <c r="AC7" s="208">
        <v>0.94664041934999998</v>
      </c>
      <c r="AD7" s="208">
        <v>0.96053960000000005</v>
      </c>
      <c r="AE7" s="208">
        <v>0.936388</v>
      </c>
      <c r="AF7" s="208">
        <v>0.89630493333000005</v>
      </c>
      <c r="AG7" s="208">
        <v>0.81766583870999998</v>
      </c>
      <c r="AH7" s="208">
        <v>0.73792435483999996</v>
      </c>
      <c r="AI7" s="208">
        <v>0.81645160000000006</v>
      </c>
      <c r="AJ7" s="208">
        <v>0.88417696773999999</v>
      </c>
      <c r="AK7" s="208">
        <v>0.94185943333</v>
      </c>
      <c r="AL7" s="208">
        <v>0.95706270967999996</v>
      </c>
      <c r="AM7" s="208">
        <v>0.96833800000000003</v>
      </c>
      <c r="AN7" s="208">
        <v>0.98403572413999996</v>
      </c>
      <c r="AO7" s="208">
        <v>0.94255599999999995</v>
      </c>
      <c r="AP7" s="208">
        <v>0.91711303333000005</v>
      </c>
      <c r="AQ7" s="208">
        <v>0.87342490322999999</v>
      </c>
      <c r="AR7" s="208">
        <v>0.85150939999999997</v>
      </c>
      <c r="AS7" s="208">
        <v>0.86384374194000002</v>
      </c>
      <c r="AT7" s="208">
        <v>0.86599216129000001</v>
      </c>
      <c r="AU7" s="208">
        <v>0.89927903333000003</v>
      </c>
      <c r="AV7" s="208">
        <v>0.93806293547999997</v>
      </c>
      <c r="AW7" s="208">
        <v>0.98584203332999998</v>
      </c>
      <c r="AX7" s="208">
        <v>1.0052049354999999</v>
      </c>
      <c r="AY7" s="208">
        <v>1.0203924516</v>
      </c>
      <c r="AZ7" s="208">
        <v>1.0130256070999999</v>
      </c>
      <c r="BA7" s="208">
        <v>1.0155147741999999</v>
      </c>
      <c r="BB7" s="208">
        <v>0.98381166666999997</v>
      </c>
      <c r="BC7" s="208">
        <v>0.935639</v>
      </c>
      <c r="BD7" s="208">
        <v>0.92383276667000003</v>
      </c>
      <c r="BE7" s="208">
        <v>0.6831604</v>
      </c>
      <c r="BF7" s="208">
        <v>0.78848689999999999</v>
      </c>
      <c r="BG7" s="324">
        <v>0.80993499999999996</v>
      </c>
      <c r="BH7" s="324">
        <v>0.84874819999999995</v>
      </c>
      <c r="BI7" s="324">
        <v>0.89228260000000004</v>
      </c>
      <c r="BJ7" s="324">
        <v>0.90325549999999999</v>
      </c>
      <c r="BK7" s="324">
        <v>0.91322000000000003</v>
      </c>
      <c r="BL7" s="324">
        <v>0.91380689999999998</v>
      </c>
      <c r="BM7" s="324">
        <v>0.92511949999999998</v>
      </c>
      <c r="BN7" s="324">
        <v>0.86810310000000002</v>
      </c>
      <c r="BO7" s="324">
        <v>0.80701259999999997</v>
      </c>
      <c r="BP7" s="324">
        <v>0.75035050000000003</v>
      </c>
      <c r="BQ7" s="324">
        <v>0.70440619999999998</v>
      </c>
      <c r="BR7" s="324">
        <v>0.69761949999999995</v>
      </c>
      <c r="BS7" s="324">
        <v>0.79136090000000003</v>
      </c>
      <c r="BT7" s="324">
        <v>0.82782480000000003</v>
      </c>
      <c r="BU7" s="324">
        <v>0.86821660000000001</v>
      </c>
      <c r="BV7" s="324">
        <v>0.91251680000000002</v>
      </c>
    </row>
    <row r="8" spans="1:74" ht="11.1" customHeight="1" x14ac:dyDescent="0.2">
      <c r="A8" s="76" t="s">
        <v>779</v>
      </c>
      <c r="B8" s="182" t="s">
        <v>125</v>
      </c>
      <c r="C8" s="208">
        <v>3.2658343548</v>
      </c>
      <c r="D8" s="208">
        <v>3.1585053213999998</v>
      </c>
      <c r="E8" s="208">
        <v>3.2764581934999999</v>
      </c>
      <c r="F8" s="208">
        <v>3.0270983667000002</v>
      </c>
      <c r="G8" s="208">
        <v>3.0718021289999999</v>
      </c>
      <c r="H8" s="208">
        <v>2.8918647332999998</v>
      </c>
      <c r="I8" s="208">
        <v>3.0287510645000002</v>
      </c>
      <c r="J8" s="208">
        <v>2.8654033548000002</v>
      </c>
      <c r="K8" s="208">
        <v>2.8142230332999998</v>
      </c>
      <c r="L8" s="208">
        <v>2.4676664516</v>
      </c>
      <c r="M8" s="208">
        <v>2.6014927000000001</v>
      </c>
      <c r="N8" s="208">
        <v>2.4103356452</v>
      </c>
      <c r="O8" s="208">
        <v>2.4006267742</v>
      </c>
      <c r="P8" s="208">
        <v>2.5476563571000002</v>
      </c>
      <c r="Q8" s="208">
        <v>2.5950064839000002</v>
      </c>
      <c r="R8" s="208">
        <v>2.4135775666999999</v>
      </c>
      <c r="S8" s="208">
        <v>2.4142367418999999</v>
      </c>
      <c r="T8" s="208">
        <v>2.5253083667</v>
      </c>
      <c r="U8" s="208">
        <v>2.8444037096999999</v>
      </c>
      <c r="V8" s="208">
        <v>3.0415423547999998</v>
      </c>
      <c r="W8" s="208">
        <v>2.8392490000000001</v>
      </c>
      <c r="X8" s="208">
        <v>2.6671358065000002</v>
      </c>
      <c r="Y8" s="208">
        <v>2.8931467</v>
      </c>
      <c r="Z8" s="208">
        <v>2.8560836129</v>
      </c>
      <c r="AA8" s="208">
        <v>2.9083685160999999</v>
      </c>
      <c r="AB8" s="208">
        <v>2.7407571070999999</v>
      </c>
      <c r="AC8" s="208">
        <v>2.9687973226</v>
      </c>
      <c r="AD8" s="208">
        <v>2.9066857666999999</v>
      </c>
      <c r="AE8" s="208">
        <v>2.8298047418999999</v>
      </c>
      <c r="AF8" s="208">
        <v>2.7212733667000002</v>
      </c>
      <c r="AG8" s="208">
        <v>2.1554916452000001</v>
      </c>
      <c r="AH8" s="208">
        <v>2.9424074515999998</v>
      </c>
      <c r="AI8" s="208">
        <v>2.8035914332999998</v>
      </c>
      <c r="AJ8" s="208">
        <v>2.7967177741999998</v>
      </c>
      <c r="AK8" s="208">
        <v>2.7878037333000001</v>
      </c>
      <c r="AL8" s="208">
        <v>2.8186513548000001</v>
      </c>
      <c r="AM8" s="208">
        <v>2.7335069999999999</v>
      </c>
      <c r="AN8" s="208">
        <v>2.7014672758999998</v>
      </c>
      <c r="AO8" s="208">
        <v>2.7312690000000002</v>
      </c>
      <c r="AP8" s="208">
        <v>2.5862629667000001</v>
      </c>
      <c r="AQ8" s="208">
        <v>2.0420680323</v>
      </c>
      <c r="AR8" s="208">
        <v>2.0237792667000001</v>
      </c>
      <c r="AS8" s="208">
        <v>2.1723627096999998</v>
      </c>
      <c r="AT8" s="208">
        <v>1.4003182581</v>
      </c>
      <c r="AU8" s="208">
        <v>1.5816307999999999</v>
      </c>
      <c r="AV8" s="208">
        <v>1.1963598065000001</v>
      </c>
      <c r="AW8" s="208">
        <v>1.9312139666999999</v>
      </c>
      <c r="AX8" s="208">
        <v>2.0660680968</v>
      </c>
      <c r="AY8" s="208">
        <v>2.2098407418999999</v>
      </c>
      <c r="AZ8" s="208">
        <v>2.2295219999999998</v>
      </c>
      <c r="BA8" s="208">
        <v>2.3543734838999999</v>
      </c>
      <c r="BB8" s="208">
        <v>2.3269953333000002</v>
      </c>
      <c r="BC8" s="208">
        <v>2.1876583547999999</v>
      </c>
      <c r="BD8" s="208">
        <v>2.2804210333000001</v>
      </c>
      <c r="BE8" s="208">
        <v>2.2942140000000002</v>
      </c>
      <c r="BF8" s="208">
        <v>1.913861</v>
      </c>
      <c r="BG8" s="324">
        <v>1.4906569999999999</v>
      </c>
      <c r="BH8" s="324">
        <v>1.983943</v>
      </c>
      <c r="BI8" s="324">
        <v>2.1539259999999998</v>
      </c>
      <c r="BJ8" s="324">
        <v>2.148056</v>
      </c>
      <c r="BK8" s="324">
        <v>2.1205620000000001</v>
      </c>
      <c r="BL8" s="324">
        <v>2.094198</v>
      </c>
      <c r="BM8" s="324">
        <v>2.069858</v>
      </c>
      <c r="BN8" s="324">
        <v>2.0457109999999998</v>
      </c>
      <c r="BO8" s="324">
        <v>2.022494</v>
      </c>
      <c r="BP8" s="324">
        <v>1.97875</v>
      </c>
      <c r="BQ8" s="324">
        <v>1.9483299999999999</v>
      </c>
      <c r="BR8" s="324">
        <v>1.897867</v>
      </c>
      <c r="BS8" s="324">
        <v>1.886099</v>
      </c>
      <c r="BT8" s="324">
        <v>1.769601</v>
      </c>
      <c r="BU8" s="324">
        <v>1.928312</v>
      </c>
      <c r="BV8" s="324">
        <v>1.9300310000000001</v>
      </c>
    </row>
    <row r="9" spans="1:74" ht="11.1" customHeight="1" x14ac:dyDescent="0.2">
      <c r="A9" s="76" t="s">
        <v>780</v>
      </c>
      <c r="B9" s="182" t="s">
        <v>117</v>
      </c>
      <c r="C9" s="208">
        <v>71.198956741999993</v>
      </c>
      <c r="D9" s="208">
        <v>72.357325857000006</v>
      </c>
      <c r="E9" s="208">
        <v>73.964028257999999</v>
      </c>
      <c r="F9" s="208">
        <v>74.308188799999996</v>
      </c>
      <c r="G9" s="208">
        <v>74.294011032</v>
      </c>
      <c r="H9" s="208">
        <v>75.297036633000005</v>
      </c>
      <c r="I9" s="208">
        <v>76.117958999999999</v>
      </c>
      <c r="J9" s="208">
        <v>76.223391194000001</v>
      </c>
      <c r="K9" s="208">
        <v>77.552689767000004</v>
      </c>
      <c r="L9" s="208">
        <v>79.297448742</v>
      </c>
      <c r="M9" s="208">
        <v>81.698876166999995</v>
      </c>
      <c r="N9" s="208">
        <v>82.493854225999996</v>
      </c>
      <c r="O9" s="208">
        <v>81.058638677000005</v>
      </c>
      <c r="P9" s="208">
        <v>82.688878892999995</v>
      </c>
      <c r="Q9" s="208">
        <v>83.641020128999997</v>
      </c>
      <c r="R9" s="208">
        <v>83.707541300000003</v>
      </c>
      <c r="S9" s="208">
        <v>84.741766677000001</v>
      </c>
      <c r="T9" s="208">
        <v>85.138315032999998</v>
      </c>
      <c r="U9" s="208">
        <v>86.608159354999998</v>
      </c>
      <c r="V9" s="208">
        <v>88.231789289999995</v>
      </c>
      <c r="W9" s="208">
        <v>89.886337432999994</v>
      </c>
      <c r="X9" s="208">
        <v>91.237658612999994</v>
      </c>
      <c r="Y9" s="208">
        <v>92.596544433000005</v>
      </c>
      <c r="Z9" s="208">
        <v>92.143501903000001</v>
      </c>
      <c r="AA9" s="208">
        <v>92.252989032000002</v>
      </c>
      <c r="AB9" s="208">
        <v>93.045455179000001</v>
      </c>
      <c r="AC9" s="208">
        <v>93.484230710000006</v>
      </c>
      <c r="AD9" s="208">
        <v>93.923299299999996</v>
      </c>
      <c r="AE9" s="208">
        <v>94.797579419000002</v>
      </c>
      <c r="AF9" s="208">
        <v>95.333878132999999</v>
      </c>
      <c r="AG9" s="208">
        <v>96.503594065000001</v>
      </c>
      <c r="AH9" s="208">
        <v>98.235841323000002</v>
      </c>
      <c r="AI9" s="208">
        <v>98.166911400000004</v>
      </c>
      <c r="AJ9" s="208">
        <v>99.544364903000002</v>
      </c>
      <c r="AK9" s="208">
        <v>100.25660019999999</v>
      </c>
      <c r="AL9" s="208">
        <v>100.49701005999999</v>
      </c>
      <c r="AM9" s="208">
        <v>98.927637290000007</v>
      </c>
      <c r="AN9" s="208">
        <v>98.336375861999997</v>
      </c>
      <c r="AO9" s="208">
        <v>98.459178323000003</v>
      </c>
      <c r="AP9" s="208">
        <v>96.558441767000005</v>
      </c>
      <c r="AQ9" s="208">
        <v>91.718384129</v>
      </c>
      <c r="AR9" s="208">
        <v>92.999660567000006</v>
      </c>
      <c r="AS9" s="208">
        <v>94.494500258000002</v>
      </c>
      <c r="AT9" s="208">
        <v>95.694111805999995</v>
      </c>
      <c r="AU9" s="208">
        <v>94.658067299999999</v>
      </c>
      <c r="AV9" s="208">
        <v>94.494905387000003</v>
      </c>
      <c r="AW9" s="208">
        <v>96.764595866999997</v>
      </c>
      <c r="AX9" s="208">
        <v>96.740473128999994</v>
      </c>
      <c r="AY9" s="208">
        <v>96.759590677000006</v>
      </c>
      <c r="AZ9" s="208">
        <v>88.799349464000002</v>
      </c>
      <c r="BA9" s="208">
        <v>96.016150547999999</v>
      </c>
      <c r="BB9" s="208">
        <v>97.528227200000003</v>
      </c>
      <c r="BC9" s="208">
        <v>97.863612580999998</v>
      </c>
      <c r="BD9" s="208">
        <v>97.827441399999998</v>
      </c>
      <c r="BE9" s="208">
        <v>97.867999999999995</v>
      </c>
      <c r="BF9" s="208">
        <v>97.894139999999993</v>
      </c>
      <c r="BG9" s="324">
        <v>97.771129999999999</v>
      </c>
      <c r="BH9" s="324">
        <v>97.662549999999996</v>
      </c>
      <c r="BI9" s="324">
        <v>97.514319999999998</v>
      </c>
      <c r="BJ9" s="324">
        <v>97.620140000000006</v>
      </c>
      <c r="BK9" s="324">
        <v>97.738209999999995</v>
      </c>
      <c r="BL9" s="324">
        <v>98.011750000000006</v>
      </c>
      <c r="BM9" s="324">
        <v>98.474360000000004</v>
      </c>
      <c r="BN9" s="324">
        <v>99.074749999999995</v>
      </c>
      <c r="BO9" s="324">
        <v>99.741600000000005</v>
      </c>
      <c r="BP9" s="324">
        <v>100.41540000000001</v>
      </c>
      <c r="BQ9" s="324">
        <v>101.1219</v>
      </c>
      <c r="BR9" s="324">
        <v>101.80710000000001</v>
      </c>
      <c r="BS9" s="324">
        <v>102.4447</v>
      </c>
      <c r="BT9" s="324">
        <v>102.9312</v>
      </c>
      <c r="BU9" s="324">
        <v>103.21980000000001</v>
      </c>
      <c r="BV9" s="324">
        <v>103.2771</v>
      </c>
    </row>
    <row r="10" spans="1:74" ht="11.1" customHeight="1" x14ac:dyDescent="0.2">
      <c r="A10" s="76" t="s">
        <v>533</v>
      </c>
      <c r="B10" s="182" t="s">
        <v>424</v>
      </c>
      <c r="C10" s="208">
        <v>70.562806452000004</v>
      </c>
      <c r="D10" s="208">
        <v>71.549714285999997</v>
      </c>
      <c r="E10" s="208">
        <v>73.167870968000003</v>
      </c>
      <c r="F10" s="208">
        <v>73.257766666999999</v>
      </c>
      <c r="G10" s="208">
        <v>73.256548386999995</v>
      </c>
      <c r="H10" s="208">
        <v>73.966666666999998</v>
      </c>
      <c r="I10" s="208">
        <v>74.729483870999999</v>
      </c>
      <c r="J10" s="208">
        <v>74.687451612999993</v>
      </c>
      <c r="K10" s="208">
        <v>75.993700000000004</v>
      </c>
      <c r="L10" s="208">
        <v>77.343999999999994</v>
      </c>
      <c r="M10" s="208">
        <v>79.751233333000002</v>
      </c>
      <c r="N10" s="208">
        <v>80.384290323000002</v>
      </c>
      <c r="O10" s="208">
        <v>78.743967741999995</v>
      </c>
      <c r="P10" s="208">
        <v>80.389428570999996</v>
      </c>
      <c r="Q10" s="208">
        <v>81.327419355000004</v>
      </c>
      <c r="R10" s="208">
        <v>81.189333332999993</v>
      </c>
      <c r="S10" s="208">
        <v>82.122870968000001</v>
      </c>
      <c r="T10" s="208">
        <v>82.538466666999994</v>
      </c>
      <c r="U10" s="208">
        <v>84.182322580999994</v>
      </c>
      <c r="V10" s="208">
        <v>85.880161290000004</v>
      </c>
      <c r="W10" s="208">
        <v>87.288966666999997</v>
      </c>
      <c r="X10" s="208">
        <v>88.395870967999997</v>
      </c>
      <c r="Y10" s="208">
        <v>89.939233333000004</v>
      </c>
      <c r="Z10" s="208">
        <v>89.498516128999995</v>
      </c>
      <c r="AA10" s="208">
        <v>89.437322581000004</v>
      </c>
      <c r="AB10" s="208">
        <v>89.991249999999994</v>
      </c>
      <c r="AC10" s="208">
        <v>90.604161289999993</v>
      </c>
      <c r="AD10" s="208">
        <v>90.967766667000006</v>
      </c>
      <c r="AE10" s="208">
        <v>91.687064516000007</v>
      </c>
      <c r="AF10" s="208">
        <v>92.047700000000006</v>
      </c>
      <c r="AG10" s="208">
        <v>92.536322580999993</v>
      </c>
      <c r="AH10" s="208">
        <v>94.805548387000002</v>
      </c>
      <c r="AI10" s="208">
        <v>94.685366666999997</v>
      </c>
      <c r="AJ10" s="208">
        <v>96.023322581000002</v>
      </c>
      <c r="AK10" s="208">
        <v>96.731233333000006</v>
      </c>
      <c r="AL10" s="208">
        <v>96.997709677000003</v>
      </c>
      <c r="AM10" s="208">
        <v>95.119</v>
      </c>
      <c r="AN10" s="208">
        <v>94.713103447999998</v>
      </c>
      <c r="AO10" s="208">
        <v>94.556161290000006</v>
      </c>
      <c r="AP10" s="208">
        <v>92.944199999999995</v>
      </c>
      <c r="AQ10" s="208">
        <v>87.797580644999996</v>
      </c>
      <c r="AR10" s="208">
        <v>88.351699999999994</v>
      </c>
      <c r="AS10" s="208">
        <v>89.766096774000005</v>
      </c>
      <c r="AT10" s="208">
        <v>90.234516128999999</v>
      </c>
      <c r="AU10" s="208">
        <v>89.4649</v>
      </c>
      <c r="AV10" s="208">
        <v>88.939129031999997</v>
      </c>
      <c r="AW10" s="208">
        <v>91.987933333000001</v>
      </c>
      <c r="AX10" s="208">
        <v>92.538096773999996</v>
      </c>
      <c r="AY10" s="208">
        <v>92.521451612999996</v>
      </c>
      <c r="AZ10" s="208">
        <v>85.959642857000006</v>
      </c>
      <c r="BA10" s="208">
        <v>92.004483871000005</v>
      </c>
      <c r="BB10" s="208">
        <v>92.945133333000001</v>
      </c>
      <c r="BC10" s="208">
        <v>93.094193548000007</v>
      </c>
      <c r="BD10" s="208">
        <v>93.108233333000001</v>
      </c>
      <c r="BE10" s="208">
        <v>92.950410000000005</v>
      </c>
      <c r="BF10" s="208">
        <v>92.72081</v>
      </c>
      <c r="BG10" s="324">
        <v>92.232650000000007</v>
      </c>
      <c r="BH10" s="324">
        <v>92.626040000000003</v>
      </c>
      <c r="BI10" s="324">
        <v>92.685680000000005</v>
      </c>
      <c r="BJ10" s="324">
        <v>92.787260000000003</v>
      </c>
      <c r="BK10" s="324">
        <v>92.880549999999999</v>
      </c>
      <c r="BL10" s="324">
        <v>93.108720000000005</v>
      </c>
      <c r="BM10" s="324">
        <v>93.523009999999999</v>
      </c>
      <c r="BN10" s="324">
        <v>94.001689999999996</v>
      </c>
      <c r="BO10" s="324">
        <v>94.538560000000004</v>
      </c>
      <c r="BP10" s="324">
        <v>95.067040000000006</v>
      </c>
      <c r="BQ10" s="324">
        <v>95.647829999999999</v>
      </c>
      <c r="BR10" s="324">
        <v>96.226640000000003</v>
      </c>
      <c r="BS10" s="324">
        <v>96.889870000000002</v>
      </c>
      <c r="BT10" s="324">
        <v>97.264510000000001</v>
      </c>
      <c r="BU10" s="324">
        <v>97.714029999999994</v>
      </c>
      <c r="BV10" s="324">
        <v>97.809190000000001</v>
      </c>
    </row>
    <row r="11" spans="1:74" ht="11.1" customHeight="1" x14ac:dyDescent="0.2">
      <c r="A11" s="562" t="s">
        <v>539</v>
      </c>
      <c r="B11" s="563" t="s">
        <v>963</v>
      </c>
      <c r="C11" s="208">
        <v>0.41789790322999998</v>
      </c>
      <c r="D11" s="208">
        <v>0.30274167857000001</v>
      </c>
      <c r="E11" s="208">
        <v>0.15735993547999999</v>
      </c>
      <c r="F11" s="208">
        <v>0.17235723333</v>
      </c>
      <c r="G11" s="208">
        <v>0.17722793547999999</v>
      </c>
      <c r="H11" s="208">
        <v>0.1879007</v>
      </c>
      <c r="I11" s="208">
        <v>0.16738283871000001</v>
      </c>
      <c r="J11" s="208">
        <v>0.25362032258</v>
      </c>
      <c r="K11" s="208">
        <v>8.8338566667000004E-2</v>
      </c>
      <c r="L11" s="208">
        <v>7.9250741934999994E-2</v>
      </c>
      <c r="M11" s="208">
        <v>0.21259883332999999</v>
      </c>
      <c r="N11" s="208">
        <v>0.35043651612999999</v>
      </c>
      <c r="O11" s="208">
        <v>0.53676612902999998</v>
      </c>
      <c r="P11" s="208">
        <v>0.241808</v>
      </c>
      <c r="Q11" s="208">
        <v>0.20879648386999999</v>
      </c>
      <c r="R11" s="208">
        <v>0.10435483332999999</v>
      </c>
      <c r="S11" s="208">
        <v>8.5581870968000004E-2</v>
      </c>
      <c r="T11" s="208">
        <v>9.6805066667000006E-2</v>
      </c>
      <c r="U11" s="208">
        <v>0.18069354838999999</v>
      </c>
      <c r="V11" s="208">
        <v>0.17655964516</v>
      </c>
      <c r="W11" s="208">
        <v>0.10514343332999999</v>
      </c>
      <c r="X11" s="208">
        <v>0.19597200000000001</v>
      </c>
      <c r="Y11" s="208">
        <v>9.3486299999999994E-2</v>
      </c>
      <c r="Z11" s="208">
        <v>0.47648483871000002</v>
      </c>
      <c r="AA11" s="208">
        <v>0.46714570968000002</v>
      </c>
      <c r="AB11" s="208">
        <v>0.26982503570999999</v>
      </c>
      <c r="AC11" s="208">
        <v>0.11287922581</v>
      </c>
      <c r="AD11" s="208">
        <v>9.4732999999999998E-2</v>
      </c>
      <c r="AE11" s="208">
        <v>2.7464516128999998E-4</v>
      </c>
      <c r="AF11" s="208">
        <v>1.5856666667000001E-4</v>
      </c>
      <c r="AG11" s="208">
        <v>9.1343193547999996E-2</v>
      </c>
      <c r="AH11" s="208">
        <v>9.3083645160999998E-2</v>
      </c>
      <c r="AI11" s="208">
        <v>0</v>
      </c>
      <c r="AJ11" s="208">
        <v>0.17846632258</v>
      </c>
      <c r="AK11" s="208">
        <v>9.2699533333000003E-2</v>
      </c>
      <c r="AL11" s="208">
        <v>0.33810451612999998</v>
      </c>
      <c r="AM11" s="208">
        <v>0.42639487097000001</v>
      </c>
      <c r="AN11" s="208">
        <v>0.19618727586000001</v>
      </c>
      <c r="AO11" s="208">
        <v>9.2252419355000004E-2</v>
      </c>
      <c r="AP11" s="208">
        <v>0.10714873333</v>
      </c>
      <c r="AQ11" s="208">
        <v>9.0681387096999994E-2</v>
      </c>
      <c r="AR11" s="208">
        <v>0.1623695</v>
      </c>
      <c r="AS11" s="208">
        <v>0.13169354839</v>
      </c>
      <c r="AT11" s="208">
        <v>9.2999870967999998E-2</v>
      </c>
      <c r="AU11" s="208">
        <v>4.1354166667000002E-2</v>
      </c>
      <c r="AV11" s="208">
        <v>2.6222580644999998E-4</v>
      </c>
      <c r="AW11" s="208">
        <v>9.4856700000000002E-2</v>
      </c>
      <c r="AX11" s="208">
        <v>0.17707838710000001</v>
      </c>
      <c r="AY11" s="208">
        <v>0.20575835483999999</v>
      </c>
      <c r="AZ11" s="208">
        <v>0.20337485714</v>
      </c>
      <c r="BA11" s="208">
        <v>4.5444322581E-2</v>
      </c>
      <c r="BB11" s="208">
        <v>2.7103333333E-4</v>
      </c>
      <c r="BC11" s="208">
        <v>5.4031225805999998E-2</v>
      </c>
      <c r="BD11" s="208">
        <v>3.7186666667000001E-4</v>
      </c>
      <c r="BE11" s="208">
        <v>0.2</v>
      </c>
      <c r="BF11" s="208">
        <v>0.25362032258</v>
      </c>
      <c r="BG11" s="324">
        <v>8.8338566667000004E-2</v>
      </c>
      <c r="BH11" s="324">
        <v>7.9250741934999994E-2</v>
      </c>
      <c r="BI11" s="324">
        <v>0.21259883332999999</v>
      </c>
      <c r="BJ11" s="324">
        <v>0.3</v>
      </c>
      <c r="BK11" s="324">
        <v>0.45</v>
      </c>
      <c r="BL11" s="324">
        <v>0.35</v>
      </c>
      <c r="BM11" s="324">
        <v>0.15</v>
      </c>
      <c r="BN11" s="324">
        <v>0.17235723333</v>
      </c>
      <c r="BO11" s="324">
        <v>0.17722793547999999</v>
      </c>
      <c r="BP11" s="324">
        <v>0.1879007</v>
      </c>
      <c r="BQ11" s="324">
        <v>0.2</v>
      </c>
      <c r="BR11" s="324">
        <v>0.25362032258</v>
      </c>
      <c r="BS11" s="324">
        <v>8.8338566667000004E-2</v>
      </c>
      <c r="BT11" s="324">
        <v>7.9250741934999994E-2</v>
      </c>
      <c r="BU11" s="324">
        <v>0.21259883332999999</v>
      </c>
      <c r="BV11" s="324">
        <v>0.3</v>
      </c>
    </row>
    <row r="12" spans="1:74" ht="11.1" customHeight="1" x14ac:dyDescent="0.2">
      <c r="A12" s="562" t="s">
        <v>964</v>
      </c>
      <c r="B12" s="563" t="s">
        <v>965</v>
      </c>
      <c r="C12" s="208">
        <v>1.6561823548000001</v>
      </c>
      <c r="D12" s="208">
        <v>1.8586267857000001</v>
      </c>
      <c r="E12" s="208">
        <v>1.4049404838999999</v>
      </c>
      <c r="F12" s="208">
        <v>1.6889637666999999</v>
      </c>
      <c r="G12" s="208">
        <v>1.9607187419000001</v>
      </c>
      <c r="H12" s="208">
        <v>1.7487261000000001</v>
      </c>
      <c r="I12" s="208">
        <v>1.7287880968</v>
      </c>
      <c r="J12" s="208">
        <v>1.4667146451999999</v>
      </c>
      <c r="K12" s="208">
        <v>1.8244232332999999</v>
      </c>
      <c r="L12" s="208">
        <v>2.5869341934999999</v>
      </c>
      <c r="M12" s="208">
        <v>2.6700092667000002</v>
      </c>
      <c r="N12" s="208">
        <v>2.6646472258</v>
      </c>
      <c r="O12" s="208">
        <v>2.3375275161000002</v>
      </c>
      <c r="P12" s="208">
        <v>2.6315650000000002</v>
      </c>
      <c r="Q12" s="208">
        <v>2.9529820323</v>
      </c>
      <c r="R12" s="208">
        <v>2.8561486999999999</v>
      </c>
      <c r="S12" s="208">
        <v>3.0579658386999999</v>
      </c>
      <c r="T12" s="208">
        <v>2.4511675333</v>
      </c>
      <c r="U12" s="208">
        <v>3.1690282581</v>
      </c>
      <c r="V12" s="208">
        <v>2.9524399355000002</v>
      </c>
      <c r="W12" s="208">
        <v>2.7126836333000002</v>
      </c>
      <c r="X12" s="208">
        <v>2.8995504839000001</v>
      </c>
      <c r="Y12" s="208">
        <v>3.5861690667000001</v>
      </c>
      <c r="Z12" s="208">
        <v>3.9611176773999999</v>
      </c>
      <c r="AA12" s="208">
        <v>4.0954016128999999</v>
      </c>
      <c r="AB12" s="208">
        <v>3.6737679643000001</v>
      </c>
      <c r="AC12" s="208">
        <v>4.2198127097000002</v>
      </c>
      <c r="AD12" s="208">
        <v>4.2367369666999997</v>
      </c>
      <c r="AE12" s="208">
        <v>4.6745969677000003</v>
      </c>
      <c r="AF12" s="208">
        <v>4.7318772999999998</v>
      </c>
      <c r="AG12" s="208">
        <v>5.0601590644999996</v>
      </c>
      <c r="AH12" s="208">
        <v>4.4702473225999997</v>
      </c>
      <c r="AI12" s="208">
        <v>5.3424678999999999</v>
      </c>
      <c r="AJ12" s="208">
        <v>5.7408443548000001</v>
      </c>
      <c r="AK12" s="208">
        <v>6.3536655667000002</v>
      </c>
      <c r="AL12" s="208">
        <v>7.1128532258000003</v>
      </c>
      <c r="AM12" s="208">
        <v>8.0743546774000006</v>
      </c>
      <c r="AN12" s="208">
        <v>7.7857302413999996</v>
      </c>
      <c r="AO12" s="208">
        <v>7.8796419676999996</v>
      </c>
      <c r="AP12" s="208">
        <v>7.0155182332999999</v>
      </c>
      <c r="AQ12" s="208">
        <v>5.8851030323</v>
      </c>
      <c r="AR12" s="208">
        <v>3.6333886667000002</v>
      </c>
      <c r="AS12" s="208">
        <v>3.1032271613</v>
      </c>
      <c r="AT12" s="208">
        <v>3.6277946773999998</v>
      </c>
      <c r="AU12" s="208">
        <v>5.0376011667</v>
      </c>
      <c r="AV12" s="208">
        <v>7.1923437419000003</v>
      </c>
      <c r="AW12" s="208">
        <v>9.3560802333000002</v>
      </c>
      <c r="AX12" s="208">
        <v>9.8149261289999998</v>
      </c>
      <c r="AY12" s="208">
        <v>9.8450243547999996</v>
      </c>
      <c r="AZ12" s="208">
        <v>7.4426269999999999</v>
      </c>
      <c r="BA12" s="208">
        <v>10.355585194</v>
      </c>
      <c r="BB12" s="208">
        <v>10.227275799999999</v>
      </c>
      <c r="BC12" s="208">
        <v>10.158760097</v>
      </c>
      <c r="BD12" s="208">
        <v>9.0456053999999995</v>
      </c>
      <c r="BE12" s="208">
        <v>10.029999999999999</v>
      </c>
      <c r="BF12" s="208">
        <v>9.9600000000000009</v>
      </c>
      <c r="BG12" s="324">
        <v>8.1999999999999993</v>
      </c>
      <c r="BH12" s="324">
        <v>9.3000000000000007</v>
      </c>
      <c r="BI12" s="324">
        <v>9.8000000000000007</v>
      </c>
      <c r="BJ12" s="324">
        <v>10.4</v>
      </c>
      <c r="BK12" s="324">
        <v>10.1</v>
      </c>
      <c r="BL12" s="324">
        <v>10.4</v>
      </c>
      <c r="BM12" s="324">
        <v>10.9</v>
      </c>
      <c r="BN12" s="324">
        <v>9.3000000000000007</v>
      </c>
      <c r="BO12" s="324">
        <v>9.6</v>
      </c>
      <c r="BP12" s="324">
        <v>10.3</v>
      </c>
      <c r="BQ12" s="324">
        <v>10</v>
      </c>
      <c r="BR12" s="324">
        <v>9.4</v>
      </c>
      <c r="BS12" s="324">
        <v>8.8000000000000007</v>
      </c>
      <c r="BT12" s="324">
        <v>10.1</v>
      </c>
      <c r="BU12" s="324">
        <v>11.1</v>
      </c>
      <c r="BV12" s="324">
        <v>11.8</v>
      </c>
    </row>
    <row r="13" spans="1:74" ht="11.1" customHeight="1" x14ac:dyDescent="0.2">
      <c r="A13" s="562" t="s">
        <v>538</v>
      </c>
      <c r="B13" s="563" t="s">
        <v>927</v>
      </c>
      <c r="C13" s="208">
        <v>8.9892410644999998</v>
      </c>
      <c r="D13" s="208">
        <v>8.7890828571000004</v>
      </c>
      <c r="E13" s="208">
        <v>8.8921149031999995</v>
      </c>
      <c r="F13" s="208">
        <v>7.7692269999999999</v>
      </c>
      <c r="G13" s="208">
        <v>7.7042206452000004</v>
      </c>
      <c r="H13" s="208">
        <v>7.8046513666999999</v>
      </c>
      <c r="I13" s="208">
        <v>7.9126568065000003</v>
      </c>
      <c r="J13" s="208">
        <v>7.7418490323000002</v>
      </c>
      <c r="K13" s="208">
        <v>7.5589575333000001</v>
      </c>
      <c r="L13" s="208">
        <v>7.7051395484</v>
      </c>
      <c r="M13" s="208">
        <v>7.7968671667000002</v>
      </c>
      <c r="N13" s="208">
        <v>8.5026797418999998</v>
      </c>
      <c r="O13" s="208">
        <v>9.1362329355000007</v>
      </c>
      <c r="P13" s="208">
        <v>8.2363259643000006</v>
      </c>
      <c r="Q13" s="208">
        <v>8.5241272902999992</v>
      </c>
      <c r="R13" s="208">
        <v>7.9698285000000002</v>
      </c>
      <c r="S13" s="208">
        <v>7.2415399676999996</v>
      </c>
      <c r="T13" s="208">
        <v>7.5178950000000002</v>
      </c>
      <c r="U13" s="208">
        <v>7.7865148064999996</v>
      </c>
      <c r="V13" s="208">
        <v>7.4686761935000003</v>
      </c>
      <c r="W13" s="208">
        <v>7.0298603333000003</v>
      </c>
      <c r="X13" s="208">
        <v>6.7426713225999997</v>
      </c>
      <c r="Y13" s="208">
        <v>6.9883971000000003</v>
      </c>
      <c r="Z13" s="208">
        <v>7.8176521934999998</v>
      </c>
      <c r="AA13" s="208">
        <v>8.9149390000000004</v>
      </c>
      <c r="AB13" s="208">
        <v>8.0624952499999996</v>
      </c>
      <c r="AC13" s="208">
        <v>8.0465353871000005</v>
      </c>
      <c r="AD13" s="208">
        <v>6.7894942333000001</v>
      </c>
      <c r="AE13" s="208">
        <v>6.6971920323000003</v>
      </c>
      <c r="AF13" s="208">
        <v>6.7044210667000002</v>
      </c>
      <c r="AG13" s="208">
        <v>7.3403264516000002</v>
      </c>
      <c r="AH13" s="208">
        <v>7.0053995483999998</v>
      </c>
      <c r="AI13" s="208">
        <v>6.9421445666999997</v>
      </c>
      <c r="AJ13" s="208">
        <v>6.6121645806</v>
      </c>
      <c r="AK13" s="208">
        <v>7.3650832667000001</v>
      </c>
      <c r="AL13" s="208">
        <v>7.9206046774000001</v>
      </c>
      <c r="AM13" s="208">
        <v>8.0265798709999991</v>
      </c>
      <c r="AN13" s="208">
        <v>8.0215104137999997</v>
      </c>
      <c r="AO13" s="208">
        <v>6.7850676128999998</v>
      </c>
      <c r="AP13" s="208">
        <v>6.2270590666999999</v>
      </c>
      <c r="AQ13" s="208">
        <v>5.9251954838999996</v>
      </c>
      <c r="AR13" s="208">
        <v>6.0856844667000001</v>
      </c>
      <c r="AS13" s="208">
        <v>6.6553102903000001</v>
      </c>
      <c r="AT13" s="208">
        <v>6.7240330000000004</v>
      </c>
      <c r="AU13" s="208">
        <v>5.7655893000000003</v>
      </c>
      <c r="AV13" s="208">
        <v>6.4281642580999998</v>
      </c>
      <c r="AW13" s="208">
        <v>6.9623574333000002</v>
      </c>
      <c r="AX13" s="208">
        <v>8.4228526773999999</v>
      </c>
      <c r="AY13" s="208">
        <v>8.9569485806000007</v>
      </c>
      <c r="AZ13" s="208">
        <v>9.5086814285999992</v>
      </c>
      <c r="BA13" s="208">
        <v>7.6566058387</v>
      </c>
      <c r="BB13" s="208">
        <v>6.9447321666999997</v>
      </c>
      <c r="BC13" s="208">
        <v>6.5546419677000003</v>
      </c>
      <c r="BD13" s="208">
        <v>6.9072799332999999</v>
      </c>
      <c r="BE13" s="208">
        <v>7.1592849999999997</v>
      </c>
      <c r="BF13" s="208">
        <v>6.5651970000000004</v>
      </c>
      <c r="BG13" s="324">
        <v>6.6768460000000003</v>
      </c>
      <c r="BH13" s="324">
        <v>6.3331869999999997</v>
      </c>
      <c r="BI13" s="324">
        <v>6.511247</v>
      </c>
      <c r="BJ13" s="324">
        <v>7.6853420000000003</v>
      </c>
      <c r="BK13" s="324">
        <v>7.7209820000000002</v>
      </c>
      <c r="BL13" s="324">
        <v>7.8121239999999998</v>
      </c>
      <c r="BM13" s="324">
        <v>6.6654140000000002</v>
      </c>
      <c r="BN13" s="324">
        <v>6.336811</v>
      </c>
      <c r="BO13" s="324">
        <v>6.3024440000000004</v>
      </c>
      <c r="BP13" s="324">
        <v>6.449516</v>
      </c>
      <c r="BQ13" s="324">
        <v>6.4958790000000004</v>
      </c>
      <c r="BR13" s="324">
        <v>6.3484049999999996</v>
      </c>
      <c r="BS13" s="324">
        <v>6.2876909999999997</v>
      </c>
      <c r="BT13" s="324">
        <v>6.2842979999999997</v>
      </c>
      <c r="BU13" s="324">
        <v>6.213031</v>
      </c>
      <c r="BV13" s="324">
        <v>7.6472199999999999</v>
      </c>
    </row>
    <row r="14" spans="1:74" ht="11.1" customHeight="1" x14ac:dyDescent="0.2">
      <c r="A14" s="562" t="s">
        <v>966</v>
      </c>
      <c r="B14" s="563" t="s">
        <v>928</v>
      </c>
      <c r="C14" s="208">
        <v>7.0522156129000004</v>
      </c>
      <c r="D14" s="208">
        <v>7.1851791070999997</v>
      </c>
      <c r="E14" s="208">
        <v>7.4126401289999997</v>
      </c>
      <c r="F14" s="208">
        <v>6.3918514000000002</v>
      </c>
      <c r="G14" s="208">
        <v>6.0672621290000004</v>
      </c>
      <c r="H14" s="208">
        <v>6.6953290000000001</v>
      </c>
      <c r="I14" s="208">
        <v>6.2970382257999997</v>
      </c>
      <c r="J14" s="208">
        <v>6.5107555483999997</v>
      </c>
      <c r="K14" s="208">
        <v>6.4727822667000003</v>
      </c>
      <c r="L14" s="208">
        <v>6.4380768709999998</v>
      </c>
      <c r="M14" s="208">
        <v>6.9208812000000002</v>
      </c>
      <c r="N14" s="208">
        <v>7.0172342581000002</v>
      </c>
      <c r="O14" s="208">
        <v>7.3474378710000003</v>
      </c>
      <c r="P14" s="208">
        <v>7.2131440714000004</v>
      </c>
      <c r="Q14" s="208">
        <v>6.4492005484000003</v>
      </c>
      <c r="R14" s="208">
        <v>6.4418919333</v>
      </c>
      <c r="S14" s="208">
        <v>5.7199535484000004</v>
      </c>
      <c r="T14" s="208">
        <v>6.2819956000000001</v>
      </c>
      <c r="U14" s="208">
        <v>6.7018505161000004</v>
      </c>
      <c r="V14" s="208">
        <v>7.0943058710000004</v>
      </c>
      <c r="W14" s="208">
        <v>7.3453700333</v>
      </c>
      <c r="X14" s="208">
        <v>6.9924924516000004</v>
      </c>
      <c r="Y14" s="208">
        <v>7.6734548333000001</v>
      </c>
      <c r="Z14" s="208">
        <v>7.7745618387000004</v>
      </c>
      <c r="AA14" s="208">
        <v>7.6719125805999999</v>
      </c>
      <c r="AB14" s="208">
        <v>8.1103156071000004</v>
      </c>
      <c r="AC14" s="208">
        <v>7.8298361613000003</v>
      </c>
      <c r="AD14" s="208">
        <v>7.0370176000000004</v>
      </c>
      <c r="AE14" s="208">
        <v>7.2146951612999999</v>
      </c>
      <c r="AF14" s="208">
        <v>7.2756394333000003</v>
      </c>
      <c r="AG14" s="208">
        <v>7.6301779031999999</v>
      </c>
      <c r="AH14" s="208">
        <v>7.9485697742000001</v>
      </c>
      <c r="AI14" s="208">
        <v>7.8079151667</v>
      </c>
      <c r="AJ14" s="208">
        <v>7.9938200968000004</v>
      </c>
      <c r="AK14" s="208">
        <v>8.3583876332999996</v>
      </c>
      <c r="AL14" s="208">
        <v>8.4034795161000009</v>
      </c>
      <c r="AM14" s="208">
        <v>8.3915735484000002</v>
      </c>
      <c r="AN14" s="208">
        <v>7.8778925172000003</v>
      </c>
      <c r="AO14" s="208">
        <v>8.1667052902999995</v>
      </c>
      <c r="AP14" s="208">
        <v>7.0100360000000004</v>
      </c>
      <c r="AQ14" s="208">
        <v>6.8720506128999999</v>
      </c>
      <c r="AR14" s="208">
        <v>7.6494903000000001</v>
      </c>
      <c r="AS14" s="208">
        <v>8.1602113226000004</v>
      </c>
      <c r="AT14" s="208">
        <v>7.9579742581000001</v>
      </c>
      <c r="AU14" s="208">
        <v>8.1432062333000008</v>
      </c>
      <c r="AV14" s="208">
        <v>8.3438034515999995</v>
      </c>
      <c r="AW14" s="208">
        <v>8.2509293333000002</v>
      </c>
      <c r="AX14" s="208">
        <v>8.0294680323000005</v>
      </c>
      <c r="AY14" s="208">
        <v>8.3318462902999997</v>
      </c>
      <c r="AZ14" s="208">
        <v>7.699236</v>
      </c>
      <c r="BA14" s="208">
        <v>8.8500632902999996</v>
      </c>
      <c r="BB14" s="208">
        <v>8.4690505333000008</v>
      </c>
      <c r="BC14" s="208">
        <v>8.3735273548000002</v>
      </c>
      <c r="BD14" s="208">
        <v>8.8093780332999998</v>
      </c>
      <c r="BE14" s="208">
        <v>9.3736870000000003</v>
      </c>
      <c r="BF14" s="208">
        <v>9.3356969999999997</v>
      </c>
      <c r="BG14" s="324">
        <v>9.3982759999999992</v>
      </c>
      <c r="BH14" s="324">
        <v>9.3110160000000004</v>
      </c>
      <c r="BI14" s="324">
        <v>9.6295359999999999</v>
      </c>
      <c r="BJ14" s="324">
        <v>9.6326339999999995</v>
      </c>
      <c r="BK14" s="324">
        <v>9.3861000000000008</v>
      </c>
      <c r="BL14" s="324">
        <v>9.4023859999999999</v>
      </c>
      <c r="BM14" s="324">
        <v>9.2262640000000005</v>
      </c>
      <c r="BN14" s="324">
        <v>8.4820960000000003</v>
      </c>
      <c r="BO14" s="324">
        <v>8.6535550000000008</v>
      </c>
      <c r="BP14" s="324">
        <v>8.8483479999999997</v>
      </c>
      <c r="BQ14" s="324">
        <v>9.4691229999999997</v>
      </c>
      <c r="BR14" s="324">
        <v>9.3957230000000003</v>
      </c>
      <c r="BS14" s="324">
        <v>9.2757050000000003</v>
      </c>
      <c r="BT14" s="324">
        <v>9.2868560000000002</v>
      </c>
      <c r="BU14" s="324">
        <v>9.3996460000000006</v>
      </c>
      <c r="BV14" s="324">
        <v>9.4439419999999998</v>
      </c>
    </row>
    <row r="15" spans="1:74" ht="11.1" customHeight="1" x14ac:dyDescent="0.2">
      <c r="A15" s="76" t="s">
        <v>540</v>
      </c>
      <c r="B15" s="182" t="s">
        <v>425</v>
      </c>
      <c r="C15" s="208">
        <v>0.16974193547999999</v>
      </c>
      <c r="D15" s="208">
        <v>0.17210714286000001</v>
      </c>
      <c r="E15" s="208">
        <v>0.17603225806</v>
      </c>
      <c r="F15" s="208">
        <v>0.17623333332999999</v>
      </c>
      <c r="G15" s="208">
        <v>0.17622580644999999</v>
      </c>
      <c r="H15" s="208">
        <v>0.17793333333</v>
      </c>
      <c r="I15" s="208">
        <v>0.17977419354999999</v>
      </c>
      <c r="J15" s="208">
        <v>0.17967741935000001</v>
      </c>
      <c r="K15" s="208">
        <v>0.18283333332999999</v>
      </c>
      <c r="L15" s="208">
        <v>0.18606451613</v>
      </c>
      <c r="M15" s="208">
        <v>0.19186666666999999</v>
      </c>
      <c r="N15" s="208">
        <v>0.19070967742</v>
      </c>
      <c r="O15" s="208">
        <v>0.17741935483999999</v>
      </c>
      <c r="P15" s="208">
        <v>0.18110714285999999</v>
      </c>
      <c r="Q15" s="208">
        <v>0.18322580645</v>
      </c>
      <c r="R15" s="208">
        <v>0.18293333333</v>
      </c>
      <c r="S15" s="208">
        <v>0.18503225806000001</v>
      </c>
      <c r="T15" s="208">
        <v>0.18596666667</v>
      </c>
      <c r="U15" s="208">
        <v>0.18967741934999999</v>
      </c>
      <c r="V15" s="208">
        <v>0.19348387097</v>
      </c>
      <c r="W15" s="208">
        <v>0.19666666666999999</v>
      </c>
      <c r="X15" s="208">
        <v>0.19916129031999999</v>
      </c>
      <c r="Y15" s="208">
        <v>0.20263333333</v>
      </c>
      <c r="Z15" s="208">
        <v>0.20164516129000001</v>
      </c>
      <c r="AA15" s="208">
        <v>0.16209677418999999</v>
      </c>
      <c r="AB15" s="208">
        <v>0.16310714286</v>
      </c>
      <c r="AC15" s="208">
        <v>0.16419354839</v>
      </c>
      <c r="AD15" s="208">
        <v>0.16486666666999999</v>
      </c>
      <c r="AE15" s="208">
        <v>0.16616129031999999</v>
      </c>
      <c r="AF15" s="208">
        <v>0.16683333333</v>
      </c>
      <c r="AG15" s="208">
        <v>0.16770967742000001</v>
      </c>
      <c r="AH15" s="208">
        <v>0.17180645160999999</v>
      </c>
      <c r="AI15" s="208">
        <v>0.1716</v>
      </c>
      <c r="AJ15" s="208">
        <v>0.17403225806</v>
      </c>
      <c r="AK15" s="208">
        <v>0.17530000000000001</v>
      </c>
      <c r="AL15" s="208">
        <v>0.17580645161</v>
      </c>
      <c r="AM15" s="208">
        <v>0.18312903225999999</v>
      </c>
      <c r="AN15" s="208">
        <v>0.21372413793</v>
      </c>
      <c r="AO15" s="208">
        <v>0.18716129032000001</v>
      </c>
      <c r="AP15" s="208">
        <v>0.19089999999999999</v>
      </c>
      <c r="AQ15" s="208">
        <v>0.15938709676999999</v>
      </c>
      <c r="AR15" s="208">
        <v>0.17269999999999999</v>
      </c>
      <c r="AS15" s="208">
        <v>0.17996774194000001</v>
      </c>
      <c r="AT15" s="208">
        <v>0.11996774194</v>
      </c>
      <c r="AU15" s="208">
        <v>0.14910000000000001</v>
      </c>
      <c r="AV15" s="208">
        <v>0.1655483871</v>
      </c>
      <c r="AW15" s="208">
        <v>0.18073333333</v>
      </c>
      <c r="AX15" s="208">
        <v>0.18580645161000001</v>
      </c>
      <c r="AY15" s="208">
        <v>0.17174193548</v>
      </c>
      <c r="AZ15" s="208">
        <v>0.20339285713999999</v>
      </c>
      <c r="BA15" s="208">
        <v>0.17358064515999999</v>
      </c>
      <c r="BB15" s="208">
        <v>0.17879999999999999</v>
      </c>
      <c r="BC15" s="208">
        <v>0.11183870968</v>
      </c>
      <c r="BD15" s="208">
        <v>0.15823333333</v>
      </c>
      <c r="BE15" s="208">
        <v>0.16861599999999999</v>
      </c>
      <c r="BF15" s="208">
        <v>0.1681993</v>
      </c>
      <c r="BG15" s="324">
        <v>0.16731370000000001</v>
      </c>
      <c r="BH15" s="324">
        <v>0.16802729999999999</v>
      </c>
      <c r="BI15" s="324">
        <v>0.16813549999999999</v>
      </c>
      <c r="BJ15" s="324">
        <v>0.16831979999999999</v>
      </c>
      <c r="BK15" s="324">
        <v>0.168489</v>
      </c>
      <c r="BL15" s="324">
        <v>0.16890289999999999</v>
      </c>
      <c r="BM15" s="324">
        <v>0.16965450000000001</v>
      </c>
      <c r="BN15" s="324">
        <v>0.1705228</v>
      </c>
      <c r="BO15" s="324">
        <v>0.1714967</v>
      </c>
      <c r="BP15" s="324">
        <v>0.17245540000000001</v>
      </c>
      <c r="BQ15" s="324">
        <v>0.173509</v>
      </c>
      <c r="BR15" s="324">
        <v>0.17455899999999999</v>
      </c>
      <c r="BS15" s="324">
        <v>0.1757621</v>
      </c>
      <c r="BT15" s="324">
        <v>0.17644170000000001</v>
      </c>
      <c r="BU15" s="324">
        <v>0.1772572</v>
      </c>
      <c r="BV15" s="324">
        <v>0.1774298</v>
      </c>
    </row>
    <row r="16" spans="1:74" ht="11.1" customHeight="1" x14ac:dyDescent="0.2">
      <c r="A16" s="76" t="s">
        <v>15</v>
      </c>
      <c r="B16" s="182" t="s">
        <v>426</v>
      </c>
      <c r="C16" s="208">
        <v>22.169903225999999</v>
      </c>
      <c r="D16" s="208">
        <v>10.412928571</v>
      </c>
      <c r="E16" s="208">
        <v>9.0805161289999994</v>
      </c>
      <c r="F16" s="208">
        <v>-7.8630333332999998</v>
      </c>
      <c r="G16" s="208">
        <v>-11.216870968</v>
      </c>
      <c r="H16" s="208">
        <v>-9.5687999999999995</v>
      </c>
      <c r="I16" s="208">
        <v>-4.9928709677000001</v>
      </c>
      <c r="J16" s="208">
        <v>-6.4956774193999998</v>
      </c>
      <c r="K16" s="208">
        <v>-10.778266667</v>
      </c>
      <c r="L16" s="208">
        <v>-8.1805161290000008</v>
      </c>
      <c r="M16" s="208">
        <v>3.0152000000000001</v>
      </c>
      <c r="N16" s="208">
        <v>22.809225806000001</v>
      </c>
      <c r="O16" s="208">
        <v>29.464806452000001</v>
      </c>
      <c r="P16" s="208">
        <v>17.033892857000001</v>
      </c>
      <c r="Q16" s="208">
        <v>9.4370967742000005</v>
      </c>
      <c r="R16" s="208">
        <v>-1.2384333332999999</v>
      </c>
      <c r="S16" s="208">
        <v>-13.979258065</v>
      </c>
      <c r="T16" s="208">
        <v>-11.9246</v>
      </c>
      <c r="U16" s="208">
        <v>-6.2578064515999996</v>
      </c>
      <c r="V16" s="208">
        <v>-7.8689999999999998</v>
      </c>
      <c r="W16" s="208">
        <v>-11.461066667000001</v>
      </c>
      <c r="X16" s="208">
        <v>-9.6580645160999996</v>
      </c>
      <c r="Y16" s="208">
        <v>7.0625666667000004</v>
      </c>
      <c r="Z16" s="208">
        <v>10.609322581000001</v>
      </c>
      <c r="AA16" s="208">
        <v>22.862612902999999</v>
      </c>
      <c r="AB16" s="208">
        <v>20.286142857000002</v>
      </c>
      <c r="AC16" s="208">
        <v>7.9559354839000003</v>
      </c>
      <c r="AD16" s="208">
        <v>-12.712899999999999</v>
      </c>
      <c r="AE16" s="208">
        <v>-15.359677419</v>
      </c>
      <c r="AF16" s="208">
        <v>-14.415900000000001</v>
      </c>
      <c r="AG16" s="208">
        <v>-8.1642903225999994</v>
      </c>
      <c r="AH16" s="208">
        <v>-9.2218064515999991</v>
      </c>
      <c r="AI16" s="208">
        <v>-13.952266667</v>
      </c>
      <c r="AJ16" s="208">
        <v>-11.218290323</v>
      </c>
      <c r="AK16" s="208">
        <v>5.0256333333000001</v>
      </c>
      <c r="AL16" s="208">
        <v>13.617419354999999</v>
      </c>
      <c r="AM16" s="208">
        <v>18.428903225999999</v>
      </c>
      <c r="AN16" s="208">
        <v>18.500034483</v>
      </c>
      <c r="AO16" s="208">
        <v>1.6581612903</v>
      </c>
      <c r="AP16" s="208">
        <v>-10.2593</v>
      </c>
      <c r="AQ16" s="208">
        <v>-14.444580645</v>
      </c>
      <c r="AR16" s="208">
        <v>-11.942866667000001</v>
      </c>
      <c r="AS16" s="208">
        <v>-5.2030000000000003</v>
      </c>
      <c r="AT16" s="208">
        <v>-7.3582580645000002</v>
      </c>
      <c r="AU16" s="208">
        <v>-10.5617</v>
      </c>
      <c r="AV16" s="208">
        <v>-2.9866129032000002</v>
      </c>
      <c r="AW16" s="208">
        <v>-0.13676666667000001</v>
      </c>
      <c r="AX16" s="208">
        <v>19.032741935000001</v>
      </c>
      <c r="AY16" s="208">
        <v>22.782387097000001</v>
      </c>
      <c r="AZ16" s="208">
        <v>27.905249999999999</v>
      </c>
      <c r="BA16" s="208">
        <v>1.9092258065000001</v>
      </c>
      <c r="BB16" s="208">
        <v>-5.5194999999999999</v>
      </c>
      <c r="BC16" s="208">
        <v>-13.441129031999999</v>
      </c>
      <c r="BD16" s="208">
        <v>-8.2592333332999992</v>
      </c>
      <c r="BE16" s="208">
        <v>-5.7899078341000001</v>
      </c>
      <c r="BF16" s="208">
        <v>-5.8595253455999998</v>
      </c>
      <c r="BG16" s="324">
        <v>-11.82081</v>
      </c>
      <c r="BH16" s="324">
        <v>-8.7435670000000005</v>
      </c>
      <c r="BI16" s="324">
        <v>2.6111430000000002</v>
      </c>
      <c r="BJ16" s="324">
        <v>20.05434</v>
      </c>
      <c r="BK16" s="324">
        <v>24.368289999999998</v>
      </c>
      <c r="BL16" s="324">
        <v>18.585090000000001</v>
      </c>
      <c r="BM16" s="324">
        <v>4.9036379999999999</v>
      </c>
      <c r="BN16" s="324">
        <v>-7.4457800000000001</v>
      </c>
      <c r="BO16" s="324">
        <v>-14.636010000000001</v>
      </c>
      <c r="BP16" s="324">
        <v>-10.15466</v>
      </c>
      <c r="BQ16" s="324">
        <v>-5.5961879999999997</v>
      </c>
      <c r="BR16" s="324">
        <v>-7.5755910000000002</v>
      </c>
      <c r="BS16" s="324">
        <v>-12.43521</v>
      </c>
      <c r="BT16" s="324">
        <v>-9.487311</v>
      </c>
      <c r="BU16" s="324">
        <v>2.5365340000000001</v>
      </c>
      <c r="BV16" s="324">
        <v>19.849820000000001</v>
      </c>
    </row>
    <row r="17" spans="1:74" ht="11.1" customHeight="1" x14ac:dyDescent="0.2">
      <c r="A17" s="71" t="s">
        <v>773</v>
      </c>
      <c r="B17" s="182" t="s">
        <v>428</v>
      </c>
      <c r="C17" s="208">
        <v>93.602319452000003</v>
      </c>
      <c r="D17" s="208">
        <v>82.183680749999994</v>
      </c>
      <c r="E17" s="208">
        <v>82.657397516000003</v>
      </c>
      <c r="F17" s="208">
        <v>65.432780933000004</v>
      </c>
      <c r="G17" s="208">
        <v>62.070276161000002</v>
      </c>
      <c r="H17" s="208">
        <v>64.125247367</v>
      </c>
      <c r="I17" s="208">
        <v>69.971466289999995</v>
      </c>
      <c r="J17" s="208">
        <v>68.390355096999997</v>
      </c>
      <c r="K17" s="208">
        <v>64.749201200000002</v>
      </c>
      <c r="L17" s="208">
        <v>68.109631902999993</v>
      </c>
      <c r="M17" s="208">
        <v>81.377860299999995</v>
      </c>
      <c r="N17" s="208">
        <v>102.55646754999999</v>
      </c>
      <c r="O17" s="208">
        <v>108.37514652</v>
      </c>
      <c r="P17" s="208">
        <v>96.238896999999994</v>
      </c>
      <c r="Q17" s="208">
        <v>90.279825290000005</v>
      </c>
      <c r="R17" s="208">
        <v>78.911266900000001</v>
      </c>
      <c r="S17" s="208">
        <v>66.878731000000002</v>
      </c>
      <c r="T17" s="208">
        <v>69.682313532999999</v>
      </c>
      <c r="U17" s="208">
        <v>76.211432129000002</v>
      </c>
      <c r="V17" s="208">
        <v>75.803878065000006</v>
      </c>
      <c r="W17" s="208">
        <v>73.102317600000006</v>
      </c>
      <c r="X17" s="208">
        <v>75.984545225999994</v>
      </c>
      <c r="Y17" s="208">
        <v>93.027691200000007</v>
      </c>
      <c r="Z17" s="208">
        <v>96.868913258000006</v>
      </c>
      <c r="AA17" s="208">
        <v>110.0781499</v>
      </c>
      <c r="AB17" s="208">
        <v>106.99013743</v>
      </c>
      <c r="AC17" s="208">
        <v>94.835568484000007</v>
      </c>
      <c r="AD17" s="208">
        <v>74.031271200000006</v>
      </c>
      <c r="AE17" s="208">
        <v>71.302661322999995</v>
      </c>
      <c r="AF17" s="208">
        <v>72.496547566999993</v>
      </c>
      <c r="AG17" s="208">
        <v>79.281899418999998</v>
      </c>
      <c r="AH17" s="208">
        <v>80.435971160999998</v>
      </c>
      <c r="AI17" s="208">
        <v>74.697199767000001</v>
      </c>
      <c r="AJ17" s="208">
        <v>78.035919452000002</v>
      </c>
      <c r="AK17" s="208">
        <v>94.678930266999998</v>
      </c>
      <c r="AL17" s="208">
        <v>103.53438023</v>
      </c>
      <c r="AM17" s="208">
        <v>105.71930752</v>
      </c>
      <c r="AN17" s="208">
        <v>105.98145882999999</v>
      </c>
      <c r="AO17" s="208">
        <v>87.233559709999994</v>
      </c>
      <c r="AP17" s="208">
        <v>75.185224667</v>
      </c>
      <c r="AQ17" s="208">
        <v>66.771936257999997</v>
      </c>
      <c r="AR17" s="208">
        <v>71.547906767000001</v>
      </c>
      <c r="AS17" s="208">
        <v>80.267327902999995</v>
      </c>
      <c r="AT17" s="208">
        <v>78.228259644999994</v>
      </c>
      <c r="AU17" s="208">
        <v>71.679004332999995</v>
      </c>
      <c r="AV17" s="208">
        <v>77.011157194000006</v>
      </c>
      <c r="AW17" s="208">
        <v>81.482770099999996</v>
      </c>
      <c r="AX17" s="208">
        <v>102.51284183999999</v>
      </c>
      <c r="AY17" s="208">
        <v>106.46210539</v>
      </c>
      <c r="AZ17" s="208">
        <v>108.63930028999999</v>
      </c>
      <c r="BA17" s="208">
        <v>82.584444903000005</v>
      </c>
      <c r="BB17" s="208">
        <v>75.853727667000001</v>
      </c>
      <c r="BC17" s="208">
        <v>67.841956386999996</v>
      </c>
      <c r="BD17" s="208">
        <v>74.060323632999996</v>
      </c>
      <c r="BE17" s="208">
        <v>75.284718166000005</v>
      </c>
      <c r="BF17" s="208">
        <v>74.552603954000006</v>
      </c>
      <c r="BG17" s="324">
        <v>69.74606</v>
      </c>
      <c r="BH17" s="324">
        <v>71.851929999999996</v>
      </c>
      <c r="BI17" s="324">
        <v>82.759270000000001</v>
      </c>
      <c r="BJ17" s="324">
        <v>100.96259999999999</v>
      </c>
      <c r="BK17" s="324">
        <v>106.1022</v>
      </c>
      <c r="BL17" s="324">
        <v>100.22239999999999</v>
      </c>
      <c r="BM17" s="324">
        <v>85.285449999999997</v>
      </c>
      <c r="BN17" s="324">
        <v>75.453509999999994</v>
      </c>
      <c r="BO17" s="324">
        <v>68.300160000000005</v>
      </c>
      <c r="BP17" s="324">
        <v>72.573909999999998</v>
      </c>
      <c r="BQ17" s="324">
        <v>77.451909999999998</v>
      </c>
      <c r="BR17" s="324">
        <v>76.631919999999994</v>
      </c>
      <c r="BS17" s="324">
        <v>72.930750000000003</v>
      </c>
      <c r="BT17" s="324">
        <v>74.930329999999998</v>
      </c>
      <c r="BU17" s="324">
        <v>86.353800000000007</v>
      </c>
      <c r="BV17" s="324">
        <v>104.5397</v>
      </c>
    </row>
    <row r="18" spans="1:74" ht="11.1" customHeight="1" x14ac:dyDescent="0.2">
      <c r="A18" s="76" t="s">
        <v>542</v>
      </c>
      <c r="B18" s="182" t="s">
        <v>134</v>
      </c>
      <c r="C18" s="208">
        <v>0.39197087097</v>
      </c>
      <c r="D18" s="208">
        <v>1.3954978214</v>
      </c>
      <c r="E18" s="208">
        <v>-1.2596555806</v>
      </c>
      <c r="F18" s="208">
        <v>-1.0314142666999999</v>
      </c>
      <c r="G18" s="208">
        <v>-1.0377277742</v>
      </c>
      <c r="H18" s="208">
        <v>-0.44391403333000001</v>
      </c>
      <c r="I18" s="208">
        <v>-0.88775661289999996</v>
      </c>
      <c r="J18" s="208">
        <v>-0.84932283871000003</v>
      </c>
      <c r="K18" s="208">
        <v>-0.73366786666999995</v>
      </c>
      <c r="L18" s="208">
        <v>-2.5770835161000001</v>
      </c>
      <c r="M18" s="208">
        <v>-2.8026269667000001</v>
      </c>
      <c r="N18" s="208">
        <v>-3.0075965806</v>
      </c>
      <c r="O18" s="208">
        <v>-0.60308200000000001</v>
      </c>
      <c r="P18" s="208">
        <v>0.57249585713999995</v>
      </c>
      <c r="Q18" s="208">
        <v>-6.3438193547999996E-2</v>
      </c>
      <c r="R18" s="208">
        <v>-0.56190023333000005</v>
      </c>
      <c r="S18" s="208">
        <v>-0.58779551613000003</v>
      </c>
      <c r="T18" s="208">
        <v>-0.91084686667000003</v>
      </c>
      <c r="U18" s="208">
        <v>-0.38181922581</v>
      </c>
      <c r="V18" s="208">
        <v>-1.1640393548000001</v>
      </c>
      <c r="W18" s="208">
        <v>-1.2335509333000001</v>
      </c>
      <c r="X18" s="208">
        <v>-2.2473516774000002</v>
      </c>
      <c r="Y18" s="208">
        <v>-2.4962911999999999</v>
      </c>
      <c r="Z18" s="208">
        <v>-0.11055841935000001</v>
      </c>
      <c r="AA18" s="208">
        <v>0.15647558483999999</v>
      </c>
      <c r="AB18" s="208">
        <v>0.62493686000000004</v>
      </c>
      <c r="AC18" s="208">
        <v>-0.56759803547999998</v>
      </c>
      <c r="AD18" s="208">
        <v>-0.39875909999999998</v>
      </c>
      <c r="AE18" s="208">
        <v>-2.5610680645000001</v>
      </c>
      <c r="AF18" s="208">
        <v>-1.9388344</v>
      </c>
      <c r="AG18" s="208">
        <v>-2.1545469028999999</v>
      </c>
      <c r="AH18" s="208">
        <v>-2.0389335806000002</v>
      </c>
      <c r="AI18" s="208">
        <v>-1.2559387333000001</v>
      </c>
      <c r="AJ18" s="208">
        <v>-3.6890907461000002</v>
      </c>
      <c r="AK18" s="208">
        <v>-2.0806082632999998</v>
      </c>
      <c r="AL18" s="208">
        <v>-1.5020704555</v>
      </c>
      <c r="AM18" s="208">
        <v>0.60552461225999998</v>
      </c>
      <c r="AN18" s="208">
        <v>-1.4034587951999999</v>
      </c>
      <c r="AO18" s="208">
        <v>0.13600525774</v>
      </c>
      <c r="AP18" s="208">
        <v>-0.41902446666999998</v>
      </c>
      <c r="AQ18" s="208">
        <v>-2.0742417419E-2</v>
      </c>
      <c r="AR18" s="208">
        <v>-0.42118853667</v>
      </c>
      <c r="AS18" s="208">
        <v>9.916764871E-2</v>
      </c>
      <c r="AT18" s="208">
        <v>-0.69715864484000001</v>
      </c>
      <c r="AU18" s="208">
        <v>0.77632940333</v>
      </c>
      <c r="AV18" s="208">
        <v>-2.101266291</v>
      </c>
      <c r="AW18" s="208">
        <v>-0.16254123667000001</v>
      </c>
      <c r="AX18" s="208">
        <v>-0.65267164032000002</v>
      </c>
      <c r="AY18" s="208">
        <v>-0.44942161676999998</v>
      </c>
      <c r="AZ18" s="208">
        <v>-0.28786860285999999</v>
      </c>
      <c r="BA18" s="208">
        <v>1.5298926126000001</v>
      </c>
      <c r="BB18" s="208">
        <v>-1.0217385633</v>
      </c>
      <c r="BC18" s="208">
        <v>-9.6547677419E-2</v>
      </c>
      <c r="BD18" s="208">
        <v>-0.14469273332999999</v>
      </c>
      <c r="BE18" s="208">
        <v>1.1947918340999999</v>
      </c>
      <c r="BF18" s="208">
        <v>2.4071820455999999</v>
      </c>
      <c r="BG18" s="324">
        <v>0.1101425</v>
      </c>
      <c r="BH18" s="324">
        <v>-0.99806700000000004</v>
      </c>
      <c r="BI18" s="324">
        <v>-0.6998704</v>
      </c>
      <c r="BJ18" s="324">
        <v>-9.1689900000000005E-2</v>
      </c>
      <c r="BK18" s="324">
        <v>0.54172450000000005</v>
      </c>
      <c r="BL18" s="324">
        <v>0.27040340000000002</v>
      </c>
      <c r="BM18" s="324">
        <v>-1.739932</v>
      </c>
      <c r="BN18" s="324">
        <v>-1.9613020000000001</v>
      </c>
      <c r="BO18" s="324">
        <v>-1.4245460000000001</v>
      </c>
      <c r="BP18" s="324">
        <v>-1.5128839999999999</v>
      </c>
      <c r="BQ18" s="324">
        <v>0.90364429999999996</v>
      </c>
      <c r="BR18" s="324">
        <v>0.3920246</v>
      </c>
      <c r="BS18" s="324">
        <v>-1.8101739999999999</v>
      </c>
      <c r="BT18" s="324">
        <v>-1.2124509999999999</v>
      </c>
      <c r="BU18" s="324">
        <v>-0.91501580000000005</v>
      </c>
      <c r="BV18" s="324">
        <v>-0.3753494</v>
      </c>
    </row>
    <row r="19" spans="1:74" ht="11.1" customHeight="1" x14ac:dyDescent="0.2">
      <c r="A19" s="77" t="s">
        <v>774</v>
      </c>
      <c r="B19" s="182" t="s">
        <v>427</v>
      </c>
      <c r="C19" s="208">
        <v>93.994290323000001</v>
      </c>
      <c r="D19" s="208">
        <v>83.579178571</v>
      </c>
      <c r="E19" s="208">
        <v>81.397741934999999</v>
      </c>
      <c r="F19" s="208">
        <v>64.401366667000005</v>
      </c>
      <c r="G19" s="208">
        <v>61.032548386999999</v>
      </c>
      <c r="H19" s="208">
        <v>63.681333332999998</v>
      </c>
      <c r="I19" s="208">
        <v>69.083709677000002</v>
      </c>
      <c r="J19" s="208">
        <v>67.541032258000001</v>
      </c>
      <c r="K19" s="208">
        <v>64.015533332999993</v>
      </c>
      <c r="L19" s="208">
        <v>65.532548387000006</v>
      </c>
      <c r="M19" s="208">
        <v>78.575233333</v>
      </c>
      <c r="N19" s="208">
        <v>99.548870968000003</v>
      </c>
      <c r="O19" s="208">
        <v>107.77206452</v>
      </c>
      <c r="P19" s="208">
        <v>96.811392857000001</v>
      </c>
      <c r="Q19" s="208">
        <v>90.216387096999995</v>
      </c>
      <c r="R19" s="208">
        <v>78.349366666999998</v>
      </c>
      <c r="S19" s="208">
        <v>66.290935484000002</v>
      </c>
      <c r="T19" s="208">
        <v>68.771466666999999</v>
      </c>
      <c r="U19" s="208">
        <v>75.829612902999997</v>
      </c>
      <c r="V19" s="208">
        <v>74.639838710000006</v>
      </c>
      <c r="W19" s="208">
        <v>71.868766667000003</v>
      </c>
      <c r="X19" s="208">
        <v>73.737193547999993</v>
      </c>
      <c r="Y19" s="208">
        <v>90.531400000000005</v>
      </c>
      <c r="Z19" s="208">
        <v>96.758354839000006</v>
      </c>
      <c r="AA19" s="208">
        <v>110.23462549</v>
      </c>
      <c r="AB19" s="208">
        <v>107.61507429</v>
      </c>
      <c r="AC19" s="208">
        <v>94.267970448</v>
      </c>
      <c r="AD19" s="208">
        <v>73.6325121</v>
      </c>
      <c r="AE19" s="208">
        <v>68.741593257999995</v>
      </c>
      <c r="AF19" s="208">
        <v>70.557713167000003</v>
      </c>
      <c r="AG19" s="208">
        <v>77.127352516000002</v>
      </c>
      <c r="AH19" s="208">
        <v>78.397037581000006</v>
      </c>
      <c r="AI19" s="208">
        <v>73.441261033000004</v>
      </c>
      <c r="AJ19" s="208">
        <v>74.346828704999993</v>
      </c>
      <c r="AK19" s="208">
        <v>92.598322003000007</v>
      </c>
      <c r="AL19" s="208">
        <v>102.03230977</v>
      </c>
      <c r="AM19" s="208">
        <v>106.32483213</v>
      </c>
      <c r="AN19" s="208">
        <v>104.57800003</v>
      </c>
      <c r="AO19" s="208">
        <v>87.369564967000002</v>
      </c>
      <c r="AP19" s="208">
        <v>74.7662002</v>
      </c>
      <c r="AQ19" s="208">
        <v>66.751193841000003</v>
      </c>
      <c r="AR19" s="208">
        <v>71.126718229999994</v>
      </c>
      <c r="AS19" s="208">
        <v>80.366495552000003</v>
      </c>
      <c r="AT19" s="208">
        <v>77.531101000000007</v>
      </c>
      <c r="AU19" s="208">
        <v>72.455333737000004</v>
      </c>
      <c r="AV19" s="208">
        <v>74.909890903000004</v>
      </c>
      <c r="AW19" s="208">
        <v>81.320228862999997</v>
      </c>
      <c r="AX19" s="208">
        <v>101.8601702</v>
      </c>
      <c r="AY19" s="208">
        <v>106.01268377</v>
      </c>
      <c r="AZ19" s="208">
        <v>108.35143168</v>
      </c>
      <c r="BA19" s="208">
        <v>84.114337516000006</v>
      </c>
      <c r="BB19" s="208">
        <v>74.831989102999998</v>
      </c>
      <c r="BC19" s="208">
        <v>67.745408710000007</v>
      </c>
      <c r="BD19" s="208">
        <v>73.915630899999996</v>
      </c>
      <c r="BE19" s="208">
        <v>76.479510000000005</v>
      </c>
      <c r="BF19" s="208">
        <v>76.959785999999994</v>
      </c>
      <c r="BG19" s="324">
        <v>69.856210000000004</v>
      </c>
      <c r="BH19" s="324">
        <v>70.853859999999997</v>
      </c>
      <c r="BI19" s="324">
        <v>82.059399999999997</v>
      </c>
      <c r="BJ19" s="324">
        <v>100.87090000000001</v>
      </c>
      <c r="BK19" s="324">
        <v>106.6439</v>
      </c>
      <c r="BL19" s="324">
        <v>100.4928</v>
      </c>
      <c r="BM19" s="324">
        <v>83.545519999999996</v>
      </c>
      <c r="BN19" s="324">
        <v>73.49221</v>
      </c>
      <c r="BO19" s="324">
        <v>66.875619999999998</v>
      </c>
      <c r="BP19" s="324">
        <v>71.061019999999999</v>
      </c>
      <c r="BQ19" s="324">
        <v>78.355559999999997</v>
      </c>
      <c r="BR19" s="324">
        <v>77.023939999999996</v>
      </c>
      <c r="BS19" s="324">
        <v>71.120570000000001</v>
      </c>
      <c r="BT19" s="324">
        <v>73.717879999999994</v>
      </c>
      <c r="BU19" s="324">
        <v>85.438789999999997</v>
      </c>
      <c r="BV19" s="324">
        <v>104.1644</v>
      </c>
    </row>
    <row r="20" spans="1:74" ht="11.1" customHeight="1" x14ac:dyDescent="0.2">
      <c r="A20" s="77"/>
      <c r="B20" s="182"/>
      <c r="C20" s="208"/>
      <c r="D20" s="208"/>
      <c r="E20" s="208"/>
      <c r="F20" s="208"/>
      <c r="G20" s="208"/>
      <c r="H20" s="208"/>
      <c r="I20" s="208"/>
      <c r="J20" s="208"/>
      <c r="K20" s="208"/>
      <c r="L20" s="208"/>
      <c r="M20" s="208"/>
      <c r="N20" s="208"/>
      <c r="O20" s="208"/>
      <c r="P20" s="208"/>
      <c r="Q20" s="208"/>
      <c r="R20" s="208"/>
      <c r="S20" s="208"/>
      <c r="T20" s="208"/>
      <c r="U20" s="208"/>
      <c r="V20" s="208"/>
      <c r="W20" s="208"/>
      <c r="X20" s="208"/>
      <c r="Y20" s="208"/>
      <c r="Z20" s="208"/>
      <c r="AA20" s="208"/>
      <c r="AB20" s="208"/>
      <c r="AC20" s="208"/>
      <c r="AD20" s="208"/>
      <c r="AE20" s="208"/>
      <c r="AF20" s="208"/>
      <c r="AG20" s="208"/>
      <c r="AH20" s="208"/>
      <c r="AI20" s="208"/>
      <c r="AJ20" s="208"/>
      <c r="AK20" s="208"/>
      <c r="AL20" s="208"/>
      <c r="AM20" s="208"/>
      <c r="AN20" s="208"/>
      <c r="AO20" s="208"/>
      <c r="AP20" s="208"/>
      <c r="AQ20" s="208"/>
      <c r="AR20" s="208"/>
      <c r="AS20" s="208"/>
      <c r="AT20" s="208"/>
      <c r="AU20" s="208"/>
      <c r="AV20" s="208"/>
      <c r="AW20" s="208"/>
      <c r="AX20" s="208"/>
      <c r="AY20" s="208"/>
      <c r="AZ20" s="208"/>
      <c r="BA20" s="208"/>
      <c r="BB20" s="208"/>
      <c r="BC20" s="208"/>
      <c r="BD20" s="208"/>
      <c r="BE20" s="208"/>
      <c r="BF20" s="208"/>
      <c r="BG20" s="324"/>
      <c r="BH20" s="324"/>
      <c r="BI20" s="324"/>
      <c r="BJ20" s="324"/>
      <c r="BK20" s="324"/>
      <c r="BL20" s="324"/>
      <c r="BM20" s="324"/>
      <c r="BN20" s="324"/>
      <c r="BO20" s="324"/>
      <c r="BP20" s="324"/>
      <c r="BQ20" s="324"/>
      <c r="BR20" s="324"/>
      <c r="BS20" s="324"/>
      <c r="BT20" s="324"/>
      <c r="BU20" s="324"/>
      <c r="BV20" s="324"/>
    </row>
    <row r="21" spans="1:74" ht="11.1" customHeight="1" x14ac:dyDescent="0.2">
      <c r="A21" s="71"/>
      <c r="B21" s="78" t="s">
        <v>782</v>
      </c>
      <c r="C21" s="223"/>
      <c r="D21" s="223"/>
      <c r="E21" s="223"/>
      <c r="F21" s="223"/>
      <c r="G21" s="223"/>
      <c r="H21" s="223"/>
      <c r="I21" s="223"/>
      <c r="J21" s="223"/>
      <c r="K21" s="223"/>
      <c r="L21" s="223"/>
      <c r="M21" s="223"/>
      <c r="N21" s="223"/>
      <c r="O21" s="223"/>
      <c r="P21" s="223"/>
      <c r="Q21" s="223"/>
      <c r="R21" s="223"/>
      <c r="S21" s="223"/>
      <c r="T21" s="223"/>
      <c r="U21" s="223"/>
      <c r="V21" s="223"/>
      <c r="W21" s="223"/>
      <c r="X21" s="223"/>
      <c r="Y21" s="223"/>
      <c r="Z21" s="223"/>
      <c r="AA21" s="223"/>
      <c r="AB21" s="223"/>
      <c r="AC21" s="223"/>
      <c r="AD21" s="223"/>
      <c r="AE21" s="223"/>
      <c r="AF21" s="223"/>
      <c r="AG21" s="223"/>
      <c r="AH21" s="223"/>
      <c r="AI21" s="223"/>
      <c r="AJ21" s="223"/>
      <c r="AK21" s="223"/>
      <c r="AL21" s="223"/>
      <c r="AM21" s="223"/>
      <c r="AN21" s="223"/>
      <c r="AO21" s="223"/>
      <c r="AP21" s="223"/>
      <c r="AQ21" s="223"/>
      <c r="AR21" s="223"/>
      <c r="AS21" s="223"/>
      <c r="AT21" s="223"/>
      <c r="AU21" s="223"/>
      <c r="AV21" s="223"/>
      <c r="AW21" s="223"/>
      <c r="AX21" s="223"/>
      <c r="AY21" s="223"/>
      <c r="AZ21" s="223"/>
      <c r="BA21" s="223"/>
      <c r="BB21" s="223"/>
      <c r="BC21" s="223"/>
      <c r="BD21" s="223"/>
      <c r="BE21" s="223"/>
      <c r="BF21" s="223"/>
      <c r="BG21" s="355"/>
      <c r="BH21" s="355"/>
      <c r="BI21" s="355"/>
      <c r="BJ21" s="355"/>
      <c r="BK21" s="355"/>
      <c r="BL21" s="355"/>
      <c r="BM21" s="355"/>
      <c r="BN21" s="355"/>
      <c r="BO21" s="355"/>
      <c r="BP21" s="355"/>
      <c r="BQ21" s="355"/>
      <c r="BR21" s="355"/>
      <c r="BS21" s="355"/>
      <c r="BT21" s="355"/>
      <c r="BU21" s="355"/>
      <c r="BV21" s="355"/>
    </row>
    <row r="22" spans="1:74" ht="11.1" customHeight="1" x14ac:dyDescent="0.2">
      <c r="A22" s="76" t="s">
        <v>543</v>
      </c>
      <c r="B22" s="182" t="s">
        <v>429</v>
      </c>
      <c r="C22" s="208">
        <v>26.803774193999999</v>
      </c>
      <c r="D22" s="208">
        <v>20.694928570999998</v>
      </c>
      <c r="E22" s="208">
        <v>18.707741935000001</v>
      </c>
      <c r="F22" s="208">
        <v>9.2990666666999999</v>
      </c>
      <c r="G22" s="208">
        <v>6.4349999999999996</v>
      </c>
      <c r="H22" s="208">
        <v>4.1352000000000002</v>
      </c>
      <c r="I22" s="208">
        <v>3.4659032258</v>
      </c>
      <c r="J22" s="208">
        <v>3.349516129</v>
      </c>
      <c r="K22" s="208">
        <v>3.8169</v>
      </c>
      <c r="L22" s="208">
        <v>6.6157096773999999</v>
      </c>
      <c r="M22" s="208">
        <v>15.590966667</v>
      </c>
      <c r="N22" s="208">
        <v>26.512580645</v>
      </c>
      <c r="O22" s="208">
        <v>31.654032258000001</v>
      </c>
      <c r="P22" s="208">
        <v>24.638785714000001</v>
      </c>
      <c r="Q22" s="208">
        <v>21.270612903</v>
      </c>
      <c r="R22" s="208">
        <v>14.694900000000001</v>
      </c>
      <c r="S22" s="208">
        <v>5.4522258065000004</v>
      </c>
      <c r="T22" s="208">
        <v>3.9748000000000001</v>
      </c>
      <c r="U22" s="208">
        <v>3.4167096774000001</v>
      </c>
      <c r="V22" s="208">
        <v>3.2187096774000001</v>
      </c>
      <c r="W22" s="208">
        <v>3.7439</v>
      </c>
      <c r="X22" s="208">
        <v>8.2360645161000008</v>
      </c>
      <c r="Y22" s="208">
        <v>19.965900000000001</v>
      </c>
      <c r="Z22" s="208">
        <v>24.696129032000002</v>
      </c>
      <c r="AA22" s="208">
        <v>30.747419355000002</v>
      </c>
      <c r="AB22" s="208">
        <v>28.882964286</v>
      </c>
      <c r="AC22" s="208">
        <v>22.198193547999999</v>
      </c>
      <c r="AD22" s="208">
        <v>10.947366667000001</v>
      </c>
      <c r="AE22" s="208">
        <v>6.8497096773999999</v>
      </c>
      <c r="AF22" s="208">
        <v>4.3052333333000004</v>
      </c>
      <c r="AG22" s="208">
        <v>3.6009354838999998</v>
      </c>
      <c r="AH22" s="208">
        <v>3.2851612903</v>
      </c>
      <c r="AI22" s="208">
        <v>3.6591333332999998</v>
      </c>
      <c r="AJ22" s="208">
        <v>7.4716774193999997</v>
      </c>
      <c r="AK22" s="208">
        <v>19.622433333</v>
      </c>
      <c r="AL22" s="208">
        <v>24.261419355000001</v>
      </c>
      <c r="AM22" s="208">
        <v>26.468064515999998</v>
      </c>
      <c r="AN22" s="208">
        <v>25.262172413999998</v>
      </c>
      <c r="AO22" s="208">
        <v>16.930870968000001</v>
      </c>
      <c r="AP22" s="208">
        <v>12.5144</v>
      </c>
      <c r="AQ22" s="208">
        <v>7.5811612902999999</v>
      </c>
      <c r="AR22" s="208">
        <v>4.5270999999999999</v>
      </c>
      <c r="AS22" s="208">
        <v>3.7872580645</v>
      </c>
      <c r="AT22" s="208">
        <v>3.5109032257999999</v>
      </c>
      <c r="AU22" s="208">
        <v>4.1825333333000003</v>
      </c>
      <c r="AV22" s="208">
        <v>7.7551935484000003</v>
      </c>
      <c r="AW22" s="208">
        <v>14.634</v>
      </c>
      <c r="AX22" s="208">
        <v>25.576774193999999</v>
      </c>
      <c r="AY22" s="208">
        <v>28.245290322999999</v>
      </c>
      <c r="AZ22" s="208">
        <v>30.727250000000002</v>
      </c>
      <c r="BA22" s="208">
        <v>18.284935483999998</v>
      </c>
      <c r="BB22" s="208">
        <v>11.358733333</v>
      </c>
      <c r="BC22" s="208">
        <v>6.9388709676999998</v>
      </c>
      <c r="BD22" s="208">
        <v>4.2709666666999997</v>
      </c>
      <c r="BE22" s="208">
        <v>3.7150189999999998</v>
      </c>
      <c r="BF22" s="208">
        <v>3.292929</v>
      </c>
      <c r="BG22" s="324">
        <v>4.0497670000000001</v>
      </c>
      <c r="BH22" s="324">
        <v>7.6945759999999996</v>
      </c>
      <c r="BI22" s="324">
        <v>16.395040000000002</v>
      </c>
      <c r="BJ22" s="324">
        <v>26.549980000000001</v>
      </c>
      <c r="BK22" s="324">
        <v>29.224340000000002</v>
      </c>
      <c r="BL22" s="324">
        <v>27.182410000000001</v>
      </c>
      <c r="BM22" s="324">
        <v>18.947579999999999</v>
      </c>
      <c r="BN22" s="324">
        <v>12.06409</v>
      </c>
      <c r="BO22" s="324">
        <v>7.1838749999999996</v>
      </c>
      <c r="BP22" s="324">
        <v>4.3368140000000004</v>
      </c>
      <c r="BQ22" s="324">
        <v>3.5470109999999999</v>
      </c>
      <c r="BR22" s="324">
        <v>3.3670450000000001</v>
      </c>
      <c r="BS22" s="324">
        <v>4.1131700000000002</v>
      </c>
      <c r="BT22" s="324">
        <v>7.6407049999999996</v>
      </c>
      <c r="BU22" s="324">
        <v>16.25432</v>
      </c>
      <c r="BV22" s="324">
        <v>26.835100000000001</v>
      </c>
    </row>
    <row r="23" spans="1:74" ht="11.1" customHeight="1" x14ac:dyDescent="0.2">
      <c r="A23" s="76" t="s">
        <v>544</v>
      </c>
      <c r="B23" s="182" t="s">
        <v>430</v>
      </c>
      <c r="C23" s="208">
        <v>15.463548386999999</v>
      </c>
      <c r="D23" s="208">
        <v>12.836964286000001</v>
      </c>
      <c r="E23" s="208">
        <v>11.989290323000001</v>
      </c>
      <c r="F23" s="208">
        <v>7.0656999999999996</v>
      </c>
      <c r="G23" s="208">
        <v>5.7581290323000003</v>
      </c>
      <c r="H23" s="208">
        <v>4.6012666667</v>
      </c>
      <c r="I23" s="208">
        <v>4.3112903225999997</v>
      </c>
      <c r="J23" s="208">
        <v>4.4267096773999999</v>
      </c>
      <c r="K23" s="208">
        <v>4.8276000000000003</v>
      </c>
      <c r="L23" s="208">
        <v>6.4736451613000003</v>
      </c>
      <c r="M23" s="208">
        <v>10.7477</v>
      </c>
      <c r="N23" s="208">
        <v>15.703387097</v>
      </c>
      <c r="O23" s="208">
        <v>17.87</v>
      </c>
      <c r="P23" s="208">
        <v>15.150107143</v>
      </c>
      <c r="Q23" s="208">
        <v>13.482032258</v>
      </c>
      <c r="R23" s="208">
        <v>10.061366667</v>
      </c>
      <c r="S23" s="208">
        <v>5.2821935484000004</v>
      </c>
      <c r="T23" s="208">
        <v>4.7466999999999997</v>
      </c>
      <c r="U23" s="208">
        <v>4.4378709677000003</v>
      </c>
      <c r="V23" s="208">
        <v>4.6121290323000004</v>
      </c>
      <c r="W23" s="208">
        <v>4.8867333332999996</v>
      </c>
      <c r="X23" s="208">
        <v>7.6570645161000002</v>
      </c>
      <c r="Y23" s="208">
        <v>12.8752</v>
      </c>
      <c r="Z23" s="208">
        <v>14.808612903</v>
      </c>
      <c r="AA23" s="208">
        <v>17.872903225999998</v>
      </c>
      <c r="AB23" s="208">
        <v>16.859749999999998</v>
      </c>
      <c r="AC23" s="208">
        <v>13.679</v>
      </c>
      <c r="AD23" s="208">
        <v>8.2146666666999995</v>
      </c>
      <c r="AE23" s="208">
        <v>5.9612258064999999</v>
      </c>
      <c r="AF23" s="208">
        <v>4.8189000000000002</v>
      </c>
      <c r="AG23" s="208">
        <v>4.5693870967999999</v>
      </c>
      <c r="AH23" s="208">
        <v>4.5388387097000003</v>
      </c>
      <c r="AI23" s="208">
        <v>4.7687333333000002</v>
      </c>
      <c r="AJ23" s="208">
        <v>6.9671612903</v>
      </c>
      <c r="AK23" s="208">
        <v>12.953633333000001</v>
      </c>
      <c r="AL23" s="208">
        <v>14.729193548</v>
      </c>
      <c r="AM23" s="208">
        <v>15.706774193999999</v>
      </c>
      <c r="AN23" s="208">
        <v>15.288137931</v>
      </c>
      <c r="AO23" s="208">
        <v>10.873451613</v>
      </c>
      <c r="AP23" s="208">
        <v>7.8971</v>
      </c>
      <c r="AQ23" s="208">
        <v>5.1970322581000001</v>
      </c>
      <c r="AR23" s="208">
        <v>4.3867333332999996</v>
      </c>
      <c r="AS23" s="208">
        <v>4.1379032257999997</v>
      </c>
      <c r="AT23" s="208">
        <v>4.2170967741999998</v>
      </c>
      <c r="AU23" s="208">
        <v>4.7389000000000001</v>
      </c>
      <c r="AV23" s="208">
        <v>6.6780322581</v>
      </c>
      <c r="AW23" s="208">
        <v>9.7631333333000008</v>
      </c>
      <c r="AX23" s="208">
        <v>14.483870968</v>
      </c>
      <c r="AY23" s="208">
        <v>15.869645160999999</v>
      </c>
      <c r="AZ23" s="208">
        <v>17.470857143</v>
      </c>
      <c r="BA23" s="208">
        <v>11.422000000000001</v>
      </c>
      <c r="BB23" s="208">
        <v>8.1881666667000008</v>
      </c>
      <c r="BC23" s="208">
        <v>5.8510967742000002</v>
      </c>
      <c r="BD23" s="208">
        <v>4.7285666666999999</v>
      </c>
      <c r="BE23" s="208">
        <v>4.4773509999999996</v>
      </c>
      <c r="BF23" s="208">
        <v>4.6263500000000004</v>
      </c>
      <c r="BG23" s="324">
        <v>5.0760550000000002</v>
      </c>
      <c r="BH23" s="324">
        <v>6.8577839999999997</v>
      </c>
      <c r="BI23" s="324">
        <v>11.06973</v>
      </c>
      <c r="BJ23" s="324">
        <v>14.904920000000001</v>
      </c>
      <c r="BK23" s="324">
        <v>16.78548</v>
      </c>
      <c r="BL23" s="324">
        <v>15.723319999999999</v>
      </c>
      <c r="BM23" s="324">
        <v>12.272080000000001</v>
      </c>
      <c r="BN23" s="324">
        <v>8.2410270000000008</v>
      </c>
      <c r="BO23" s="324">
        <v>5.7709440000000001</v>
      </c>
      <c r="BP23" s="324">
        <v>4.7517500000000004</v>
      </c>
      <c r="BQ23" s="324">
        <v>4.4353210000000001</v>
      </c>
      <c r="BR23" s="324">
        <v>4.5896530000000002</v>
      </c>
      <c r="BS23" s="324">
        <v>5.0409569999999997</v>
      </c>
      <c r="BT23" s="324">
        <v>6.9623889999999999</v>
      </c>
      <c r="BU23" s="324">
        <v>10.66141</v>
      </c>
      <c r="BV23" s="324">
        <v>14.89232</v>
      </c>
    </row>
    <row r="24" spans="1:74" ht="11.1" customHeight="1" x14ac:dyDescent="0.2">
      <c r="A24" s="76" t="s">
        <v>546</v>
      </c>
      <c r="B24" s="182" t="s">
        <v>431</v>
      </c>
      <c r="C24" s="208">
        <v>23.684225806000001</v>
      </c>
      <c r="D24" s="208">
        <v>23.207535713999999</v>
      </c>
      <c r="E24" s="208">
        <v>22.461903226</v>
      </c>
      <c r="F24" s="208">
        <v>21.054099999999998</v>
      </c>
      <c r="G24" s="208">
        <v>20.271193547999999</v>
      </c>
      <c r="H24" s="208">
        <v>20.476466667</v>
      </c>
      <c r="I24" s="208">
        <v>20.112774194</v>
      </c>
      <c r="J24" s="208">
        <v>20.546290323000001</v>
      </c>
      <c r="K24" s="208">
        <v>20.504799999999999</v>
      </c>
      <c r="L24" s="208">
        <v>21.179258064999999</v>
      </c>
      <c r="M24" s="208">
        <v>23.184200000000001</v>
      </c>
      <c r="N24" s="208">
        <v>24.538354839</v>
      </c>
      <c r="O24" s="208">
        <v>25.232419355000001</v>
      </c>
      <c r="P24" s="208">
        <v>24.968071428999998</v>
      </c>
      <c r="Q24" s="208">
        <v>23.802032258000001</v>
      </c>
      <c r="R24" s="208">
        <v>23.244599999999998</v>
      </c>
      <c r="S24" s="208">
        <v>21.63616129</v>
      </c>
      <c r="T24" s="208">
        <v>21.636800000000001</v>
      </c>
      <c r="U24" s="208">
        <v>21.540258065</v>
      </c>
      <c r="V24" s="208">
        <v>21.545580645000001</v>
      </c>
      <c r="W24" s="208">
        <v>21.901166666999998</v>
      </c>
      <c r="X24" s="208">
        <v>22.077935484000001</v>
      </c>
      <c r="Y24" s="208">
        <v>24.5318</v>
      </c>
      <c r="Z24" s="208">
        <v>24.770709676999999</v>
      </c>
      <c r="AA24" s="208">
        <v>25.848032258</v>
      </c>
      <c r="AB24" s="208">
        <v>25.69575</v>
      </c>
      <c r="AC24" s="208">
        <v>24.215064516000002</v>
      </c>
      <c r="AD24" s="208">
        <v>22.516766666999999</v>
      </c>
      <c r="AE24" s="208">
        <v>21.783193548</v>
      </c>
      <c r="AF24" s="208">
        <v>21.1524</v>
      </c>
      <c r="AG24" s="208">
        <v>20.967258064999999</v>
      </c>
      <c r="AH24" s="208">
        <v>21.681806452</v>
      </c>
      <c r="AI24" s="208">
        <v>21.481133332999999</v>
      </c>
      <c r="AJ24" s="208">
        <v>22.077741934999999</v>
      </c>
      <c r="AK24" s="208">
        <v>24.508666667</v>
      </c>
      <c r="AL24" s="208">
        <v>25.117225806</v>
      </c>
      <c r="AM24" s="208">
        <v>25.528516129</v>
      </c>
      <c r="AN24" s="208">
        <v>25.230275861999999</v>
      </c>
      <c r="AO24" s="208">
        <v>23.235225805999999</v>
      </c>
      <c r="AP24" s="208">
        <v>21.467666667</v>
      </c>
      <c r="AQ24" s="208">
        <v>20.156483870999999</v>
      </c>
      <c r="AR24" s="208">
        <v>20.240433332999999</v>
      </c>
      <c r="AS24" s="208">
        <v>20.685903226000001</v>
      </c>
      <c r="AT24" s="208">
        <v>21.080903226</v>
      </c>
      <c r="AU24" s="208">
        <v>21.688833333000002</v>
      </c>
      <c r="AV24" s="208">
        <v>22.409709676999999</v>
      </c>
      <c r="AW24" s="208">
        <v>23.702400000000001</v>
      </c>
      <c r="AX24" s="208">
        <v>25.372129032</v>
      </c>
      <c r="AY24" s="208">
        <v>25.529870968000001</v>
      </c>
      <c r="AZ24" s="208">
        <v>23.924035713999999</v>
      </c>
      <c r="BA24" s="208">
        <v>22.677032258000001</v>
      </c>
      <c r="BB24" s="208">
        <v>22.650266667</v>
      </c>
      <c r="BC24" s="208">
        <v>21.330935484000001</v>
      </c>
      <c r="BD24" s="208">
        <v>21.347933333</v>
      </c>
      <c r="BE24" s="208">
        <v>20.691770000000002</v>
      </c>
      <c r="BF24" s="208">
        <v>22.260680000000001</v>
      </c>
      <c r="BG24" s="324">
        <v>22.80396</v>
      </c>
      <c r="BH24" s="324">
        <v>23.758500000000002</v>
      </c>
      <c r="BI24" s="324">
        <v>25.139109999999999</v>
      </c>
      <c r="BJ24" s="324">
        <v>26.414480000000001</v>
      </c>
      <c r="BK24" s="324">
        <v>25.967110000000002</v>
      </c>
      <c r="BL24" s="324">
        <v>25.09094</v>
      </c>
      <c r="BM24" s="324">
        <v>23.817910000000001</v>
      </c>
      <c r="BN24" s="324">
        <v>23.10313</v>
      </c>
      <c r="BO24" s="324">
        <v>22.38691</v>
      </c>
      <c r="BP24" s="324">
        <v>22.505299999999998</v>
      </c>
      <c r="BQ24" s="324">
        <v>21.953859999999999</v>
      </c>
      <c r="BR24" s="324">
        <v>22.27441</v>
      </c>
      <c r="BS24" s="324">
        <v>23.026499999999999</v>
      </c>
      <c r="BT24" s="324">
        <v>23.770060000000001</v>
      </c>
      <c r="BU24" s="324">
        <v>25.50197</v>
      </c>
      <c r="BV24" s="324">
        <v>26.4102</v>
      </c>
    </row>
    <row r="25" spans="1:74" ht="11.1" customHeight="1" x14ac:dyDescent="0.2">
      <c r="A25" s="76" t="s">
        <v>547</v>
      </c>
      <c r="B25" s="182" t="s">
        <v>135</v>
      </c>
      <c r="C25" s="208">
        <v>21.299815290000002</v>
      </c>
      <c r="D25" s="208">
        <v>20.331503999999999</v>
      </c>
      <c r="E25" s="208">
        <v>21.700907870000002</v>
      </c>
      <c r="F25" s="208">
        <v>20.909992200000001</v>
      </c>
      <c r="G25" s="208">
        <v>22.57605032</v>
      </c>
      <c r="H25" s="208">
        <v>28.350165430000001</v>
      </c>
      <c r="I25" s="208">
        <v>34.890361390000002</v>
      </c>
      <c r="J25" s="208">
        <v>32.966670389999997</v>
      </c>
      <c r="K25" s="208">
        <v>28.618124030000001</v>
      </c>
      <c r="L25" s="208">
        <v>24.910651680000001</v>
      </c>
      <c r="M25" s="208">
        <v>22.21006173</v>
      </c>
      <c r="N25" s="208">
        <v>25.321117059999999</v>
      </c>
      <c r="O25" s="208">
        <v>25.358223129999999</v>
      </c>
      <c r="P25" s="208">
        <v>24.646943570000001</v>
      </c>
      <c r="Q25" s="208">
        <v>24.407165899999999</v>
      </c>
      <c r="R25" s="208">
        <v>23.466336600000002</v>
      </c>
      <c r="S25" s="208">
        <v>27.359657349999999</v>
      </c>
      <c r="T25" s="208">
        <v>31.75476553</v>
      </c>
      <c r="U25" s="208">
        <v>39.473176940000002</v>
      </c>
      <c r="V25" s="208">
        <v>38.247505320000002</v>
      </c>
      <c r="W25" s="208">
        <v>34.330478200000002</v>
      </c>
      <c r="X25" s="208">
        <v>28.643328350000001</v>
      </c>
      <c r="Y25" s="208">
        <v>25.435547700000001</v>
      </c>
      <c r="Z25" s="208">
        <v>24.591489289999998</v>
      </c>
      <c r="AA25" s="208">
        <v>27.371593229999998</v>
      </c>
      <c r="AB25" s="208">
        <v>27.832502860000002</v>
      </c>
      <c r="AC25" s="208">
        <v>26.242776899999999</v>
      </c>
      <c r="AD25" s="208">
        <v>24.656012100000002</v>
      </c>
      <c r="AE25" s="208">
        <v>26.970561</v>
      </c>
      <c r="AF25" s="208">
        <v>33.018746499999999</v>
      </c>
      <c r="AG25" s="208">
        <v>40.473126710000003</v>
      </c>
      <c r="AH25" s="208">
        <v>41.222715000000001</v>
      </c>
      <c r="AI25" s="208">
        <v>36.025827700000001</v>
      </c>
      <c r="AJ25" s="208">
        <v>30.215086769999999</v>
      </c>
      <c r="AK25" s="208">
        <v>27.295588670000001</v>
      </c>
      <c r="AL25" s="208">
        <v>29.40414848</v>
      </c>
      <c r="AM25" s="208">
        <v>30.042638579999998</v>
      </c>
      <c r="AN25" s="208">
        <v>30.302344860000002</v>
      </c>
      <c r="AO25" s="208">
        <v>28.35185529</v>
      </c>
      <c r="AP25" s="208">
        <v>25.464171199999999</v>
      </c>
      <c r="AQ25" s="208">
        <v>26.901742259999999</v>
      </c>
      <c r="AR25" s="208">
        <v>34.85238923</v>
      </c>
      <c r="AS25" s="208">
        <v>44.261398810000003</v>
      </c>
      <c r="AT25" s="208">
        <v>41.28281071</v>
      </c>
      <c r="AU25" s="208">
        <v>34.591638070000002</v>
      </c>
      <c r="AV25" s="208">
        <v>30.77447158</v>
      </c>
      <c r="AW25" s="208">
        <v>25.57449553</v>
      </c>
      <c r="AX25" s="208">
        <v>28.150847649999999</v>
      </c>
      <c r="AY25" s="208">
        <v>27.94839348</v>
      </c>
      <c r="AZ25" s="208">
        <v>28.140695539999999</v>
      </c>
      <c r="BA25" s="208">
        <v>24.00630529</v>
      </c>
      <c r="BB25" s="208">
        <v>25.117226769999998</v>
      </c>
      <c r="BC25" s="208">
        <v>26.31460229</v>
      </c>
      <c r="BD25" s="208">
        <v>36.068635233000002</v>
      </c>
      <c r="BE25" s="208">
        <v>40.017490000000002</v>
      </c>
      <c r="BF25" s="208">
        <v>39.199179999999998</v>
      </c>
      <c r="BG25" s="324">
        <v>30.608360000000001</v>
      </c>
      <c r="BH25" s="324">
        <v>25.166119999999999</v>
      </c>
      <c r="BI25" s="324">
        <v>21.714600000000001</v>
      </c>
      <c r="BJ25" s="324">
        <v>24.650770000000001</v>
      </c>
      <c r="BK25" s="324">
        <v>26.11384</v>
      </c>
      <c r="BL25" s="324">
        <v>24.125730000000001</v>
      </c>
      <c r="BM25" s="324">
        <v>20.654170000000001</v>
      </c>
      <c r="BN25" s="324">
        <v>22.535</v>
      </c>
      <c r="BO25" s="324">
        <v>24.166129999999999</v>
      </c>
      <c r="BP25" s="324">
        <v>31.93366</v>
      </c>
      <c r="BQ25" s="324">
        <v>40.623640000000002</v>
      </c>
      <c r="BR25" s="324">
        <v>39.012309999999999</v>
      </c>
      <c r="BS25" s="324">
        <v>31.316199999999998</v>
      </c>
      <c r="BT25" s="324">
        <v>27.610759999999999</v>
      </c>
      <c r="BU25" s="324">
        <v>24.883109999999999</v>
      </c>
      <c r="BV25" s="324">
        <v>27.281459999999999</v>
      </c>
    </row>
    <row r="26" spans="1:74" ht="11.1" customHeight="1" x14ac:dyDescent="0.2">
      <c r="A26" s="76" t="s">
        <v>545</v>
      </c>
      <c r="B26" s="182" t="s">
        <v>432</v>
      </c>
      <c r="C26" s="208">
        <v>4.0933548386999998</v>
      </c>
      <c r="D26" s="208">
        <v>4.1506071429000002</v>
      </c>
      <c r="E26" s="208">
        <v>4.2444516128999998</v>
      </c>
      <c r="F26" s="208">
        <v>4.2496666666999996</v>
      </c>
      <c r="G26" s="208">
        <v>4.2496129032000001</v>
      </c>
      <c r="H26" s="208">
        <v>4.2907999999999999</v>
      </c>
      <c r="I26" s="208">
        <v>4.3350645161000001</v>
      </c>
      <c r="J26" s="208">
        <v>4.3326129032000003</v>
      </c>
      <c r="K26" s="208">
        <v>4.4084000000000003</v>
      </c>
      <c r="L26" s="208">
        <v>4.4867419354999996</v>
      </c>
      <c r="M26" s="208">
        <v>4.6263666667000001</v>
      </c>
      <c r="N26" s="208">
        <v>4.6589354838999997</v>
      </c>
      <c r="O26" s="208">
        <v>4.3351290323000002</v>
      </c>
      <c r="P26" s="208">
        <v>4.4257142856999998</v>
      </c>
      <c r="Q26" s="208">
        <v>4.4773548387000002</v>
      </c>
      <c r="R26" s="208">
        <v>4.4697666667</v>
      </c>
      <c r="S26" s="208">
        <v>4.5211612903000002</v>
      </c>
      <c r="T26" s="208">
        <v>4.5440333332999998</v>
      </c>
      <c r="U26" s="208">
        <v>4.6345483870999997</v>
      </c>
      <c r="V26" s="208">
        <v>4.7279999999999998</v>
      </c>
      <c r="W26" s="208">
        <v>4.8055666666999999</v>
      </c>
      <c r="X26" s="208">
        <v>4.8665161289999999</v>
      </c>
      <c r="Y26" s="208">
        <v>4.9514666667</v>
      </c>
      <c r="Z26" s="208">
        <v>4.9272258065000001</v>
      </c>
      <c r="AA26" s="208">
        <v>4.8614838709999999</v>
      </c>
      <c r="AB26" s="208">
        <v>4.8915714285999998</v>
      </c>
      <c r="AC26" s="208">
        <v>4.9249032257999996</v>
      </c>
      <c r="AD26" s="208">
        <v>4.9446666666999999</v>
      </c>
      <c r="AE26" s="208">
        <v>4.9837741935000004</v>
      </c>
      <c r="AF26" s="208">
        <v>5.0033666666999999</v>
      </c>
      <c r="AG26" s="208">
        <v>5.0299354839000001</v>
      </c>
      <c r="AH26" s="208">
        <v>5.1532903226000002</v>
      </c>
      <c r="AI26" s="208">
        <v>5.1467333333000003</v>
      </c>
      <c r="AJ26" s="208">
        <v>5.2194838710000004</v>
      </c>
      <c r="AK26" s="208">
        <v>5.2579333332999996</v>
      </c>
      <c r="AL26" s="208">
        <v>5.2724193548000002</v>
      </c>
      <c r="AM26" s="208">
        <v>5.1893548386999999</v>
      </c>
      <c r="AN26" s="208">
        <v>5.1586206897000002</v>
      </c>
      <c r="AO26" s="208">
        <v>5.1642258065000002</v>
      </c>
      <c r="AP26" s="208">
        <v>5.0594999999999999</v>
      </c>
      <c r="AQ26" s="208">
        <v>4.7850645161000003</v>
      </c>
      <c r="AR26" s="208">
        <v>4.8478000000000003</v>
      </c>
      <c r="AS26" s="208">
        <v>4.9315161290000002</v>
      </c>
      <c r="AT26" s="208">
        <v>4.9532580644999999</v>
      </c>
      <c r="AU26" s="208">
        <v>4.9117333332999999</v>
      </c>
      <c r="AV26" s="208">
        <v>4.8859677419</v>
      </c>
      <c r="AW26" s="208">
        <v>5.0403000000000002</v>
      </c>
      <c r="AX26" s="208">
        <v>5.0468709677000003</v>
      </c>
      <c r="AY26" s="208">
        <v>5.0558709676999998</v>
      </c>
      <c r="AZ26" s="208">
        <v>4.6539999999999999</v>
      </c>
      <c r="BA26" s="208">
        <v>5.0253548387000002</v>
      </c>
      <c r="BB26" s="208">
        <v>5.0987999999999998</v>
      </c>
      <c r="BC26" s="208">
        <v>5.1062903225999996</v>
      </c>
      <c r="BD26" s="208">
        <v>5.1085666666999998</v>
      </c>
      <c r="BE26" s="208">
        <v>5.099145</v>
      </c>
      <c r="BF26" s="208">
        <v>5.0865590000000003</v>
      </c>
      <c r="BG26" s="324">
        <v>5.0600240000000003</v>
      </c>
      <c r="BH26" s="324">
        <v>5.0814389999999996</v>
      </c>
      <c r="BI26" s="324">
        <v>5.08474</v>
      </c>
      <c r="BJ26" s="324">
        <v>5.0903489999999998</v>
      </c>
      <c r="BK26" s="324">
        <v>5.0954329999999999</v>
      </c>
      <c r="BL26" s="324">
        <v>5.1079610000000004</v>
      </c>
      <c r="BM26" s="324">
        <v>5.1306929999999999</v>
      </c>
      <c r="BN26" s="324">
        <v>5.1569469999999997</v>
      </c>
      <c r="BO26" s="324">
        <v>5.1864030000000003</v>
      </c>
      <c r="BP26" s="324">
        <v>5.2153960000000001</v>
      </c>
      <c r="BQ26" s="324">
        <v>5.2472570000000003</v>
      </c>
      <c r="BR26" s="324">
        <v>5.2790109999999997</v>
      </c>
      <c r="BS26" s="324">
        <v>5.3153959999999998</v>
      </c>
      <c r="BT26" s="324">
        <v>5.3359480000000001</v>
      </c>
      <c r="BU26" s="324">
        <v>5.3606090000000002</v>
      </c>
      <c r="BV26" s="324">
        <v>5.3658299999999999</v>
      </c>
    </row>
    <row r="27" spans="1:74" ht="11.1" customHeight="1" x14ac:dyDescent="0.2">
      <c r="A27" s="76" t="s">
        <v>549</v>
      </c>
      <c r="B27" s="182" t="s">
        <v>814</v>
      </c>
      <c r="C27" s="208">
        <v>2.5390967741999999</v>
      </c>
      <c r="D27" s="208">
        <v>2.2433928570999999</v>
      </c>
      <c r="E27" s="208">
        <v>2.1791290323000001</v>
      </c>
      <c r="F27" s="208">
        <v>1.6991000000000001</v>
      </c>
      <c r="G27" s="208">
        <v>1.6039677419</v>
      </c>
      <c r="H27" s="208">
        <v>1.6776333333</v>
      </c>
      <c r="I27" s="208">
        <v>1.8289354839</v>
      </c>
      <c r="J27" s="208">
        <v>1.7854516129</v>
      </c>
      <c r="K27" s="208">
        <v>1.6837333333</v>
      </c>
      <c r="L27" s="208">
        <v>1.7243548387000001</v>
      </c>
      <c r="M27" s="208">
        <v>2.0886999999999998</v>
      </c>
      <c r="N27" s="208">
        <v>2.6799677419000001</v>
      </c>
      <c r="O27" s="208">
        <v>3.1874516128999999</v>
      </c>
      <c r="P27" s="208">
        <v>2.8468928570999998</v>
      </c>
      <c r="Q27" s="208">
        <v>2.6420645161</v>
      </c>
      <c r="R27" s="208">
        <v>2.2766000000000002</v>
      </c>
      <c r="S27" s="208">
        <v>1.9034516129000001</v>
      </c>
      <c r="T27" s="208">
        <v>1.9791666667000001</v>
      </c>
      <c r="U27" s="208">
        <v>2.1939032258000002</v>
      </c>
      <c r="V27" s="208">
        <v>2.1543548387000002</v>
      </c>
      <c r="W27" s="208">
        <v>2.0665666667</v>
      </c>
      <c r="X27" s="208">
        <v>2.1222580645</v>
      </c>
      <c r="Y27" s="208">
        <v>2.6371666667000002</v>
      </c>
      <c r="Z27" s="208">
        <v>2.8298064516000001</v>
      </c>
      <c r="AA27" s="208">
        <v>3.3930645160999999</v>
      </c>
      <c r="AB27" s="208">
        <v>3.3124285713999999</v>
      </c>
      <c r="AC27" s="208">
        <v>2.8679032258000001</v>
      </c>
      <c r="AD27" s="208">
        <v>2.2128999999999999</v>
      </c>
      <c r="AE27" s="208">
        <v>2.0529999999999999</v>
      </c>
      <c r="AF27" s="208">
        <v>2.1189333333000002</v>
      </c>
      <c r="AG27" s="208">
        <v>2.3465806452</v>
      </c>
      <c r="AH27" s="208">
        <v>2.3750967742000002</v>
      </c>
      <c r="AI27" s="208">
        <v>2.2195666667</v>
      </c>
      <c r="AJ27" s="208">
        <v>2.2555483871000002</v>
      </c>
      <c r="AK27" s="208">
        <v>2.8199333332999998</v>
      </c>
      <c r="AL27" s="208">
        <v>3.1077741935000001</v>
      </c>
      <c r="AM27" s="208">
        <v>3.2283548387000001</v>
      </c>
      <c r="AN27" s="208">
        <v>3.1753103448000002</v>
      </c>
      <c r="AO27" s="208">
        <v>2.6528064516000001</v>
      </c>
      <c r="AP27" s="208">
        <v>2.2722333333</v>
      </c>
      <c r="AQ27" s="208">
        <v>2.0285806451999999</v>
      </c>
      <c r="AR27" s="208">
        <v>2.1611333333</v>
      </c>
      <c r="AS27" s="208">
        <v>2.4413870968000002</v>
      </c>
      <c r="AT27" s="208">
        <v>2.355</v>
      </c>
      <c r="AU27" s="208">
        <v>2.2005666666999999</v>
      </c>
      <c r="AV27" s="208">
        <v>2.2753870967999998</v>
      </c>
      <c r="AW27" s="208">
        <v>2.4699</v>
      </c>
      <c r="AX27" s="208">
        <v>3.0935483870999998</v>
      </c>
      <c r="AY27" s="208">
        <v>3.219483871</v>
      </c>
      <c r="AZ27" s="208">
        <v>3.2904642857000002</v>
      </c>
      <c r="BA27" s="208">
        <v>2.5545806452000002</v>
      </c>
      <c r="BB27" s="208">
        <v>2.2726666667000002</v>
      </c>
      <c r="BC27" s="208">
        <v>2.0574838710000001</v>
      </c>
      <c r="BD27" s="208">
        <v>2.2448333332999999</v>
      </c>
      <c r="BE27" s="208">
        <v>2.3326060000000002</v>
      </c>
      <c r="BF27" s="208">
        <v>2.3479589999999999</v>
      </c>
      <c r="BG27" s="324">
        <v>2.1119110000000001</v>
      </c>
      <c r="BH27" s="324">
        <v>2.1493069999999999</v>
      </c>
      <c r="BI27" s="324">
        <v>2.5100549999999999</v>
      </c>
      <c r="BJ27" s="324">
        <v>3.1143169999999998</v>
      </c>
      <c r="BK27" s="324">
        <v>3.2964340000000001</v>
      </c>
      <c r="BL27" s="324">
        <v>3.1011890000000002</v>
      </c>
      <c r="BM27" s="324">
        <v>2.5617890000000001</v>
      </c>
      <c r="BN27" s="324">
        <v>2.2307090000000001</v>
      </c>
      <c r="BO27" s="324">
        <v>2.0200490000000002</v>
      </c>
      <c r="BP27" s="324">
        <v>2.1568010000000002</v>
      </c>
      <c r="BQ27" s="324">
        <v>2.387162</v>
      </c>
      <c r="BR27" s="324">
        <v>2.340217</v>
      </c>
      <c r="BS27" s="324">
        <v>2.147049</v>
      </c>
      <c r="BT27" s="324">
        <v>2.2367119999999998</v>
      </c>
      <c r="BU27" s="324">
        <v>2.6160640000000002</v>
      </c>
      <c r="BV27" s="324">
        <v>3.218156</v>
      </c>
    </row>
    <row r="28" spans="1:74" ht="11.1" customHeight="1" x14ac:dyDescent="0.2">
      <c r="A28" s="76" t="s">
        <v>557</v>
      </c>
      <c r="B28" s="182" t="s">
        <v>433</v>
      </c>
      <c r="C28" s="208">
        <v>0.13206451613</v>
      </c>
      <c r="D28" s="208">
        <v>0.13203571428999999</v>
      </c>
      <c r="E28" s="208">
        <v>0.13206451613</v>
      </c>
      <c r="F28" s="208">
        <v>0.13206666667</v>
      </c>
      <c r="G28" s="208">
        <v>0.13206451613</v>
      </c>
      <c r="H28" s="208">
        <v>0.13206666667</v>
      </c>
      <c r="I28" s="208">
        <v>0.13206451613</v>
      </c>
      <c r="J28" s="208">
        <v>0.13206451613</v>
      </c>
      <c r="K28" s="208">
        <v>0.13206666667</v>
      </c>
      <c r="L28" s="208">
        <v>0.13206451613</v>
      </c>
      <c r="M28" s="208">
        <v>0.13206666667</v>
      </c>
      <c r="N28" s="208">
        <v>0.13206451613</v>
      </c>
      <c r="O28" s="208">
        <v>0.13809677418999999</v>
      </c>
      <c r="P28" s="208">
        <v>0.13810714286</v>
      </c>
      <c r="Q28" s="208">
        <v>0.13809677418999999</v>
      </c>
      <c r="R28" s="208">
        <v>0.1381</v>
      </c>
      <c r="S28" s="208">
        <v>0.13809677418999999</v>
      </c>
      <c r="T28" s="208">
        <v>0.1381</v>
      </c>
      <c r="U28" s="208">
        <v>0.13809677418999999</v>
      </c>
      <c r="V28" s="208">
        <v>0.13809677418999999</v>
      </c>
      <c r="W28" s="208">
        <v>0.1381</v>
      </c>
      <c r="X28" s="208">
        <v>0.13809677418999999</v>
      </c>
      <c r="Y28" s="208">
        <v>0.1381</v>
      </c>
      <c r="Z28" s="208">
        <v>0.13809677418999999</v>
      </c>
      <c r="AA28" s="208">
        <v>0.14012903226000001</v>
      </c>
      <c r="AB28" s="208">
        <v>0.14010714286000001</v>
      </c>
      <c r="AC28" s="208">
        <v>0.14012903226000001</v>
      </c>
      <c r="AD28" s="208">
        <v>0.14013333333</v>
      </c>
      <c r="AE28" s="208">
        <v>0.14012903226000001</v>
      </c>
      <c r="AF28" s="208">
        <v>0.14013333333</v>
      </c>
      <c r="AG28" s="208">
        <v>0.14012903226000001</v>
      </c>
      <c r="AH28" s="208">
        <v>0.14012903226000001</v>
      </c>
      <c r="AI28" s="208">
        <v>0.14013333333</v>
      </c>
      <c r="AJ28" s="208">
        <v>0.14012903226000001</v>
      </c>
      <c r="AK28" s="208">
        <v>0.14013333333</v>
      </c>
      <c r="AL28" s="208">
        <v>0.14012903226000001</v>
      </c>
      <c r="AM28" s="208">
        <v>0.16112903226</v>
      </c>
      <c r="AN28" s="208">
        <v>0.16113793102999999</v>
      </c>
      <c r="AO28" s="208">
        <v>0.16112903226</v>
      </c>
      <c r="AP28" s="208">
        <v>9.1129000000000002E-2</v>
      </c>
      <c r="AQ28" s="208">
        <v>0.101129</v>
      </c>
      <c r="AR28" s="208">
        <v>0.11112900000000001</v>
      </c>
      <c r="AS28" s="208">
        <v>0.121129</v>
      </c>
      <c r="AT28" s="208">
        <v>0.131129</v>
      </c>
      <c r="AU28" s="208">
        <v>0.141129</v>
      </c>
      <c r="AV28" s="208">
        <v>0.131129</v>
      </c>
      <c r="AW28" s="208">
        <v>0.13600000000000001</v>
      </c>
      <c r="AX28" s="208">
        <v>0.136129</v>
      </c>
      <c r="AY28" s="208">
        <v>0.14412900000000001</v>
      </c>
      <c r="AZ28" s="208">
        <v>0.14412900000000001</v>
      </c>
      <c r="BA28" s="208">
        <v>0.14412900000000001</v>
      </c>
      <c r="BB28" s="208">
        <v>0.14612900000000001</v>
      </c>
      <c r="BC28" s="208">
        <v>0.14612900000000001</v>
      </c>
      <c r="BD28" s="208">
        <v>0.14612900000000001</v>
      </c>
      <c r="BE28" s="208">
        <v>0.14612900000000001</v>
      </c>
      <c r="BF28" s="208">
        <v>0.14612900000000001</v>
      </c>
      <c r="BG28" s="324">
        <v>0.14612900000000001</v>
      </c>
      <c r="BH28" s="324">
        <v>0.14612900000000001</v>
      </c>
      <c r="BI28" s="324">
        <v>0.14612900000000001</v>
      </c>
      <c r="BJ28" s="324">
        <v>0.14612900000000001</v>
      </c>
      <c r="BK28" s="324">
        <v>0.1613</v>
      </c>
      <c r="BL28" s="324">
        <v>0.1613</v>
      </c>
      <c r="BM28" s="324">
        <v>0.1613</v>
      </c>
      <c r="BN28" s="324">
        <v>0.1613</v>
      </c>
      <c r="BO28" s="324">
        <v>0.1613</v>
      </c>
      <c r="BP28" s="324">
        <v>0.1613</v>
      </c>
      <c r="BQ28" s="324">
        <v>0.1613</v>
      </c>
      <c r="BR28" s="324">
        <v>0.1613</v>
      </c>
      <c r="BS28" s="324">
        <v>0.1613</v>
      </c>
      <c r="BT28" s="324">
        <v>0.1613</v>
      </c>
      <c r="BU28" s="324">
        <v>0.1613</v>
      </c>
      <c r="BV28" s="324">
        <v>0.1613</v>
      </c>
    </row>
    <row r="29" spans="1:74" ht="11.1" customHeight="1" x14ac:dyDescent="0.2">
      <c r="A29" s="77" t="s">
        <v>548</v>
      </c>
      <c r="B29" s="183" t="s">
        <v>784</v>
      </c>
      <c r="C29" s="208">
        <v>93.994290323000001</v>
      </c>
      <c r="D29" s="208">
        <v>83.579178571</v>
      </c>
      <c r="E29" s="208">
        <v>81.397741934999999</v>
      </c>
      <c r="F29" s="208">
        <v>64.401366667000005</v>
      </c>
      <c r="G29" s="208">
        <v>61.032548386999999</v>
      </c>
      <c r="H29" s="208">
        <v>63.681333332999998</v>
      </c>
      <c r="I29" s="208">
        <v>69.083709677000002</v>
      </c>
      <c r="J29" s="208">
        <v>67.541032258000001</v>
      </c>
      <c r="K29" s="208">
        <v>64.015533332999993</v>
      </c>
      <c r="L29" s="208">
        <v>65.532548387000006</v>
      </c>
      <c r="M29" s="208">
        <v>78.575233333</v>
      </c>
      <c r="N29" s="208">
        <v>99.548870968000003</v>
      </c>
      <c r="O29" s="208">
        <v>107.77206452</v>
      </c>
      <c r="P29" s="208">
        <v>96.811392857000001</v>
      </c>
      <c r="Q29" s="208">
        <v>90.216387096999995</v>
      </c>
      <c r="R29" s="208">
        <v>78.349366666999998</v>
      </c>
      <c r="S29" s="208">
        <v>66.290935484000002</v>
      </c>
      <c r="T29" s="208">
        <v>68.771466666999999</v>
      </c>
      <c r="U29" s="208">
        <v>75.829612902999997</v>
      </c>
      <c r="V29" s="208">
        <v>74.639838710000006</v>
      </c>
      <c r="W29" s="208">
        <v>71.868766667000003</v>
      </c>
      <c r="X29" s="208">
        <v>73.737193547999993</v>
      </c>
      <c r="Y29" s="208">
        <v>90.531400000000005</v>
      </c>
      <c r="Z29" s="208">
        <v>96.758354839000006</v>
      </c>
      <c r="AA29" s="208">
        <v>110.23462549</v>
      </c>
      <c r="AB29" s="208">
        <v>107.61507429</v>
      </c>
      <c r="AC29" s="208">
        <v>94.267970448</v>
      </c>
      <c r="AD29" s="208">
        <v>73.6325121</v>
      </c>
      <c r="AE29" s="208">
        <v>68.741593257999995</v>
      </c>
      <c r="AF29" s="208">
        <v>70.557713167000003</v>
      </c>
      <c r="AG29" s="208">
        <v>77.127352516000002</v>
      </c>
      <c r="AH29" s="208">
        <v>78.397037581000006</v>
      </c>
      <c r="AI29" s="208">
        <v>73.441261033000004</v>
      </c>
      <c r="AJ29" s="208">
        <v>74.346828704999993</v>
      </c>
      <c r="AK29" s="208">
        <v>92.598322003000007</v>
      </c>
      <c r="AL29" s="208">
        <v>102.03230977</v>
      </c>
      <c r="AM29" s="208">
        <v>106.32483213</v>
      </c>
      <c r="AN29" s="208">
        <v>104.57800003</v>
      </c>
      <c r="AO29" s="208">
        <v>87.369564967000002</v>
      </c>
      <c r="AP29" s="208">
        <v>74.7662002</v>
      </c>
      <c r="AQ29" s="208">
        <v>66.751193841000003</v>
      </c>
      <c r="AR29" s="208">
        <v>71.126718229999994</v>
      </c>
      <c r="AS29" s="208">
        <v>80.366495552000003</v>
      </c>
      <c r="AT29" s="208">
        <v>77.531101000000007</v>
      </c>
      <c r="AU29" s="208">
        <v>72.455333737000004</v>
      </c>
      <c r="AV29" s="208">
        <v>74.909890903000004</v>
      </c>
      <c r="AW29" s="208">
        <v>81.320228862999997</v>
      </c>
      <c r="AX29" s="208">
        <v>101.8601702</v>
      </c>
      <c r="AY29" s="208">
        <v>106.01268377</v>
      </c>
      <c r="AZ29" s="208">
        <v>108.35143168</v>
      </c>
      <c r="BA29" s="208">
        <v>84.114337516000006</v>
      </c>
      <c r="BB29" s="208">
        <v>74.831989102999998</v>
      </c>
      <c r="BC29" s="208">
        <v>67.745408710000007</v>
      </c>
      <c r="BD29" s="208">
        <v>73.915630899999996</v>
      </c>
      <c r="BE29" s="208">
        <v>76.479510000000005</v>
      </c>
      <c r="BF29" s="208">
        <v>76.959785999999994</v>
      </c>
      <c r="BG29" s="324">
        <v>69.856210000000004</v>
      </c>
      <c r="BH29" s="324">
        <v>70.853859999999997</v>
      </c>
      <c r="BI29" s="324">
        <v>82.059399999999997</v>
      </c>
      <c r="BJ29" s="324">
        <v>100.87090000000001</v>
      </c>
      <c r="BK29" s="324">
        <v>106.6439</v>
      </c>
      <c r="BL29" s="324">
        <v>100.4928</v>
      </c>
      <c r="BM29" s="324">
        <v>83.545519999999996</v>
      </c>
      <c r="BN29" s="324">
        <v>73.49221</v>
      </c>
      <c r="BO29" s="324">
        <v>66.875619999999998</v>
      </c>
      <c r="BP29" s="324">
        <v>71.061019999999999</v>
      </c>
      <c r="BQ29" s="324">
        <v>78.355559999999997</v>
      </c>
      <c r="BR29" s="324">
        <v>77.023939999999996</v>
      </c>
      <c r="BS29" s="324">
        <v>71.120570000000001</v>
      </c>
      <c r="BT29" s="324">
        <v>73.717879999999994</v>
      </c>
      <c r="BU29" s="324">
        <v>85.438789999999997</v>
      </c>
      <c r="BV29" s="324">
        <v>104.1644</v>
      </c>
    </row>
    <row r="30" spans="1:74" ht="11.1" customHeight="1" x14ac:dyDescent="0.2">
      <c r="A30" s="77"/>
      <c r="B30" s="183"/>
      <c r="C30" s="208"/>
      <c r="D30" s="208"/>
      <c r="E30" s="208"/>
      <c r="F30" s="208"/>
      <c r="G30" s="208"/>
      <c r="H30" s="208"/>
      <c r="I30" s="208"/>
      <c r="J30" s="208"/>
      <c r="K30" s="208"/>
      <c r="L30" s="208"/>
      <c r="M30" s="208"/>
      <c r="N30" s="208"/>
      <c r="O30" s="208"/>
      <c r="P30" s="208"/>
      <c r="Q30" s="208"/>
      <c r="R30" s="208"/>
      <c r="S30" s="208"/>
      <c r="T30" s="208"/>
      <c r="U30" s="208"/>
      <c r="V30" s="208"/>
      <c r="W30" s="208"/>
      <c r="X30" s="208"/>
      <c r="Y30" s="208"/>
      <c r="Z30" s="208"/>
      <c r="AA30" s="208"/>
      <c r="AB30" s="208"/>
      <c r="AC30" s="208"/>
      <c r="AD30" s="208"/>
      <c r="AE30" s="208"/>
      <c r="AF30" s="208"/>
      <c r="AG30" s="208"/>
      <c r="AH30" s="208"/>
      <c r="AI30" s="208"/>
      <c r="AJ30" s="208"/>
      <c r="AK30" s="208"/>
      <c r="AL30" s="208"/>
      <c r="AM30" s="208"/>
      <c r="AN30" s="208"/>
      <c r="AO30" s="208"/>
      <c r="AP30" s="208"/>
      <c r="AQ30" s="208"/>
      <c r="AR30" s="208"/>
      <c r="AS30" s="208"/>
      <c r="AT30" s="208"/>
      <c r="AU30" s="208"/>
      <c r="AV30" s="208"/>
      <c r="AW30" s="208"/>
      <c r="AX30" s="208"/>
      <c r="AY30" s="208"/>
      <c r="AZ30" s="208"/>
      <c r="BA30" s="208"/>
      <c r="BB30" s="208"/>
      <c r="BC30" s="208"/>
      <c r="BD30" s="208"/>
      <c r="BE30" s="208"/>
      <c r="BF30" s="208"/>
      <c r="BG30" s="208"/>
      <c r="BH30" s="208"/>
      <c r="BI30" s="208"/>
      <c r="BJ30" s="208"/>
      <c r="BK30" s="324"/>
      <c r="BL30" s="324"/>
      <c r="BM30" s="324"/>
      <c r="BN30" s="324"/>
      <c r="BO30" s="324"/>
      <c r="BP30" s="324"/>
      <c r="BQ30" s="324"/>
      <c r="BR30" s="324"/>
      <c r="BS30" s="324"/>
      <c r="BT30" s="324"/>
      <c r="BU30" s="324"/>
      <c r="BV30" s="324"/>
    </row>
    <row r="31" spans="1:74" ht="11.1" customHeight="1" x14ac:dyDescent="0.2">
      <c r="A31" s="71"/>
      <c r="B31" s="79" t="s">
        <v>783</v>
      </c>
      <c r="C31" s="82"/>
      <c r="D31" s="82"/>
      <c r="E31" s="82"/>
      <c r="F31" s="82"/>
      <c r="G31" s="82"/>
      <c r="H31" s="82"/>
      <c r="I31" s="82"/>
      <c r="J31" s="82"/>
      <c r="K31" s="82"/>
      <c r="L31" s="82"/>
      <c r="M31" s="82"/>
      <c r="N31" s="82"/>
      <c r="O31" s="82"/>
      <c r="P31" s="82"/>
      <c r="Q31" s="82"/>
      <c r="R31" s="82"/>
      <c r="S31" s="82"/>
      <c r="T31" s="82"/>
      <c r="U31" s="82"/>
      <c r="V31" s="82"/>
      <c r="W31" s="82"/>
      <c r="X31" s="82"/>
      <c r="Y31" s="82"/>
      <c r="Z31" s="82"/>
      <c r="AA31" s="82"/>
      <c r="AB31" s="82"/>
      <c r="AC31" s="82"/>
      <c r="AD31" s="82"/>
      <c r="AE31" s="82"/>
      <c r="AF31" s="82"/>
      <c r="AG31" s="82"/>
      <c r="AH31" s="82"/>
      <c r="AI31" s="82"/>
      <c r="AJ31" s="82"/>
      <c r="AK31" s="82"/>
      <c r="AL31" s="82"/>
      <c r="AM31" s="82"/>
      <c r="AN31" s="82"/>
      <c r="AO31" s="82"/>
      <c r="AP31" s="82"/>
      <c r="AQ31" s="82"/>
      <c r="AR31" s="82"/>
      <c r="AS31" s="82"/>
      <c r="AT31" s="82"/>
      <c r="AU31" s="82"/>
      <c r="AV31" s="82"/>
      <c r="AW31" s="82"/>
      <c r="AX31" s="82"/>
      <c r="AY31" s="82"/>
      <c r="AZ31" s="82"/>
      <c r="BA31" s="82"/>
      <c r="BB31" s="82"/>
      <c r="BC31" s="82"/>
      <c r="BD31" s="82"/>
      <c r="BE31" s="82"/>
      <c r="BF31" s="82"/>
      <c r="BG31" s="356"/>
      <c r="BH31" s="356"/>
      <c r="BI31" s="356"/>
      <c r="BJ31" s="356"/>
      <c r="BK31" s="356"/>
      <c r="BL31" s="356"/>
      <c r="BM31" s="356"/>
      <c r="BN31" s="356"/>
      <c r="BO31" s="356"/>
      <c r="BP31" s="356"/>
      <c r="BQ31" s="356"/>
      <c r="BR31" s="356"/>
      <c r="BS31" s="356"/>
      <c r="BT31" s="356"/>
      <c r="BU31" s="356"/>
      <c r="BV31" s="356"/>
    </row>
    <row r="32" spans="1:74" ht="11.1" customHeight="1" x14ac:dyDescent="0.2">
      <c r="A32" s="76" t="s">
        <v>541</v>
      </c>
      <c r="B32" s="182" t="s">
        <v>434</v>
      </c>
      <c r="C32" s="251">
        <v>2622.1579999999999</v>
      </c>
      <c r="D32" s="251">
        <v>2337.3310000000001</v>
      </c>
      <c r="E32" s="251">
        <v>2062.5039999999999</v>
      </c>
      <c r="F32" s="251">
        <v>2291.25</v>
      </c>
      <c r="G32" s="251">
        <v>2626.5070000000001</v>
      </c>
      <c r="H32" s="251">
        <v>2906.808</v>
      </c>
      <c r="I32" s="251">
        <v>3054.1509999999998</v>
      </c>
      <c r="J32" s="251">
        <v>3249.8960000000002</v>
      </c>
      <c r="K32" s="251">
        <v>3567.2280000000001</v>
      </c>
      <c r="L32" s="251">
        <v>3816.4960000000001</v>
      </c>
      <c r="M32" s="251">
        <v>3709.2629999999999</v>
      </c>
      <c r="N32" s="251">
        <v>3032.6010000000001</v>
      </c>
      <c r="O32" s="251">
        <v>2140.556</v>
      </c>
      <c r="P32" s="251">
        <v>1672.662</v>
      </c>
      <c r="Q32" s="251">
        <v>1390.279</v>
      </c>
      <c r="R32" s="251">
        <v>1426.799</v>
      </c>
      <c r="S32" s="251">
        <v>1847.454</v>
      </c>
      <c r="T32" s="251">
        <v>2195.2260000000001</v>
      </c>
      <c r="U32" s="251">
        <v>2381.2689999999998</v>
      </c>
      <c r="V32" s="251">
        <v>2616.8409999999999</v>
      </c>
      <c r="W32" s="251">
        <v>2950.3679999999999</v>
      </c>
      <c r="X32" s="251">
        <v>3236.2539999999999</v>
      </c>
      <c r="Y32" s="251">
        <v>3030.0790000000002</v>
      </c>
      <c r="Z32" s="251">
        <v>2708.3180000000002</v>
      </c>
      <c r="AA32" s="251">
        <v>1993.9960000000001</v>
      </c>
      <c r="AB32" s="251">
        <v>1426.21</v>
      </c>
      <c r="AC32" s="251">
        <v>1184.8900000000001</v>
      </c>
      <c r="AD32" s="251">
        <v>1559.4010000000001</v>
      </c>
      <c r="AE32" s="251">
        <v>2031.0309999999999</v>
      </c>
      <c r="AF32" s="251">
        <v>2460.748</v>
      </c>
      <c r="AG32" s="251">
        <v>2714.1959999999999</v>
      </c>
      <c r="AH32" s="251">
        <v>2997.81</v>
      </c>
      <c r="AI32" s="251">
        <v>3414.9389999999999</v>
      </c>
      <c r="AJ32" s="251">
        <v>3762.0430000000001</v>
      </c>
      <c r="AK32" s="251">
        <v>3610.029</v>
      </c>
      <c r="AL32" s="251">
        <v>3188.2429999999999</v>
      </c>
      <c r="AM32" s="251">
        <v>2616.1750000000002</v>
      </c>
      <c r="AN32" s="251">
        <v>2080.8829999999998</v>
      </c>
      <c r="AO32" s="251">
        <v>2029.3589999999999</v>
      </c>
      <c r="AP32" s="251">
        <v>2332.4929999999999</v>
      </c>
      <c r="AQ32" s="251">
        <v>2777.5839999999998</v>
      </c>
      <c r="AR32" s="251">
        <v>3133.0949999999998</v>
      </c>
      <c r="AS32" s="251">
        <v>3293.549</v>
      </c>
      <c r="AT32" s="251">
        <v>3522.2159999999999</v>
      </c>
      <c r="AU32" s="251">
        <v>3839.8359999999998</v>
      </c>
      <c r="AV32" s="251">
        <v>3928.5030000000002</v>
      </c>
      <c r="AW32" s="251">
        <v>3931.616</v>
      </c>
      <c r="AX32" s="251">
        <v>3340.9810000000002</v>
      </c>
      <c r="AY32" s="251">
        <v>2634.9639999999999</v>
      </c>
      <c r="AZ32" s="251">
        <v>1858.222</v>
      </c>
      <c r="BA32" s="251">
        <v>1800.645</v>
      </c>
      <c r="BB32" s="251">
        <v>1974.3309999999999</v>
      </c>
      <c r="BC32" s="251">
        <v>2388.06</v>
      </c>
      <c r="BD32" s="251">
        <v>2582.866</v>
      </c>
      <c r="BE32" s="251">
        <v>2762.3531429</v>
      </c>
      <c r="BF32" s="251">
        <v>2943.9984285999999</v>
      </c>
      <c r="BG32" s="340">
        <v>3298.623</v>
      </c>
      <c r="BH32" s="340">
        <v>3569.6729999999998</v>
      </c>
      <c r="BI32" s="340">
        <v>3491.3389999999999</v>
      </c>
      <c r="BJ32" s="340">
        <v>2869.6550000000002</v>
      </c>
      <c r="BK32" s="340">
        <v>2114.2370000000001</v>
      </c>
      <c r="BL32" s="340">
        <v>1593.855</v>
      </c>
      <c r="BM32" s="340">
        <v>1441.8420000000001</v>
      </c>
      <c r="BN32" s="340">
        <v>1665.2159999999999</v>
      </c>
      <c r="BO32" s="340">
        <v>2118.9319999999998</v>
      </c>
      <c r="BP32" s="340">
        <v>2423.5720000000001</v>
      </c>
      <c r="BQ32" s="340">
        <v>2597.0540000000001</v>
      </c>
      <c r="BR32" s="340">
        <v>2831.8969999999999</v>
      </c>
      <c r="BS32" s="340">
        <v>3204.953</v>
      </c>
      <c r="BT32" s="340">
        <v>3499.06</v>
      </c>
      <c r="BU32" s="340">
        <v>3422.9639999999999</v>
      </c>
      <c r="BV32" s="340">
        <v>2807.62</v>
      </c>
    </row>
    <row r="33" spans="1:74" ht="11.1" customHeight="1" x14ac:dyDescent="0.2">
      <c r="A33" s="562" t="s">
        <v>998</v>
      </c>
      <c r="B33" s="563" t="s">
        <v>1003</v>
      </c>
      <c r="C33" s="251">
        <v>527.73299999999995</v>
      </c>
      <c r="D33" s="251">
        <v>406.20499999999998</v>
      </c>
      <c r="E33" s="251">
        <v>259.73700000000002</v>
      </c>
      <c r="F33" s="251">
        <v>335.06599999999997</v>
      </c>
      <c r="G33" s="251">
        <v>448.48</v>
      </c>
      <c r="H33" s="251">
        <v>562.86199999999997</v>
      </c>
      <c r="I33" s="251">
        <v>661.58900000000006</v>
      </c>
      <c r="J33" s="251">
        <v>777.40800000000002</v>
      </c>
      <c r="K33" s="251">
        <v>866.15</v>
      </c>
      <c r="L33" s="251">
        <v>924.05</v>
      </c>
      <c r="M33" s="251">
        <v>867.03899999999999</v>
      </c>
      <c r="N33" s="251">
        <v>710.23800000000006</v>
      </c>
      <c r="O33" s="251">
        <v>492.67099999999999</v>
      </c>
      <c r="P33" s="251">
        <v>363.14400000000001</v>
      </c>
      <c r="Q33" s="251">
        <v>229.11099999999999</v>
      </c>
      <c r="R33" s="251">
        <v>231.15299999999999</v>
      </c>
      <c r="S33" s="251">
        <v>348.459</v>
      </c>
      <c r="T33" s="251">
        <v>464.94799999999998</v>
      </c>
      <c r="U33" s="251">
        <v>569.19299999999998</v>
      </c>
      <c r="V33" s="251">
        <v>663.58699999999999</v>
      </c>
      <c r="W33" s="251">
        <v>778.03200000000004</v>
      </c>
      <c r="X33" s="251">
        <v>830.21699999999998</v>
      </c>
      <c r="Y33" s="251">
        <v>750.03499999999997</v>
      </c>
      <c r="Z33" s="251">
        <v>659.14800000000002</v>
      </c>
      <c r="AA33" s="251">
        <v>467.721</v>
      </c>
      <c r="AB33" s="251">
        <v>311.51100000000002</v>
      </c>
      <c r="AC33" s="251">
        <v>216.22300000000001</v>
      </c>
      <c r="AD33" s="251">
        <v>294.22199999999998</v>
      </c>
      <c r="AE33" s="251">
        <v>418.642</v>
      </c>
      <c r="AF33" s="251">
        <v>537.44399999999996</v>
      </c>
      <c r="AG33" s="251">
        <v>611.43700000000001</v>
      </c>
      <c r="AH33" s="251">
        <v>724.87400000000002</v>
      </c>
      <c r="AI33" s="251">
        <v>844.64700000000005</v>
      </c>
      <c r="AJ33" s="251">
        <v>932.38099999999997</v>
      </c>
      <c r="AK33" s="251">
        <v>885.82100000000003</v>
      </c>
      <c r="AL33" s="251">
        <v>763.80600000000004</v>
      </c>
      <c r="AM33" s="251">
        <v>591.51300000000003</v>
      </c>
      <c r="AN33" s="251">
        <v>437.649</v>
      </c>
      <c r="AO33" s="251">
        <v>385.30200000000002</v>
      </c>
      <c r="AP33" s="251">
        <v>427.642</v>
      </c>
      <c r="AQ33" s="251">
        <v>553.024</v>
      </c>
      <c r="AR33" s="251">
        <v>654.83199999999999</v>
      </c>
      <c r="AS33" s="251">
        <v>721.28499999999997</v>
      </c>
      <c r="AT33" s="251">
        <v>803.30200000000002</v>
      </c>
      <c r="AU33" s="251">
        <v>889.8</v>
      </c>
      <c r="AV33" s="251">
        <v>943.726</v>
      </c>
      <c r="AW33" s="251">
        <v>929.1</v>
      </c>
      <c r="AX33" s="251">
        <v>762.65899999999999</v>
      </c>
      <c r="AY33" s="251">
        <v>557.01499999999999</v>
      </c>
      <c r="AZ33" s="251">
        <v>377.28</v>
      </c>
      <c r="BA33" s="251">
        <v>312.65100000000001</v>
      </c>
      <c r="BB33" s="251">
        <v>333.59699999999998</v>
      </c>
      <c r="BC33" s="251">
        <v>425.51</v>
      </c>
      <c r="BD33" s="251">
        <v>514.77200000000005</v>
      </c>
      <c r="BE33" s="251">
        <v>607.57142856999997</v>
      </c>
      <c r="BF33" s="251">
        <v>690.45714285999998</v>
      </c>
      <c r="BG33" s="340">
        <v>807.63480000000004</v>
      </c>
      <c r="BH33" s="340">
        <v>866.26819999999998</v>
      </c>
      <c r="BI33" s="340">
        <v>826.08659999999998</v>
      </c>
      <c r="BJ33" s="340">
        <v>657.87019999999995</v>
      </c>
      <c r="BK33" s="340">
        <v>431.97500000000002</v>
      </c>
      <c r="BL33" s="340">
        <v>266.5745</v>
      </c>
      <c r="BM33" s="340">
        <v>174.42869999999999</v>
      </c>
      <c r="BN33" s="340">
        <v>231.51859999999999</v>
      </c>
      <c r="BO33" s="340">
        <v>356.95350000000002</v>
      </c>
      <c r="BP33" s="340">
        <v>452.37819999999999</v>
      </c>
      <c r="BQ33" s="340">
        <v>500.13049999999998</v>
      </c>
      <c r="BR33" s="340">
        <v>586.58489999999995</v>
      </c>
      <c r="BS33" s="340">
        <v>681.73230000000001</v>
      </c>
      <c r="BT33" s="340">
        <v>747.13030000000003</v>
      </c>
      <c r="BU33" s="340">
        <v>706.96709999999996</v>
      </c>
      <c r="BV33" s="340">
        <v>497.77159999999998</v>
      </c>
    </row>
    <row r="34" spans="1:74" ht="11.1" customHeight="1" x14ac:dyDescent="0.2">
      <c r="A34" s="562" t="s">
        <v>999</v>
      </c>
      <c r="B34" s="563" t="s">
        <v>1004</v>
      </c>
      <c r="C34" s="251">
        <v>698.42499999999995</v>
      </c>
      <c r="D34" s="251">
        <v>588.73400000000004</v>
      </c>
      <c r="E34" s="251">
        <v>476.93900000000002</v>
      </c>
      <c r="F34" s="251">
        <v>524.35</v>
      </c>
      <c r="G34" s="251">
        <v>608.79399999999998</v>
      </c>
      <c r="H34" s="251">
        <v>700.95500000000004</v>
      </c>
      <c r="I34" s="251">
        <v>763.673</v>
      </c>
      <c r="J34" s="251">
        <v>868.20500000000004</v>
      </c>
      <c r="K34" s="251">
        <v>992.73800000000006</v>
      </c>
      <c r="L34" s="251">
        <v>1100.5899999999999</v>
      </c>
      <c r="M34" s="251">
        <v>1053.8789999999999</v>
      </c>
      <c r="N34" s="251">
        <v>828.77099999999996</v>
      </c>
      <c r="O34" s="251">
        <v>553.64</v>
      </c>
      <c r="P34" s="251">
        <v>380.86700000000002</v>
      </c>
      <c r="Q34" s="251">
        <v>261.48</v>
      </c>
      <c r="R34" s="251">
        <v>234.88900000000001</v>
      </c>
      <c r="S34" s="251">
        <v>343.39100000000002</v>
      </c>
      <c r="T34" s="251">
        <v>458.62099999999998</v>
      </c>
      <c r="U34" s="251">
        <v>571.33199999999999</v>
      </c>
      <c r="V34" s="251">
        <v>704.78899999999999</v>
      </c>
      <c r="W34" s="251">
        <v>846.18700000000001</v>
      </c>
      <c r="X34" s="251">
        <v>971.39099999999996</v>
      </c>
      <c r="Y34" s="251">
        <v>907.56700000000001</v>
      </c>
      <c r="Z34" s="251">
        <v>777.11300000000006</v>
      </c>
      <c r="AA34" s="251">
        <v>521.36400000000003</v>
      </c>
      <c r="AB34" s="251">
        <v>337.01499999999999</v>
      </c>
      <c r="AC34" s="251">
        <v>241.81299999999999</v>
      </c>
      <c r="AD34" s="251">
        <v>305.166</v>
      </c>
      <c r="AE34" s="251">
        <v>439.20800000000003</v>
      </c>
      <c r="AF34" s="251">
        <v>579.34699999999998</v>
      </c>
      <c r="AG34" s="251">
        <v>696.24599999999998</v>
      </c>
      <c r="AH34" s="251">
        <v>834.22900000000004</v>
      </c>
      <c r="AI34" s="251">
        <v>990.12099999999998</v>
      </c>
      <c r="AJ34" s="251">
        <v>1102.942</v>
      </c>
      <c r="AK34" s="251">
        <v>1029.8109999999999</v>
      </c>
      <c r="AL34" s="251">
        <v>884.81100000000004</v>
      </c>
      <c r="AM34" s="251">
        <v>717.08199999999999</v>
      </c>
      <c r="AN34" s="251">
        <v>541.07500000000005</v>
      </c>
      <c r="AO34" s="251">
        <v>471.33600000000001</v>
      </c>
      <c r="AP34" s="251">
        <v>523.28800000000001</v>
      </c>
      <c r="AQ34" s="251">
        <v>640.524</v>
      </c>
      <c r="AR34" s="251">
        <v>746.98599999999999</v>
      </c>
      <c r="AS34" s="251">
        <v>827.11599999999999</v>
      </c>
      <c r="AT34" s="251">
        <v>934.70100000000002</v>
      </c>
      <c r="AU34" s="251">
        <v>1052.6420000000001</v>
      </c>
      <c r="AV34" s="251">
        <v>1113.2</v>
      </c>
      <c r="AW34" s="251">
        <v>1107.643</v>
      </c>
      <c r="AX34" s="251">
        <v>917.51599999999996</v>
      </c>
      <c r="AY34" s="251">
        <v>692.38099999999997</v>
      </c>
      <c r="AZ34" s="251">
        <v>453.46300000000002</v>
      </c>
      <c r="BA34" s="251">
        <v>395.23099999999999</v>
      </c>
      <c r="BB34" s="251">
        <v>437.99299999999999</v>
      </c>
      <c r="BC34" s="251">
        <v>531.67999999999995</v>
      </c>
      <c r="BD34" s="251">
        <v>629.53800000000001</v>
      </c>
      <c r="BE34" s="251">
        <v>722.14285714000005</v>
      </c>
      <c r="BF34" s="251">
        <v>830.05714286</v>
      </c>
      <c r="BG34" s="340">
        <v>970.4479</v>
      </c>
      <c r="BH34" s="340">
        <v>1075.2729999999999</v>
      </c>
      <c r="BI34" s="340">
        <v>1036.0229999999999</v>
      </c>
      <c r="BJ34" s="340">
        <v>822.68409999999994</v>
      </c>
      <c r="BK34" s="340">
        <v>568.26790000000005</v>
      </c>
      <c r="BL34" s="340">
        <v>364.7903</v>
      </c>
      <c r="BM34" s="340">
        <v>278.0172</v>
      </c>
      <c r="BN34" s="340">
        <v>323.78210000000001</v>
      </c>
      <c r="BO34" s="340">
        <v>443.16109999999998</v>
      </c>
      <c r="BP34" s="340">
        <v>537.10360000000003</v>
      </c>
      <c r="BQ34" s="340">
        <v>634.4135</v>
      </c>
      <c r="BR34" s="340">
        <v>751.58349999999996</v>
      </c>
      <c r="BS34" s="340">
        <v>894.11850000000004</v>
      </c>
      <c r="BT34" s="340">
        <v>988.44439999999997</v>
      </c>
      <c r="BU34" s="340">
        <v>957.69209999999998</v>
      </c>
      <c r="BV34" s="340">
        <v>789.93650000000002</v>
      </c>
    </row>
    <row r="35" spans="1:74" ht="11.1" customHeight="1" x14ac:dyDescent="0.2">
      <c r="A35" s="562" t="s">
        <v>1000</v>
      </c>
      <c r="B35" s="563" t="s">
        <v>1005</v>
      </c>
      <c r="C35" s="251">
        <v>996.60500000000002</v>
      </c>
      <c r="D35" s="251">
        <v>972.01</v>
      </c>
      <c r="E35" s="251">
        <v>937.82</v>
      </c>
      <c r="F35" s="251">
        <v>1014.331</v>
      </c>
      <c r="G35" s="251">
        <v>1102.2829999999999</v>
      </c>
      <c r="H35" s="251">
        <v>1138.6559999999999</v>
      </c>
      <c r="I35" s="251">
        <v>1101.54</v>
      </c>
      <c r="J35" s="251">
        <v>1068.3869999999999</v>
      </c>
      <c r="K35" s="251">
        <v>1137.421</v>
      </c>
      <c r="L35" s="251">
        <v>1214.3679999999999</v>
      </c>
      <c r="M35" s="251">
        <v>1218.71</v>
      </c>
      <c r="N35" s="251">
        <v>1016.042</v>
      </c>
      <c r="O35" s="251">
        <v>709.21100000000001</v>
      </c>
      <c r="P35" s="251">
        <v>614.99699999999996</v>
      </c>
      <c r="Q35" s="251">
        <v>613.20299999999997</v>
      </c>
      <c r="R35" s="251">
        <v>648.99599999999998</v>
      </c>
      <c r="S35" s="251">
        <v>777.95399999999995</v>
      </c>
      <c r="T35" s="251">
        <v>845.21900000000005</v>
      </c>
      <c r="U35" s="251">
        <v>813.43899999999996</v>
      </c>
      <c r="V35" s="251">
        <v>802.06399999999996</v>
      </c>
      <c r="W35" s="251">
        <v>845.36599999999999</v>
      </c>
      <c r="X35" s="251">
        <v>948.33299999999997</v>
      </c>
      <c r="Y35" s="251">
        <v>913.93200000000002</v>
      </c>
      <c r="Z35" s="251">
        <v>879.34500000000003</v>
      </c>
      <c r="AA35" s="251">
        <v>696.52300000000002</v>
      </c>
      <c r="AB35" s="251">
        <v>562.56100000000004</v>
      </c>
      <c r="AC35" s="251">
        <v>519.04499999999996</v>
      </c>
      <c r="AD35" s="251">
        <v>695.03499999999997</v>
      </c>
      <c r="AE35" s="251">
        <v>825.66899999999998</v>
      </c>
      <c r="AF35" s="251">
        <v>917.25599999999997</v>
      </c>
      <c r="AG35" s="251">
        <v>941.72699999999998</v>
      </c>
      <c r="AH35" s="251">
        <v>948.79399999999998</v>
      </c>
      <c r="AI35" s="251">
        <v>1049.0540000000001</v>
      </c>
      <c r="AJ35" s="251">
        <v>1191.8009999999999</v>
      </c>
      <c r="AK35" s="251">
        <v>1180.4459999999999</v>
      </c>
      <c r="AL35" s="251">
        <v>1094.683</v>
      </c>
      <c r="AM35" s="251">
        <v>934.55100000000004</v>
      </c>
      <c r="AN35" s="251">
        <v>777.98900000000003</v>
      </c>
      <c r="AO35" s="251">
        <v>856.99599999999998</v>
      </c>
      <c r="AP35" s="251">
        <v>1021.981</v>
      </c>
      <c r="AQ35" s="251">
        <v>1140.3</v>
      </c>
      <c r="AR35" s="251">
        <v>1221.2280000000001</v>
      </c>
      <c r="AS35" s="251">
        <v>1206.979</v>
      </c>
      <c r="AT35" s="251">
        <v>1233.355</v>
      </c>
      <c r="AU35" s="251">
        <v>1312.67</v>
      </c>
      <c r="AV35" s="251">
        <v>1280.971</v>
      </c>
      <c r="AW35" s="251">
        <v>1312.672</v>
      </c>
      <c r="AX35" s="251">
        <v>1155.134</v>
      </c>
      <c r="AY35" s="251">
        <v>944.577</v>
      </c>
      <c r="AZ35" s="251">
        <v>678.44100000000003</v>
      </c>
      <c r="BA35" s="251">
        <v>759.56799999999998</v>
      </c>
      <c r="BB35" s="251">
        <v>831.56700000000001</v>
      </c>
      <c r="BC35" s="251">
        <v>977</v>
      </c>
      <c r="BD35" s="251">
        <v>991.13199999999995</v>
      </c>
      <c r="BE35" s="251">
        <v>976.42857143000003</v>
      </c>
      <c r="BF35" s="251">
        <v>956.11428570999999</v>
      </c>
      <c r="BG35" s="340">
        <v>1030.155</v>
      </c>
      <c r="BH35" s="340">
        <v>1120.6179999999999</v>
      </c>
      <c r="BI35" s="340">
        <v>1134.7470000000001</v>
      </c>
      <c r="BJ35" s="340">
        <v>979.31820000000005</v>
      </c>
      <c r="BK35" s="340">
        <v>791.31359999999995</v>
      </c>
      <c r="BL35" s="340">
        <v>673.53319999999997</v>
      </c>
      <c r="BM35" s="340">
        <v>698.18340000000001</v>
      </c>
      <c r="BN35" s="340">
        <v>778.82380000000001</v>
      </c>
      <c r="BO35" s="340">
        <v>913.85519999999997</v>
      </c>
      <c r="BP35" s="340">
        <v>959.67150000000004</v>
      </c>
      <c r="BQ35" s="340">
        <v>943.50450000000001</v>
      </c>
      <c r="BR35" s="340">
        <v>944.06219999999996</v>
      </c>
      <c r="BS35" s="340">
        <v>1038.616</v>
      </c>
      <c r="BT35" s="340">
        <v>1135.4280000000001</v>
      </c>
      <c r="BU35" s="340">
        <v>1144.0889999999999</v>
      </c>
      <c r="BV35" s="340">
        <v>970.48289999999997</v>
      </c>
    </row>
    <row r="36" spans="1:74" ht="11.1" customHeight="1" x14ac:dyDescent="0.2">
      <c r="A36" s="562" t="s">
        <v>1001</v>
      </c>
      <c r="B36" s="650" t="s">
        <v>1006</v>
      </c>
      <c r="C36" s="251">
        <v>159.19999999999999</v>
      </c>
      <c r="D36" s="251">
        <v>140.52500000000001</v>
      </c>
      <c r="E36" s="251">
        <v>141.654</v>
      </c>
      <c r="F36" s="251">
        <v>151.00299999999999</v>
      </c>
      <c r="G36" s="251">
        <v>166.70099999999999</v>
      </c>
      <c r="H36" s="251">
        <v>183.84100000000001</v>
      </c>
      <c r="I36" s="251">
        <v>197.392</v>
      </c>
      <c r="J36" s="251">
        <v>201.68199999999999</v>
      </c>
      <c r="K36" s="251">
        <v>218.381</v>
      </c>
      <c r="L36" s="251">
        <v>220.62</v>
      </c>
      <c r="M36" s="251">
        <v>220.64</v>
      </c>
      <c r="N36" s="251">
        <v>176.93100000000001</v>
      </c>
      <c r="O36" s="251">
        <v>135.05099999999999</v>
      </c>
      <c r="P36" s="251">
        <v>100.727</v>
      </c>
      <c r="Q36" s="251">
        <v>86.992000000000004</v>
      </c>
      <c r="R36" s="251">
        <v>91.147999999999996</v>
      </c>
      <c r="S36" s="251">
        <v>119.907</v>
      </c>
      <c r="T36" s="251">
        <v>139.99</v>
      </c>
      <c r="U36" s="251">
        <v>148.05199999999999</v>
      </c>
      <c r="V36" s="251">
        <v>163.47499999999999</v>
      </c>
      <c r="W36" s="251">
        <v>179.38399999999999</v>
      </c>
      <c r="X36" s="251">
        <v>183.09100000000001</v>
      </c>
      <c r="Y36" s="251">
        <v>167.887</v>
      </c>
      <c r="Z36" s="251">
        <v>141.46</v>
      </c>
      <c r="AA36" s="251">
        <v>103.471</v>
      </c>
      <c r="AB36" s="251">
        <v>73.132000000000005</v>
      </c>
      <c r="AC36" s="251">
        <v>63.338999999999999</v>
      </c>
      <c r="AD36" s="251">
        <v>76.438000000000002</v>
      </c>
      <c r="AE36" s="251">
        <v>101.82</v>
      </c>
      <c r="AF36" s="251">
        <v>135.13999999999999</v>
      </c>
      <c r="AG36" s="251">
        <v>158.78299999999999</v>
      </c>
      <c r="AH36" s="251">
        <v>177.92099999999999</v>
      </c>
      <c r="AI36" s="251">
        <v>200.48599999999999</v>
      </c>
      <c r="AJ36" s="251">
        <v>206.239</v>
      </c>
      <c r="AK36" s="251">
        <v>196.303</v>
      </c>
      <c r="AL36" s="251">
        <v>167.4</v>
      </c>
      <c r="AM36" s="251">
        <v>134.99700000000001</v>
      </c>
      <c r="AN36" s="251">
        <v>99.387</v>
      </c>
      <c r="AO36" s="251">
        <v>91.873000000000005</v>
      </c>
      <c r="AP36" s="251">
        <v>109.496</v>
      </c>
      <c r="AQ36" s="251">
        <v>143.38399999999999</v>
      </c>
      <c r="AR36" s="251">
        <v>177.05500000000001</v>
      </c>
      <c r="AS36" s="251">
        <v>200.209</v>
      </c>
      <c r="AT36" s="251">
        <v>214.78200000000001</v>
      </c>
      <c r="AU36" s="251">
        <v>235.09399999999999</v>
      </c>
      <c r="AV36" s="251">
        <v>239.428</v>
      </c>
      <c r="AW36" s="251">
        <v>236.36199999999999</v>
      </c>
      <c r="AX36" s="251">
        <v>195.131</v>
      </c>
      <c r="AY36" s="251">
        <v>154.86199999999999</v>
      </c>
      <c r="AZ36" s="251">
        <v>115.10599999999999</v>
      </c>
      <c r="BA36" s="251">
        <v>113.42700000000001</v>
      </c>
      <c r="BB36" s="251">
        <v>123.884</v>
      </c>
      <c r="BC36" s="251">
        <v>154.82900000000001</v>
      </c>
      <c r="BD36" s="251">
        <v>175.06200000000001</v>
      </c>
      <c r="BE36" s="251">
        <v>184.14285713999999</v>
      </c>
      <c r="BF36" s="251">
        <v>192.28571428999999</v>
      </c>
      <c r="BG36" s="340">
        <v>195.55760000000001</v>
      </c>
      <c r="BH36" s="340">
        <v>197.27869999999999</v>
      </c>
      <c r="BI36" s="340">
        <v>185.71190000000001</v>
      </c>
      <c r="BJ36" s="340">
        <v>146.1523</v>
      </c>
      <c r="BK36" s="340">
        <v>118.94370000000001</v>
      </c>
      <c r="BL36" s="340">
        <v>98.658060000000006</v>
      </c>
      <c r="BM36" s="340">
        <v>92.694019999999995</v>
      </c>
      <c r="BN36" s="340">
        <v>98.666240000000002</v>
      </c>
      <c r="BO36" s="340">
        <v>120.7803</v>
      </c>
      <c r="BP36" s="340">
        <v>147.9802</v>
      </c>
      <c r="BQ36" s="340">
        <v>172.47130000000001</v>
      </c>
      <c r="BR36" s="340">
        <v>195.79040000000001</v>
      </c>
      <c r="BS36" s="340">
        <v>218.0189</v>
      </c>
      <c r="BT36" s="340">
        <v>231.75149999999999</v>
      </c>
      <c r="BU36" s="340">
        <v>225.28960000000001</v>
      </c>
      <c r="BV36" s="340">
        <v>200.74889999999999</v>
      </c>
    </row>
    <row r="37" spans="1:74" ht="11.1" customHeight="1" x14ac:dyDescent="0.2">
      <c r="A37" s="562" t="s">
        <v>1002</v>
      </c>
      <c r="B37" s="650" t="s">
        <v>1007</v>
      </c>
      <c r="C37" s="251">
        <v>209.80699999999999</v>
      </c>
      <c r="D37" s="251">
        <v>200.87700000000001</v>
      </c>
      <c r="E37" s="251">
        <v>218.946</v>
      </c>
      <c r="F37" s="251">
        <v>238.01499999999999</v>
      </c>
      <c r="G37" s="251">
        <v>270.23899999999998</v>
      </c>
      <c r="H37" s="251">
        <v>288.37700000000001</v>
      </c>
      <c r="I37" s="251">
        <v>295.416</v>
      </c>
      <c r="J37" s="251">
        <v>297.19600000000003</v>
      </c>
      <c r="K37" s="251">
        <v>313.89800000000002</v>
      </c>
      <c r="L37" s="251">
        <v>317.75</v>
      </c>
      <c r="M37" s="251">
        <v>311.49900000000002</v>
      </c>
      <c r="N37" s="251">
        <v>264.43200000000002</v>
      </c>
      <c r="O37" s="251">
        <v>216.35599999999999</v>
      </c>
      <c r="P37" s="251">
        <v>181.286</v>
      </c>
      <c r="Q37" s="251">
        <v>168.87299999999999</v>
      </c>
      <c r="R37" s="251">
        <v>190.017</v>
      </c>
      <c r="S37" s="251">
        <v>226.291</v>
      </c>
      <c r="T37" s="251">
        <v>253.24600000000001</v>
      </c>
      <c r="U37" s="251">
        <v>244.18799999999999</v>
      </c>
      <c r="V37" s="251">
        <v>246.06700000000001</v>
      </c>
      <c r="W37" s="251">
        <v>263.00299999999999</v>
      </c>
      <c r="X37" s="251">
        <v>264.084</v>
      </c>
      <c r="Y37" s="251">
        <v>252.029</v>
      </c>
      <c r="Z37" s="251">
        <v>214.17400000000001</v>
      </c>
      <c r="AA37" s="251">
        <v>170.928</v>
      </c>
      <c r="AB37" s="251">
        <v>110.759</v>
      </c>
      <c r="AC37" s="251">
        <v>114.514</v>
      </c>
      <c r="AD37" s="251">
        <v>158.43899999999999</v>
      </c>
      <c r="AE37" s="251">
        <v>214.374</v>
      </c>
      <c r="AF37" s="251">
        <v>258.71600000000001</v>
      </c>
      <c r="AG37" s="251">
        <v>271.65100000000001</v>
      </c>
      <c r="AH37" s="251">
        <v>276.31900000000002</v>
      </c>
      <c r="AI37" s="251">
        <v>294.11599999999999</v>
      </c>
      <c r="AJ37" s="251">
        <v>292.34100000000001</v>
      </c>
      <c r="AK37" s="251">
        <v>282.58199999999999</v>
      </c>
      <c r="AL37" s="251">
        <v>244.91399999999999</v>
      </c>
      <c r="AM37" s="251">
        <v>209.90100000000001</v>
      </c>
      <c r="AN37" s="251">
        <v>199.06700000000001</v>
      </c>
      <c r="AO37" s="251">
        <v>200.44800000000001</v>
      </c>
      <c r="AP37" s="251">
        <v>227.10300000000001</v>
      </c>
      <c r="AQ37" s="251">
        <v>276.32100000000003</v>
      </c>
      <c r="AR37" s="251">
        <v>307.63900000000001</v>
      </c>
      <c r="AS37" s="251">
        <v>310.85300000000001</v>
      </c>
      <c r="AT37" s="251">
        <v>306.63600000000002</v>
      </c>
      <c r="AU37" s="251">
        <v>318.45600000000002</v>
      </c>
      <c r="AV37" s="251">
        <v>319.786</v>
      </c>
      <c r="AW37" s="251">
        <v>315.94</v>
      </c>
      <c r="AX37" s="251">
        <v>282.24299999999999</v>
      </c>
      <c r="AY37" s="251">
        <v>259.44099999999997</v>
      </c>
      <c r="AZ37" s="251">
        <v>209.17400000000001</v>
      </c>
      <c r="BA37" s="251">
        <v>196.5</v>
      </c>
      <c r="BB37" s="251">
        <v>224.02099999999999</v>
      </c>
      <c r="BC37" s="251">
        <v>274.221</v>
      </c>
      <c r="BD37" s="251">
        <v>245.62</v>
      </c>
      <c r="BE37" s="251">
        <v>243.57142856999999</v>
      </c>
      <c r="BF37" s="251">
        <v>244.25714285999999</v>
      </c>
      <c r="BG37" s="340">
        <v>264.00040000000001</v>
      </c>
      <c r="BH37" s="340">
        <v>279.40820000000002</v>
      </c>
      <c r="BI37" s="340">
        <v>277.94349999999997</v>
      </c>
      <c r="BJ37" s="340">
        <v>232.80269999999999</v>
      </c>
      <c r="BK37" s="340">
        <v>172.9102</v>
      </c>
      <c r="BL37" s="340">
        <v>159.47190000000001</v>
      </c>
      <c r="BM37" s="340">
        <v>167.6919</v>
      </c>
      <c r="BN37" s="340">
        <v>201.59790000000001</v>
      </c>
      <c r="BO37" s="340">
        <v>253.35499999999999</v>
      </c>
      <c r="BP37" s="340">
        <v>295.6112</v>
      </c>
      <c r="BQ37" s="340">
        <v>315.70670000000001</v>
      </c>
      <c r="BR37" s="340">
        <v>323.04899999999998</v>
      </c>
      <c r="BS37" s="340">
        <v>341.64019999999999</v>
      </c>
      <c r="BT37" s="340">
        <v>365.4785</v>
      </c>
      <c r="BU37" s="340">
        <v>358.09960000000001</v>
      </c>
      <c r="BV37" s="340">
        <v>317.85270000000003</v>
      </c>
    </row>
    <row r="38" spans="1:74" ht="11.1" customHeight="1" x14ac:dyDescent="0.2">
      <c r="A38" s="562" t="s">
        <v>1008</v>
      </c>
      <c r="B38" s="649" t="s">
        <v>423</v>
      </c>
      <c r="C38" s="247">
        <v>30.388999999999999</v>
      </c>
      <c r="D38" s="247">
        <v>28.981000000000002</v>
      </c>
      <c r="E38" s="247">
        <v>27.408999999999999</v>
      </c>
      <c r="F38" s="247">
        <v>28.484999999999999</v>
      </c>
      <c r="G38" s="247">
        <v>30.01</v>
      </c>
      <c r="H38" s="247">
        <v>32.118000000000002</v>
      </c>
      <c r="I38" s="247">
        <v>34.540999999999997</v>
      </c>
      <c r="J38" s="247">
        <v>37.018000000000001</v>
      </c>
      <c r="K38" s="247">
        <v>38.642000000000003</v>
      </c>
      <c r="L38" s="247">
        <v>39.118000000000002</v>
      </c>
      <c r="M38" s="247">
        <v>37.497</v>
      </c>
      <c r="N38" s="247">
        <v>36.188000000000002</v>
      </c>
      <c r="O38" s="247">
        <v>33.628999999999998</v>
      </c>
      <c r="P38" s="247">
        <v>31.640999999999998</v>
      </c>
      <c r="Q38" s="247">
        <v>30.620999999999999</v>
      </c>
      <c r="R38" s="247">
        <v>30.597000000000001</v>
      </c>
      <c r="S38" s="247">
        <v>31.452999999999999</v>
      </c>
      <c r="T38" s="247">
        <v>33.203000000000003</v>
      </c>
      <c r="U38" s="247">
        <v>35.064999999999998</v>
      </c>
      <c r="V38" s="247">
        <v>36.859000000000002</v>
      </c>
      <c r="W38" s="247">
        <v>38.396000000000001</v>
      </c>
      <c r="X38" s="247">
        <v>39.137999999999998</v>
      </c>
      <c r="Y38" s="247">
        <v>38.628999999999998</v>
      </c>
      <c r="Z38" s="247">
        <v>37.076999999999998</v>
      </c>
      <c r="AA38" s="247">
        <v>33.99</v>
      </c>
      <c r="AB38" s="247">
        <v>31.233000000000001</v>
      </c>
      <c r="AC38" s="247">
        <v>29.957000000000001</v>
      </c>
      <c r="AD38" s="247">
        <v>30.100999999999999</v>
      </c>
      <c r="AE38" s="247">
        <v>31.32</v>
      </c>
      <c r="AF38" s="247">
        <v>32.844999999999999</v>
      </c>
      <c r="AG38" s="247">
        <v>34.353000000000002</v>
      </c>
      <c r="AH38" s="247">
        <v>35.673000000000002</v>
      </c>
      <c r="AI38" s="247">
        <v>36.515999999999998</v>
      </c>
      <c r="AJ38" s="247">
        <v>36.338999999999999</v>
      </c>
      <c r="AK38" s="247">
        <v>35.067</v>
      </c>
      <c r="AL38" s="247">
        <v>32.628</v>
      </c>
      <c r="AM38" s="247">
        <v>28.131</v>
      </c>
      <c r="AN38" s="247">
        <v>25.716000000000001</v>
      </c>
      <c r="AO38" s="247">
        <v>23.402999999999999</v>
      </c>
      <c r="AP38" s="247">
        <v>22.981999999999999</v>
      </c>
      <c r="AQ38" s="247">
        <v>24.030999999999999</v>
      </c>
      <c r="AR38" s="247">
        <v>25.356000000000002</v>
      </c>
      <c r="AS38" s="247">
        <v>27.109000000000002</v>
      </c>
      <c r="AT38" s="247">
        <v>29.44</v>
      </c>
      <c r="AU38" s="247">
        <v>31.172999999999998</v>
      </c>
      <c r="AV38" s="247">
        <v>31.393000000000001</v>
      </c>
      <c r="AW38" s="247">
        <v>29.899000000000001</v>
      </c>
      <c r="AX38" s="247">
        <v>28.298999999999999</v>
      </c>
      <c r="AY38" s="247">
        <v>26.687999999999999</v>
      </c>
      <c r="AZ38" s="247">
        <v>24.759</v>
      </c>
      <c r="BA38" s="247">
        <v>23.266999999999999</v>
      </c>
      <c r="BB38" s="247">
        <v>23.27</v>
      </c>
      <c r="BC38" s="247">
        <v>24.82</v>
      </c>
      <c r="BD38" s="247">
        <v>26.742999999999999</v>
      </c>
      <c r="BE38" s="247">
        <v>28.495999999999999</v>
      </c>
      <c r="BF38" s="247">
        <v>30.827000000000002</v>
      </c>
      <c r="BG38" s="313">
        <v>30.827000000000002</v>
      </c>
      <c r="BH38" s="313">
        <v>30.827000000000002</v>
      </c>
      <c r="BI38" s="313">
        <v>30.827000000000002</v>
      </c>
      <c r="BJ38" s="313">
        <v>30.827000000000002</v>
      </c>
      <c r="BK38" s="313">
        <v>30.827000000000002</v>
      </c>
      <c r="BL38" s="313">
        <v>30.827000000000002</v>
      </c>
      <c r="BM38" s="313">
        <v>30.827000000000002</v>
      </c>
      <c r="BN38" s="313">
        <v>30.827000000000002</v>
      </c>
      <c r="BO38" s="313">
        <v>30.827000000000002</v>
      </c>
      <c r="BP38" s="313">
        <v>30.827000000000002</v>
      </c>
      <c r="BQ38" s="313">
        <v>30.827000000000002</v>
      </c>
      <c r="BR38" s="313">
        <v>30.827000000000002</v>
      </c>
      <c r="BS38" s="313">
        <v>30.827000000000002</v>
      </c>
      <c r="BT38" s="313">
        <v>30.827000000000002</v>
      </c>
      <c r="BU38" s="313">
        <v>30.827000000000002</v>
      </c>
      <c r="BV38" s="313">
        <v>30.827000000000002</v>
      </c>
    </row>
    <row r="39" spans="1:74" s="406" customFormat="1" ht="12" customHeight="1" x14ac:dyDescent="0.2">
      <c r="A39" s="405"/>
      <c r="B39" s="795" t="s">
        <v>857</v>
      </c>
      <c r="C39" s="762"/>
      <c r="D39" s="762"/>
      <c r="E39" s="762"/>
      <c r="F39" s="762"/>
      <c r="G39" s="762"/>
      <c r="H39" s="762"/>
      <c r="I39" s="762"/>
      <c r="J39" s="762"/>
      <c r="K39" s="762"/>
      <c r="L39" s="762"/>
      <c r="M39" s="762"/>
      <c r="N39" s="762"/>
      <c r="O39" s="762"/>
      <c r="P39" s="762"/>
      <c r="Q39" s="759"/>
      <c r="AY39" s="474"/>
      <c r="AZ39" s="474"/>
      <c r="BA39" s="474"/>
      <c r="BB39" s="574"/>
      <c r="BC39" s="474"/>
      <c r="BD39" s="596"/>
      <c r="BE39" s="596"/>
      <c r="BF39" s="596"/>
      <c r="BG39" s="474"/>
      <c r="BH39" s="474"/>
      <c r="BI39" s="474"/>
      <c r="BJ39" s="474"/>
    </row>
    <row r="40" spans="1:74" s="406" customFormat="1" ht="12" customHeight="1" x14ac:dyDescent="0.2">
      <c r="A40" s="405"/>
      <c r="B40" s="804" t="s">
        <v>858</v>
      </c>
      <c r="C40" s="762"/>
      <c r="D40" s="762"/>
      <c r="E40" s="762"/>
      <c r="F40" s="762"/>
      <c r="G40" s="762"/>
      <c r="H40" s="762"/>
      <c r="I40" s="762"/>
      <c r="J40" s="762"/>
      <c r="K40" s="762"/>
      <c r="L40" s="762"/>
      <c r="M40" s="762"/>
      <c r="N40" s="762"/>
      <c r="O40" s="762"/>
      <c r="P40" s="762"/>
      <c r="Q40" s="759"/>
      <c r="Y40" s="651"/>
      <c r="Z40" s="651"/>
      <c r="AA40" s="651"/>
      <c r="AB40" s="651"/>
      <c r="AY40" s="474"/>
      <c r="AZ40" s="474"/>
      <c r="BA40" s="474"/>
      <c r="BB40" s="474"/>
      <c r="BC40" s="474"/>
      <c r="BD40" s="596"/>
      <c r="BE40" s="596"/>
      <c r="BF40" s="596"/>
      <c r="BG40" s="474"/>
      <c r="BH40" s="474"/>
      <c r="BI40" s="474"/>
      <c r="BJ40" s="474"/>
    </row>
    <row r="41" spans="1:74" s="406" customFormat="1" ht="12" customHeight="1" x14ac:dyDescent="0.2">
      <c r="A41" s="405"/>
      <c r="B41" s="804" t="s">
        <v>859</v>
      </c>
      <c r="C41" s="762"/>
      <c r="D41" s="762"/>
      <c r="E41" s="762"/>
      <c r="F41" s="762"/>
      <c r="G41" s="762"/>
      <c r="H41" s="762"/>
      <c r="I41" s="762"/>
      <c r="J41" s="762"/>
      <c r="K41" s="762"/>
      <c r="L41" s="762"/>
      <c r="M41" s="762"/>
      <c r="N41" s="762"/>
      <c r="O41" s="762"/>
      <c r="P41" s="762"/>
      <c r="Q41" s="759"/>
      <c r="AY41" s="474"/>
      <c r="AZ41" s="474"/>
      <c r="BA41" s="474"/>
      <c r="BB41" s="474"/>
      <c r="BC41" s="474"/>
      <c r="BD41" s="596"/>
      <c r="BE41" s="596"/>
      <c r="BF41" s="596"/>
      <c r="BG41" s="474"/>
      <c r="BH41" s="474"/>
      <c r="BI41" s="474"/>
      <c r="BJ41" s="474"/>
    </row>
    <row r="42" spans="1:74" s="406" customFormat="1" ht="12" customHeight="1" x14ac:dyDescent="0.2">
      <c r="A42" s="405"/>
      <c r="B42" s="802" t="s">
        <v>1009</v>
      </c>
      <c r="C42" s="759"/>
      <c r="D42" s="759"/>
      <c r="E42" s="759"/>
      <c r="F42" s="759"/>
      <c r="G42" s="759"/>
      <c r="H42" s="759"/>
      <c r="I42" s="759"/>
      <c r="J42" s="759"/>
      <c r="K42" s="759"/>
      <c r="L42" s="759"/>
      <c r="M42" s="759"/>
      <c r="N42" s="759"/>
      <c r="O42" s="759"/>
      <c r="P42" s="759"/>
      <c r="Q42" s="759"/>
      <c r="AY42" s="474"/>
      <c r="AZ42" s="474"/>
      <c r="BA42" s="474"/>
      <c r="BB42" s="474"/>
      <c r="BC42" s="474"/>
      <c r="BD42" s="596"/>
      <c r="BE42" s="596"/>
      <c r="BF42" s="596"/>
      <c r="BG42" s="474"/>
      <c r="BH42" s="474"/>
      <c r="BI42" s="474"/>
      <c r="BJ42" s="474"/>
    </row>
    <row r="43" spans="1:74" s="268" customFormat="1" ht="12" customHeight="1" x14ac:dyDescent="0.2">
      <c r="A43" s="76"/>
      <c r="B43" s="752" t="s">
        <v>815</v>
      </c>
      <c r="C43" s="744"/>
      <c r="D43" s="744"/>
      <c r="E43" s="744"/>
      <c r="F43" s="744"/>
      <c r="G43" s="744"/>
      <c r="H43" s="744"/>
      <c r="I43" s="744"/>
      <c r="J43" s="744"/>
      <c r="K43" s="744"/>
      <c r="L43" s="744"/>
      <c r="M43" s="744"/>
      <c r="N43" s="744"/>
      <c r="O43" s="744"/>
      <c r="P43" s="744"/>
      <c r="Q43" s="744"/>
      <c r="AY43" s="473"/>
      <c r="AZ43" s="473"/>
      <c r="BA43" s="473"/>
      <c r="BB43" s="473"/>
      <c r="BC43" s="473"/>
      <c r="BD43" s="595"/>
      <c r="BE43" s="595"/>
      <c r="BF43" s="595"/>
      <c r="BG43" s="473"/>
      <c r="BH43" s="473"/>
      <c r="BI43" s="473"/>
      <c r="BJ43" s="473"/>
    </row>
    <row r="44" spans="1:74" s="406" customFormat="1" ht="12" customHeight="1" x14ac:dyDescent="0.2">
      <c r="A44" s="405"/>
      <c r="B44" s="805" t="s">
        <v>863</v>
      </c>
      <c r="C44" s="805"/>
      <c r="D44" s="805"/>
      <c r="E44" s="805"/>
      <c r="F44" s="805"/>
      <c r="G44" s="805"/>
      <c r="H44" s="805"/>
      <c r="I44" s="805"/>
      <c r="J44" s="805"/>
      <c r="K44" s="805"/>
      <c r="L44" s="805"/>
      <c r="M44" s="805"/>
      <c r="N44" s="805"/>
      <c r="O44" s="805"/>
      <c r="P44" s="805"/>
      <c r="Q44" s="759"/>
      <c r="AY44" s="474"/>
      <c r="AZ44" s="474"/>
      <c r="BA44" s="474"/>
      <c r="BB44" s="474"/>
      <c r="BC44" s="474"/>
      <c r="BD44" s="596"/>
      <c r="BE44" s="596"/>
      <c r="BF44" s="596"/>
      <c r="BG44" s="474"/>
      <c r="BH44" s="474"/>
      <c r="BI44" s="474"/>
      <c r="BJ44" s="474"/>
    </row>
    <row r="45" spans="1:74" s="406" customFormat="1" ht="12" customHeight="1" x14ac:dyDescent="0.2">
      <c r="A45" s="405"/>
      <c r="B45" s="780" t="str">
        <f>"Notes: "&amp;"EIA completed modeling and analysis for this report on " &amp;Dates!D2&amp;"."</f>
        <v>Notes: EIA completed modeling and analysis for this report on Thursday September 2, 2021.</v>
      </c>
      <c r="C45" s="803"/>
      <c r="D45" s="803"/>
      <c r="E45" s="803"/>
      <c r="F45" s="803"/>
      <c r="G45" s="803"/>
      <c r="H45" s="803"/>
      <c r="I45" s="803"/>
      <c r="J45" s="803"/>
      <c r="K45" s="803"/>
      <c r="L45" s="803"/>
      <c r="M45" s="803"/>
      <c r="N45" s="803"/>
      <c r="O45" s="803"/>
      <c r="P45" s="803"/>
      <c r="Q45" s="781"/>
      <c r="AY45" s="474"/>
      <c r="AZ45" s="474"/>
      <c r="BA45" s="474"/>
      <c r="BB45" s="474"/>
      <c r="BC45" s="474"/>
      <c r="BD45" s="596"/>
      <c r="BE45" s="596"/>
      <c r="BF45" s="596"/>
      <c r="BG45" s="474"/>
      <c r="BH45" s="474"/>
      <c r="BI45" s="474"/>
      <c r="BJ45" s="474"/>
    </row>
    <row r="46" spans="1:74" s="406" customFormat="1" ht="12" customHeight="1" x14ac:dyDescent="0.2">
      <c r="A46" s="405"/>
      <c r="B46" s="770" t="s">
        <v>353</v>
      </c>
      <c r="C46" s="769"/>
      <c r="D46" s="769"/>
      <c r="E46" s="769"/>
      <c r="F46" s="769"/>
      <c r="G46" s="769"/>
      <c r="H46" s="769"/>
      <c r="I46" s="769"/>
      <c r="J46" s="769"/>
      <c r="K46" s="769"/>
      <c r="L46" s="769"/>
      <c r="M46" s="769"/>
      <c r="N46" s="769"/>
      <c r="O46" s="769"/>
      <c r="P46" s="769"/>
      <c r="Q46" s="769"/>
      <c r="AY46" s="474"/>
      <c r="AZ46" s="474"/>
      <c r="BA46" s="474"/>
      <c r="BB46" s="474"/>
      <c r="BC46" s="474"/>
      <c r="BD46" s="596"/>
      <c r="BE46" s="596"/>
      <c r="BF46" s="596"/>
      <c r="BG46" s="474"/>
      <c r="BH46" s="474"/>
      <c r="BI46" s="474"/>
      <c r="BJ46" s="474"/>
    </row>
    <row r="47" spans="1:74" s="406" customFormat="1" ht="12" customHeight="1" x14ac:dyDescent="0.2">
      <c r="A47" s="405"/>
      <c r="B47" s="763" t="s">
        <v>864</v>
      </c>
      <c r="C47" s="762"/>
      <c r="D47" s="762"/>
      <c r="E47" s="762"/>
      <c r="F47" s="762"/>
      <c r="G47" s="762"/>
      <c r="H47" s="762"/>
      <c r="I47" s="762"/>
      <c r="J47" s="762"/>
      <c r="K47" s="762"/>
      <c r="L47" s="762"/>
      <c r="M47" s="762"/>
      <c r="N47" s="762"/>
      <c r="O47" s="762"/>
      <c r="P47" s="762"/>
      <c r="Q47" s="759"/>
      <c r="AY47" s="474"/>
      <c r="AZ47" s="474"/>
      <c r="BA47" s="474"/>
      <c r="BB47" s="474"/>
      <c r="BC47" s="474"/>
      <c r="BD47" s="596"/>
      <c r="BE47" s="596"/>
      <c r="BF47" s="596"/>
      <c r="BG47" s="474"/>
      <c r="BH47" s="474"/>
      <c r="BI47" s="474"/>
      <c r="BJ47" s="474"/>
    </row>
    <row r="48" spans="1:74" s="406" customFormat="1" ht="12" customHeight="1" x14ac:dyDescent="0.2">
      <c r="A48" s="405"/>
      <c r="B48" s="765" t="s">
        <v>838</v>
      </c>
      <c r="C48" s="766"/>
      <c r="D48" s="766"/>
      <c r="E48" s="766"/>
      <c r="F48" s="766"/>
      <c r="G48" s="766"/>
      <c r="H48" s="766"/>
      <c r="I48" s="766"/>
      <c r="J48" s="766"/>
      <c r="K48" s="766"/>
      <c r="L48" s="766"/>
      <c r="M48" s="766"/>
      <c r="N48" s="766"/>
      <c r="O48" s="766"/>
      <c r="P48" s="766"/>
      <c r="Q48" s="759"/>
      <c r="AY48" s="474"/>
      <c r="AZ48" s="474"/>
      <c r="BA48" s="474"/>
      <c r="BB48" s="474"/>
      <c r="BC48" s="474"/>
      <c r="BD48" s="596"/>
      <c r="BE48" s="596"/>
      <c r="BF48" s="596"/>
      <c r="BG48" s="474"/>
      <c r="BH48" s="474"/>
      <c r="BI48" s="474"/>
      <c r="BJ48" s="474"/>
    </row>
    <row r="49" spans="1:74" s="407" customFormat="1" ht="12" customHeight="1" x14ac:dyDescent="0.2">
      <c r="A49" s="393"/>
      <c r="B49" s="771" t="s">
        <v>1380</v>
      </c>
      <c r="C49" s="759"/>
      <c r="D49" s="759"/>
      <c r="E49" s="759"/>
      <c r="F49" s="759"/>
      <c r="G49" s="759"/>
      <c r="H49" s="759"/>
      <c r="I49" s="759"/>
      <c r="J49" s="759"/>
      <c r="K49" s="759"/>
      <c r="L49" s="759"/>
      <c r="M49" s="759"/>
      <c r="N49" s="759"/>
      <c r="O49" s="759"/>
      <c r="P49" s="759"/>
      <c r="Q49" s="759"/>
      <c r="AY49" s="475"/>
      <c r="AZ49" s="475"/>
      <c r="BA49" s="475"/>
      <c r="BB49" s="475"/>
      <c r="BC49" s="475"/>
      <c r="BD49" s="597"/>
      <c r="BE49" s="597"/>
      <c r="BF49" s="597"/>
      <c r="BG49" s="475"/>
      <c r="BH49" s="475"/>
      <c r="BI49" s="475"/>
      <c r="BJ49" s="475"/>
    </row>
    <row r="50" spans="1:74" x14ac:dyDescent="0.2">
      <c r="BK50" s="357"/>
      <c r="BL50" s="357"/>
      <c r="BM50" s="357"/>
      <c r="BN50" s="357"/>
      <c r="BO50" s="357"/>
      <c r="BP50" s="357"/>
      <c r="BQ50" s="357"/>
      <c r="BR50" s="357"/>
      <c r="BS50" s="357"/>
      <c r="BT50" s="357"/>
      <c r="BU50" s="357"/>
      <c r="BV50" s="357"/>
    </row>
    <row r="51" spans="1:74" x14ac:dyDescent="0.2">
      <c r="BK51" s="357"/>
      <c r="BL51" s="357"/>
      <c r="BM51" s="357"/>
      <c r="BN51" s="357"/>
      <c r="BO51" s="357"/>
      <c r="BP51" s="357"/>
      <c r="BQ51" s="357"/>
      <c r="BR51" s="357"/>
      <c r="BS51" s="357"/>
      <c r="BT51" s="357"/>
      <c r="BU51" s="357"/>
      <c r="BV51" s="357"/>
    </row>
    <row r="52" spans="1:74" x14ac:dyDescent="0.2">
      <c r="BK52" s="357"/>
      <c r="BL52" s="357"/>
      <c r="BM52" s="357"/>
      <c r="BN52" s="357"/>
      <c r="BO52" s="357"/>
      <c r="BP52" s="357"/>
      <c r="BQ52" s="357"/>
      <c r="BR52" s="357"/>
      <c r="BS52" s="357"/>
      <c r="BT52" s="357"/>
      <c r="BU52" s="357"/>
      <c r="BV52" s="357"/>
    </row>
    <row r="53" spans="1:74" x14ac:dyDescent="0.2">
      <c r="BK53" s="357"/>
      <c r="BL53" s="357"/>
      <c r="BM53" s="357"/>
      <c r="BN53" s="357"/>
      <c r="BO53" s="357"/>
      <c r="BP53" s="357"/>
      <c r="BQ53" s="357"/>
      <c r="BR53" s="357"/>
      <c r="BS53" s="357"/>
      <c r="BT53" s="357"/>
      <c r="BU53" s="357"/>
      <c r="BV53" s="357"/>
    </row>
    <row r="54" spans="1:74" x14ac:dyDescent="0.2">
      <c r="BK54" s="357"/>
      <c r="BL54" s="357"/>
      <c r="BM54" s="357"/>
      <c r="BN54" s="357"/>
      <c r="BO54" s="357"/>
      <c r="BP54" s="357"/>
      <c r="BQ54" s="357"/>
      <c r="BR54" s="357"/>
      <c r="BS54" s="357"/>
      <c r="BT54" s="357"/>
      <c r="BU54" s="357"/>
      <c r="BV54" s="357"/>
    </row>
    <row r="55" spans="1:74" x14ac:dyDescent="0.2">
      <c r="BK55" s="357"/>
      <c r="BL55" s="357"/>
      <c r="BM55" s="357"/>
      <c r="BN55" s="357"/>
      <c r="BO55" s="357"/>
      <c r="BP55" s="357"/>
      <c r="BQ55" s="357"/>
      <c r="BR55" s="357"/>
      <c r="BS55" s="357"/>
      <c r="BT55" s="357"/>
      <c r="BU55" s="357"/>
      <c r="BV55" s="357"/>
    </row>
    <row r="56" spans="1:74" x14ac:dyDescent="0.2">
      <c r="BK56" s="357"/>
      <c r="BL56" s="357"/>
      <c r="BM56" s="357"/>
      <c r="BN56" s="357"/>
      <c r="BO56" s="357"/>
      <c r="BP56" s="357"/>
      <c r="BQ56" s="357"/>
      <c r="BR56" s="357"/>
      <c r="BS56" s="357"/>
      <c r="BT56" s="357"/>
      <c r="BU56" s="357"/>
      <c r="BV56" s="357"/>
    </row>
    <row r="57" spans="1:74" x14ac:dyDescent="0.2">
      <c r="BK57" s="357"/>
      <c r="BL57" s="357"/>
      <c r="BM57" s="357"/>
      <c r="BN57" s="357"/>
      <c r="BO57" s="357"/>
      <c r="BP57" s="357"/>
      <c r="BQ57" s="357"/>
      <c r="BR57" s="357"/>
      <c r="BS57" s="357"/>
      <c r="BT57" s="357"/>
      <c r="BU57" s="357"/>
      <c r="BV57" s="357"/>
    </row>
    <row r="58" spans="1:74" x14ac:dyDescent="0.2">
      <c r="BK58" s="357"/>
      <c r="BL58" s="357"/>
      <c r="BM58" s="357"/>
      <c r="BN58" s="357"/>
      <c r="BO58" s="357"/>
      <c r="BP58" s="357"/>
      <c r="BQ58" s="357"/>
      <c r="BR58" s="357"/>
      <c r="BS58" s="357"/>
      <c r="BT58" s="357"/>
      <c r="BU58" s="357"/>
      <c r="BV58" s="357"/>
    </row>
    <row r="59" spans="1:74" x14ac:dyDescent="0.2">
      <c r="BK59" s="357"/>
      <c r="BL59" s="357"/>
      <c r="BM59" s="357"/>
      <c r="BN59" s="357"/>
      <c r="BO59" s="357"/>
      <c r="BP59" s="357"/>
      <c r="BQ59" s="357"/>
      <c r="BR59" s="357"/>
      <c r="BS59" s="357"/>
      <c r="BT59" s="357"/>
      <c r="BU59" s="357"/>
      <c r="BV59" s="357"/>
    </row>
    <row r="60" spans="1:74" x14ac:dyDescent="0.2">
      <c r="BK60" s="357"/>
      <c r="BL60" s="357"/>
      <c r="BM60" s="357"/>
      <c r="BN60" s="357"/>
      <c r="BO60" s="357"/>
      <c r="BP60" s="357"/>
      <c r="BQ60" s="357"/>
      <c r="BR60" s="357"/>
      <c r="BS60" s="357"/>
      <c r="BT60" s="357"/>
      <c r="BU60" s="357"/>
      <c r="BV60" s="357"/>
    </row>
    <row r="61" spans="1:74" x14ac:dyDescent="0.2">
      <c r="BK61" s="357"/>
      <c r="BL61" s="357"/>
      <c r="BM61" s="357"/>
      <c r="BN61" s="357"/>
      <c r="BO61" s="357"/>
      <c r="BP61" s="357"/>
      <c r="BQ61" s="357"/>
      <c r="BR61" s="357"/>
      <c r="BS61" s="357"/>
      <c r="BT61" s="357"/>
      <c r="BU61" s="357"/>
      <c r="BV61" s="357"/>
    </row>
    <row r="62" spans="1:74" x14ac:dyDescent="0.2">
      <c r="BK62" s="357"/>
      <c r="BL62" s="357"/>
      <c r="BM62" s="357"/>
      <c r="BN62" s="357"/>
      <c r="BO62" s="357"/>
      <c r="BP62" s="357"/>
      <c r="BQ62" s="357"/>
      <c r="BR62" s="357"/>
      <c r="BS62" s="357"/>
      <c r="BT62" s="357"/>
      <c r="BU62" s="357"/>
      <c r="BV62" s="357"/>
    </row>
    <row r="63" spans="1:74" x14ac:dyDescent="0.2">
      <c r="BK63" s="357"/>
      <c r="BL63" s="357"/>
      <c r="BM63" s="357"/>
      <c r="BN63" s="357"/>
      <c r="BO63" s="357"/>
      <c r="BP63" s="357"/>
      <c r="BQ63" s="357"/>
      <c r="BR63" s="357"/>
      <c r="BS63" s="357"/>
      <c r="BT63" s="357"/>
      <c r="BU63" s="357"/>
      <c r="BV63" s="357"/>
    </row>
    <row r="64" spans="1:74" x14ac:dyDescent="0.2">
      <c r="BK64" s="357"/>
      <c r="BL64" s="357"/>
      <c r="BM64" s="357"/>
      <c r="BN64" s="357"/>
      <c r="BO64" s="357"/>
      <c r="BP64" s="357"/>
      <c r="BQ64" s="357"/>
      <c r="BR64" s="357"/>
      <c r="BS64" s="357"/>
      <c r="BT64" s="357"/>
      <c r="BU64" s="357"/>
      <c r="BV64" s="357"/>
    </row>
    <row r="65" spans="63:74" x14ac:dyDescent="0.2">
      <c r="BK65" s="357"/>
      <c r="BL65" s="357"/>
      <c r="BM65" s="357"/>
      <c r="BN65" s="357"/>
      <c r="BO65" s="357"/>
      <c r="BP65" s="357"/>
      <c r="BQ65" s="357"/>
      <c r="BR65" s="357"/>
      <c r="BS65" s="357"/>
      <c r="BT65" s="357"/>
      <c r="BU65" s="357"/>
      <c r="BV65" s="357"/>
    </row>
    <row r="66" spans="63:74" x14ac:dyDescent="0.2">
      <c r="BK66" s="357"/>
      <c r="BL66" s="357"/>
      <c r="BM66" s="357"/>
      <c r="BN66" s="357"/>
      <c r="BO66" s="357"/>
      <c r="BP66" s="357"/>
      <c r="BQ66" s="357"/>
      <c r="BR66" s="357"/>
      <c r="BS66" s="357"/>
      <c r="BT66" s="357"/>
      <c r="BU66" s="357"/>
      <c r="BV66" s="357"/>
    </row>
    <row r="67" spans="63:74" x14ac:dyDescent="0.2">
      <c r="BK67" s="357"/>
      <c r="BL67" s="357"/>
      <c r="BM67" s="357"/>
      <c r="BN67" s="357"/>
      <c r="BO67" s="357"/>
      <c r="BP67" s="357"/>
      <c r="BQ67" s="357"/>
      <c r="BR67" s="357"/>
      <c r="BS67" s="357"/>
      <c r="BT67" s="357"/>
      <c r="BU67" s="357"/>
      <c r="BV67" s="357"/>
    </row>
    <row r="68" spans="63:74" x14ac:dyDescent="0.2">
      <c r="BK68" s="357"/>
      <c r="BL68" s="357"/>
      <c r="BM68" s="357"/>
      <c r="BN68" s="357"/>
      <c r="BO68" s="357"/>
      <c r="BP68" s="357"/>
      <c r="BQ68" s="357"/>
      <c r="BR68" s="357"/>
      <c r="BS68" s="357"/>
      <c r="BT68" s="357"/>
      <c r="BU68" s="357"/>
      <c r="BV68" s="357"/>
    </row>
    <row r="69" spans="63:74" x14ac:dyDescent="0.2">
      <c r="BK69" s="357"/>
      <c r="BL69" s="357"/>
      <c r="BM69" s="357"/>
      <c r="BN69" s="357"/>
      <c r="BO69" s="357"/>
      <c r="BP69" s="357"/>
      <c r="BQ69" s="357"/>
      <c r="BR69" s="357"/>
      <c r="BS69" s="357"/>
      <c r="BT69" s="357"/>
      <c r="BU69" s="357"/>
      <c r="BV69" s="357"/>
    </row>
    <row r="70" spans="63:74" x14ac:dyDescent="0.2">
      <c r="BK70" s="357"/>
      <c r="BL70" s="357"/>
      <c r="BM70" s="357"/>
      <c r="BN70" s="357"/>
      <c r="BO70" s="357"/>
      <c r="BP70" s="357"/>
      <c r="BQ70" s="357"/>
      <c r="BR70" s="357"/>
      <c r="BS70" s="357"/>
      <c r="BT70" s="357"/>
      <c r="BU70" s="357"/>
      <c r="BV70" s="357"/>
    </row>
    <row r="71" spans="63:74" x14ac:dyDescent="0.2">
      <c r="BK71" s="357"/>
      <c r="BL71" s="357"/>
      <c r="BM71" s="357"/>
      <c r="BN71" s="357"/>
      <c r="BO71" s="357"/>
      <c r="BP71" s="357"/>
      <c r="BQ71" s="357"/>
      <c r="BR71" s="357"/>
      <c r="BS71" s="357"/>
      <c r="BT71" s="357"/>
      <c r="BU71" s="357"/>
      <c r="BV71" s="357"/>
    </row>
    <row r="72" spans="63:74" x14ac:dyDescent="0.2">
      <c r="BK72" s="357"/>
      <c r="BL72" s="357"/>
      <c r="BM72" s="357"/>
      <c r="BN72" s="357"/>
      <c r="BO72" s="357"/>
      <c r="BP72" s="357"/>
      <c r="BQ72" s="357"/>
      <c r="BR72" s="357"/>
      <c r="BS72" s="357"/>
      <c r="BT72" s="357"/>
      <c r="BU72" s="357"/>
      <c r="BV72" s="357"/>
    </row>
    <row r="73" spans="63:74" x14ac:dyDescent="0.2">
      <c r="BK73" s="357"/>
      <c r="BL73" s="357"/>
      <c r="BM73" s="357"/>
      <c r="BN73" s="357"/>
      <c r="BO73" s="357"/>
      <c r="BP73" s="357"/>
      <c r="BQ73" s="357"/>
      <c r="BR73" s="357"/>
      <c r="BS73" s="357"/>
      <c r="BT73" s="357"/>
      <c r="BU73" s="357"/>
      <c r="BV73" s="357"/>
    </row>
    <row r="74" spans="63:74" x14ac:dyDescent="0.2">
      <c r="BK74" s="357"/>
      <c r="BL74" s="357"/>
      <c r="BM74" s="357"/>
      <c r="BN74" s="357"/>
      <c r="BO74" s="357"/>
      <c r="BP74" s="357"/>
      <c r="BQ74" s="357"/>
      <c r="BR74" s="357"/>
      <c r="BS74" s="357"/>
      <c r="BT74" s="357"/>
      <c r="BU74" s="357"/>
      <c r="BV74" s="357"/>
    </row>
    <row r="75" spans="63:74" x14ac:dyDescent="0.2">
      <c r="BK75" s="357"/>
      <c r="BL75" s="357"/>
      <c r="BM75" s="357"/>
      <c r="BN75" s="357"/>
      <c r="BO75" s="357"/>
      <c r="BP75" s="357"/>
      <c r="BQ75" s="357"/>
      <c r="BR75" s="357"/>
      <c r="BS75" s="357"/>
      <c r="BT75" s="357"/>
      <c r="BU75" s="357"/>
      <c r="BV75" s="357"/>
    </row>
    <row r="76" spans="63:74" x14ac:dyDescent="0.2">
      <c r="BK76" s="357"/>
      <c r="BL76" s="357"/>
      <c r="BM76" s="357"/>
      <c r="BN76" s="357"/>
      <c r="BO76" s="357"/>
      <c r="BP76" s="357"/>
      <c r="BQ76" s="357"/>
      <c r="BR76" s="357"/>
      <c r="BS76" s="357"/>
      <c r="BT76" s="357"/>
      <c r="BU76" s="357"/>
      <c r="BV76" s="357"/>
    </row>
    <row r="77" spans="63:74" x14ac:dyDescent="0.2">
      <c r="BK77" s="357"/>
      <c r="BL77" s="357"/>
      <c r="BM77" s="357"/>
      <c r="BN77" s="357"/>
      <c r="BO77" s="357"/>
      <c r="BP77" s="357"/>
      <c r="BQ77" s="357"/>
      <c r="BR77" s="357"/>
      <c r="BS77" s="357"/>
      <c r="BT77" s="357"/>
      <c r="BU77" s="357"/>
      <c r="BV77" s="357"/>
    </row>
    <row r="78" spans="63:74" x14ac:dyDescent="0.2">
      <c r="BK78" s="357"/>
      <c r="BL78" s="357"/>
      <c r="BM78" s="357"/>
      <c r="BN78" s="357"/>
      <c r="BO78" s="357"/>
      <c r="BP78" s="357"/>
      <c r="BQ78" s="357"/>
      <c r="BR78" s="357"/>
      <c r="BS78" s="357"/>
      <c r="BT78" s="357"/>
      <c r="BU78" s="357"/>
      <c r="BV78" s="357"/>
    </row>
    <row r="79" spans="63:74" x14ac:dyDescent="0.2">
      <c r="BK79" s="357"/>
      <c r="BL79" s="357"/>
      <c r="BM79" s="357"/>
      <c r="BN79" s="357"/>
      <c r="BO79" s="357"/>
      <c r="BP79" s="357"/>
      <c r="BQ79" s="357"/>
      <c r="BR79" s="357"/>
      <c r="BS79" s="357"/>
      <c r="BT79" s="357"/>
      <c r="BU79" s="357"/>
      <c r="BV79" s="357"/>
    </row>
    <row r="80" spans="63:74" x14ac:dyDescent="0.2">
      <c r="BK80" s="357"/>
      <c r="BL80" s="357"/>
      <c r="BM80" s="357"/>
      <c r="BN80" s="357"/>
      <c r="BO80" s="357"/>
      <c r="BP80" s="357"/>
      <c r="BQ80" s="357"/>
      <c r="BR80" s="357"/>
      <c r="BS80" s="357"/>
      <c r="BT80" s="357"/>
      <c r="BU80" s="357"/>
      <c r="BV80" s="357"/>
    </row>
    <row r="81" spans="63:74" x14ac:dyDescent="0.2">
      <c r="BK81" s="357"/>
      <c r="BL81" s="357"/>
      <c r="BM81" s="357"/>
      <c r="BN81" s="357"/>
      <c r="BO81" s="357"/>
      <c r="BP81" s="357"/>
      <c r="BQ81" s="357"/>
      <c r="BR81" s="357"/>
      <c r="BS81" s="357"/>
      <c r="BT81" s="357"/>
      <c r="BU81" s="357"/>
      <c r="BV81" s="357"/>
    </row>
    <row r="82" spans="63:74" x14ac:dyDescent="0.2">
      <c r="BK82" s="357"/>
      <c r="BL82" s="357"/>
      <c r="BM82" s="357"/>
      <c r="BN82" s="357"/>
      <c r="BO82" s="357"/>
      <c r="BP82" s="357"/>
      <c r="BQ82" s="357"/>
      <c r="BR82" s="357"/>
      <c r="BS82" s="357"/>
      <c r="BT82" s="357"/>
      <c r="BU82" s="357"/>
      <c r="BV82" s="357"/>
    </row>
    <row r="83" spans="63:74" x14ac:dyDescent="0.2">
      <c r="BK83" s="357"/>
      <c r="BL83" s="357"/>
      <c r="BM83" s="357"/>
      <c r="BN83" s="357"/>
      <c r="BO83" s="357"/>
      <c r="BP83" s="357"/>
      <c r="BQ83" s="357"/>
      <c r="BR83" s="357"/>
      <c r="BS83" s="357"/>
      <c r="BT83" s="357"/>
      <c r="BU83" s="357"/>
      <c r="BV83" s="357"/>
    </row>
    <row r="84" spans="63:74" x14ac:dyDescent="0.2">
      <c r="BK84" s="357"/>
      <c r="BL84" s="357"/>
      <c r="BM84" s="357"/>
      <c r="BN84" s="357"/>
      <c r="BO84" s="357"/>
      <c r="BP84" s="357"/>
      <c r="BQ84" s="357"/>
      <c r="BR84" s="357"/>
      <c r="BS84" s="357"/>
      <c r="BT84" s="357"/>
      <c r="BU84" s="357"/>
      <c r="BV84" s="357"/>
    </row>
    <row r="85" spans="63:74" x14ac:dyDescent="0.2">
      <c r="BK85" s="357"/>
      <c r="BL85" s="357"/>
      <c r="BM85" s="357"/>
      <c r="BN85" s="357"/>
      <c r="BO85" s="357"/>
      <c r="BP85" s="357"/>
      <c r="BQ85" s="357"/>
      <c r="BR85" s="357"/>
      <c r="BS85" s="357"/>
      <c r="BT85" s="357"/>
      <c r="BU85" s="357"/>
      <c r="BV85" s="357"/>
    </row>
    <row r="86" spans="63:74" x14ac:dyDescent="0.2">
      <c r="BK86" s="357"/>
      <c r="BL86" s="357"/>
      <c r="BM86" s="357"/>
      <c r="BN86" s="357"/>
      <c r="BO86" s="357"/>
      <c r="BP86" s="357"/>
      <c r="BQ86" s="357"/>
      <c r="BR86" s="357"/>
      <c r="BS86" s="357"/>
      <c r="BT86" s="357"/>
      <c r="BU86" s="357"/>
      <c r="BV86" s="357"/>
    </row>
    <row r="87" spans="63:74" x14ac:dyDescent="0.2">
      <c r="BK87" s="357"/>
      <c r="BL87" s="357"/>
      <c r="BM87" s="357"/>
      <c r="BN87" s="357"/>
      <c r="BO87" s="357"/>
      <c r="BP87" s="357"/>
      <c r="BQ87" s="357"/>
      <c r="BR87" s="357"/>
      <c r="BS87" s="357"/>
      <c r="BT87" s="357"/>
      <c r="BU87" s="357"/>
      <c r="BV87" s="357"/>
    </row>
    <row r="88" spans="63:74" x14ac:dyDescent="0.2">
      <c r="BK88" s="357"/>
      <c r="BL88" s="357"/>
      <c r="BM88" s="357"/>
      <c r="BN88" s="357"/>
      <c r="BO88" s="357"/>
      <c r="BP88" s="357"/>
      <c r="BQ88" s="357"/>
      <c r="BR88" s="357"/>
      <c r="BS88" s="357"/>
      <c r="BT88" s="357"/>
      <c r="BU88" s="357"/>
      <c r="BV88" s="357"/>
    </row>
    <row r="89" spans="63:74" x14ac:dyDescent="0.2">
      <c r="BK89" s="357"/>
      <c r="BL89" s="357"/>
      <c r="BM89" s="357"/>
      <c r="BN89" s="357"/>
      <c r="BO89" s="357"/>
      <c r="BP89" s="357"/>
      <c r="BQ89" s="357"/>
      <c r="BR89" s="357"/>
      <c r="BS89" s="357"/>
      <c r="BT89" s="357"/>
      <c r="BU89" s="357"/>
      <c r="BV89" s="357"/>
    </row>
    <row r="90" spans="63:74" x14ac:dyDescent="0.2">
      <c r="BK90" s="357"/>
      <c r="BL90" s="357"/>
      <c r="BM90" s="357"/>
      <c r="BN90" s="357"/>
      <c r="BO90" s="357"/>
      <c r="BP90" s="357"/>
      <c r="BQ90" s="357"/>
      <c r="BR90" s="357"/>
      <c r="BS90" s="357"/>
      <c r="BT90" s="357"/>
      <c r="BU90" s="357"/>
      <c r="BV90" s="357"/>
    </row>
    <row r="91" spans="63:74" x14ac:dyDescent="0.2">
      <c r="BK91" s="357"/>
      <c r="BL91" s="357"/>
      <c r="BM91" s="357"/>
      <c r="BN91" s="357"/>
      <c r="BO91" s="357"/>
      <c r="BP91" s="357"/>
      <c r="BQ91" s="357"/>
      <c r="BR91" s="357"/>
      <c r="BS91" s="357"/>
      <c r="BT91" s="357"/>
      <c r="BU91" s="357"/>
      <c r="BV91" s="357"/>
    </row>
    <row r="92" spans="63:74" x14ac:dyDescent="0.2">
      <c r="BK92" s="357"/>
      <c r="BL92" s="357"/>
      <c r="BM92" s="357"/>
      <c r="BN92" s="357"/>
      <c r="BO92" s="357"/>
      <c r="BP92" s="357"/>
      <c r="BQ92" s="357"/>
      <c r="BR92" s="357"/>
      <c r="BS92" s="357"/>
      <c r="BT92" s="357"/>
      <c r="BU92" s="357"/>
      <c r="BV92" s="357"/>
    </row>
    <row r="93" spans="63:74" x14ac:dyDescent="0.2">
      <c r="BK93" s="357"/>
      <c r="BL93" s="357"/>
      <c r="BM93" s="357"/>
      <c r="BN93" s="357"/>
      <c r="BO93" s="357"/>
      <c r="BP93" s="357"/>
      <c r="BQ93" s="357"/>
      <c r="BR93" s="357"/>
      <c r="BS93" s="357"/>
      <c r="BT93" s="357"/>
      <c r="BU93" s="357"/>
      <c r="BV93" s="357"/>
    </row>
    <row r="94" spans="63:74" x14ac:dyDescent="0.2">
      <c r="BK94" s="357"/>
      <c r="BL94" s="357"/>
      <c r="BM94" s="357"/>
      <c r="BN94" s="357"/>
      <c r="BO94" s="357"/>
      <c r="BP94" s="357"/>
      <c r="BQ94" s="357"/>
      <c r="BR94" s="357"/>
      <c r="BS94" s="357"/>
      <c r="BT94" s="357"/>
      <c r="BU94" s="357"/>
      <c r="BV94" s="357"/>
    </row>
    <row r="95" spans="63:74" x14ac:dyDescent="0.2">
      <c r="BK95" s="357"/>
      <c r="BL95" s="357"/>
      <c r="BM95" s="357"/>
      <c r="BN95" s="357"/>
      <c r="BO95" s="357"/>
      <c r="BP95" s="357"/>
      <c r="BQ95" s="357"/>
      <c r="BR95" s="357"/>
      <c r="BS95" s="357"/>
      <c r="BT95" s="357"/>
      <c r="BU95" s="357"/>
      <c r="BV95" s="357"/>
    </row>
    <row r="96" spans="63:74" x14ac:dyDescent="0.2">
      <c r="BK96" s="357"/>
      <c r="BL96" s="357"/>
      <c r="BM96" s="357"/>
      <c r="BN96" s="357"/>
      <c r="BO96" s="357"/>
      <c r="BP96" s="357"/>
      <c r="BQ96" s="357"/>
      <c r="BR96" s="357"/>
      <c r="BS96" s="357"/>
      <c r="BT96" s="357"/>
      <c r="BU96" s="357"/>
      <c r="BV96" s="357"/>
    </row>
    <row r="97" spans="63:74" x14ac:dyDescent="0.2">
      <c r="BK97" s="357"/>
      <c r="BL97" s="357"/>
      <c r="BM97" s="357"/>
      <c r="BN97" s="357"/>
      <c r="BO97" s="357"/>
      <c r="BP97" s="357"/>
      <c r="BQ97" s="357"/>
      <c r="BR97" s="357"/>
      <c r="BS97" s="357"/>
      <c r="BT97" s="357"/>
      <c r="BU97" s="357"/>
      <c r="BV97" s="357"/>
    </row>
    <row r="98" spans="63:74" x14ac:dyDescent="0.2">
      <c r="BK98" s="357"/>
      <c r="BL98" s="357"/>
      <c r="BM98" s="357"/>
      <c r="BN98" s="357"/>
      <c r="BO98" s="357"/>
      <c r="BP98" s="357"/>
      <c r="BQ98" s="357"/>
      <c r="BR98" s="357"/>
      <c r="BS98" s="357"/>
      <c r="BT98" s="357"/>
      <c r="BU98" s="357"/>
      <c r="BV98" s="357"/>
    </row>
    <row r="99" spans="63:74" x14ac:dyDescent="0.2">
      <c r="BK99" s="357"/>
      <c r="BL99" s="357"/>
      <c r="BM99" s="357"/>
      <c r="BN99" s="357"/>
      <c r="BO99" s="357"/>
      <c r="BP99" s="357"/>
      <c r="BQ99" s="357"/>
      <c r="BR99" s="357"/>
      <c r="BS99" s="357"/>
      <c r="BT99" s="357"/>
      <c r="BU99" s="357"/>
      <c r="BV99" s="357"/>
    </row>
    <row r="100" spans="63:74" x14ac:dyDescent="0.2">
      <c r="BK100" s="357"/>
      <c r="BL100" s="357"/>
      <c r="BM100" s="357"/>
      <c r="BN100" s="357"/>
      <c r="BO100" s="357"/>
      <c r="BP100" s="357"/>
      <c r="BQ100" s="357"/>
      <c r="BR100" s="357"/>
      <c r="BS100" s="357"/>
      <c r="BT100" s="357"/>
      <c r="BU100" s="357"/>
      <c r="BV100" s="357"/>
    </row>
    <row r="101" spans="63:74" x14ac:dyDescent="0.2">
      <c r="BK101" s="357"/>
      <c r="BL101" s="357"/>
      <c r="BM101" s="357"/>
      <c r="BN101" s="357"/>
      <c r="BO101" s="357"/>
      <c r="BP101" s="357"/>
      <c r="BQ101" s="357"/>
      <c r="BR101" s="357"/>
      <c r="BS101" s="357"/>
      <c r="BT101" s="357"/>
      <c r="BU101" s="357"/>
      <c r="BV101" s="357"/>
    </row>
    <row r="102" spans="63:74" x14ac:dyDescent="0.2">
      <c r="BK102" s="357"/>
      <c r="BL102" s="357"/>
      <c r="BM102" s="357"/>
      <c r="BN102" s="357"/>
      <c r="BO102" s="357"/>
      <c r="BP102" s="357"/>
      <c r="BQ102" s="357"/>
      <c r="BR102" s="357"/>
      <c r="BS102" s="357"/>
      <c r="BT102" s="357"/>
      <c r="BU102" s="357"/>
      <c r="BV102" s="357"/>
    </row>
    <row r="103" spans="63:74" x14ac:dyDescent="0.2">
      <c r="BK103" s="357"/>
      <c r="BL103" s="357"/>
      <c r="BM103" s="357"/>
      <c r="BN103" s="357"/>
      <c r="BO103" s="357"/>
      <c r="BP103" s="357"/>
      <c r="BQ103" s="357"/>
      <c r="BR103" s="357"/>
      <c r="BS103" s="357"/>
      <c r="BT103" s="357"/>
      <c r="BU103" s="357"/>
      <c r="BV103" s="357"/>
    </row>
    <row r="104" spans="63:74" x14ac:dyDescent="0.2">
      <c r="BK104" s="357"/>
      <c r="BL104" s="357"/>
      <c r="BM104" s="357"/>
      <c r="BN104" s="357"/>
      <c r="BO104" s="357"/>
      <c r="BP104" s="357"/>
      <c r="BQ104" s="357"/>
      <c r="BR104" s="357"/>
      <c r="BS104" s="357"/>
      <c r="BT104" s="357"/>
      <c r="BU104" s="357"/>
      <c r="BV104" s="357"/>
    </row>
    <row r="105" spans="63:74" x14ac:dyDescent="0.2">
      <c r="BK105" s="357"/>
      <c r="BL105" s="357"/>
      <c r="BM105" s="357"/>
      <c r="BN105" s="357"/>
      <c r="BO105" s="357"/>
      <c r="BP105" s="357"/>
      <c r="BQ105" s="357"/>
      <c r="BR105" s="357"/>
      <c r="BS105" s="357"/>
      <c r="BT105" s="357"/>
      <c r="BU105" s="357"/>
      <c r="BV105" s="357"/>
    </row>
    <row r="106" spans="63:74" x14ac:dyDescent="0.2">
      <c r="BK106" s="357"/>
      <c r="BL106" s="357"/>
      <c r="BM106" s="357"/>
      <c r="BN106" s="357"/>
      <c r="BO106" s="357"/>
      <c r="BP106" s="357"/>
      <c r="BQ106" s="357"/>
      <c r="BR106" s="357"/>
      <c r="BS106" s="357"/>
      <c r="BT106" s="357"/>
      <c r="BU106" s="357"/>
      <c r="BV106" s="357"/>
    </row>
    <row r="107" spans="63:74" x14ac:dyDescent="0.2">
      <c r="BK107" s="357"/>
      <c r="BL107" s="357"/>
      <c r="BM107" s="357"/>
      <c r="BN107" s="357"/>
      <c r="BO107" s="357"/>
      <c r="BP107" s="357"/>
      <c r="BQ107" s="357"/>
      <c r="BR107" s="357"/>
      <c r="BS107" s="357"/>
      <c r="BT107" s="357"/>
      <c r="BU107" s="357"/>
      <c r="BV107" s="357"/>
    </row>
    <row r="108" spans="63:74" x14ac:dyDescent="0.2">
      <c r="BK108" s="357"/>
      <c r="BL108" s="357"/>
      <c r="BM108" s="357"/>
      <c r="BN108" s="357"/>
      <c r="BO108" s="357"/>
      <c r="BP108" s="357"/>
      <c r="BQ108" s="357"/>
      <c r="BR108" s="357"/>
      <c r="BS108" s="357"/>
      <c r="BT108" s="357"/>
      <c r="BU108" s="357"/>
      <c r="BV108" s="357"/>
    </row>
    <row r="109" spans="63:74" x14ac:dyDescent="0.2">
      <c r="BK109" s="357"/>
      <c r="BL109" s="357"/>
      <c r="BM109" s="357"/>
      <c r="BN109" s="357"/>
      <c r="BO109" s="357"/>
      <c r="BP109" s="357"/>
      <c r="BQ109" s="357"/>
      <c r="BR109" s="357"/>
      <c r="BS109" s="357"/>
      <c r="BT109" s="357"/>
      <c r="BU109" s="357"/>
      <c r="BV109" s="357"/>
    </row>
    <row r="110" spans="63:74" x14ac:dyDescent="0.2">
      <c r="BK110" s="357"/>
      <c r="BL110" s="357"/>
      <c r="BM110" s="357"/>
      <c r="BN110" s="357"/>
      <c r="BO110" s="357"/>
      <c r="BP110" s="357"/>
      <c r="BQ110" s="357"/>
      <c r="BR110" s="357"/>
      <c r="BS110" s="357"/>
      <c r="BT110" s="357"/>
      <c r="BU110" s="357"/>
      <c r="BV110" s="357"/>
    </row>
    <row r="111" spans="63:74" x14ac:dyDescent="0.2">
      <c r="BK111" s="357"/>
      <c r="BL111" s="357"/>
      <c r="BM111" s="357"/>
      <c r="BN111" s="357"/>
      <c r="BO111" s="357"/>
      <c r="BP111" s="357"/>
      <c r="BQ111" s="357"/>
      <c r="BR111" s="357"/>
      <c r="BS111" s="357"/>
      <c r="BT111" s="357"/>
      <c r="BU111" s="357"/>
      <c r="BV111" s="357"/>
    </row>
    <row r="112" spans="63:74" x14ac:dyDescent="0.2">
      <c r="BK112" s="357"/>
      <c r="BL112" s="357"/>
      <c r="BM112" s="357"/>
      <c r="BN112" s="357"/>
      <c r="BO112" s="357"/>
      <c r="BP112" s="357"/>
      <c r="BQ112" s="357"/>
      <c r="BR112" s="357"/>
      <c r="BS112" s="357"/>
      <c r="BT112" s="357"/>
      <c r="BU112" s="357"/>
      <c r="BV112" s="357"/>
    </row>
    <row r="113" spans="63:74" x14ac:dyDescent="0.2">
      <c r="BK113" s="357"/>
      <c r="BL113" s="357"/>
      <c r="BM113" s="357"/>
      <c r="BN113" s="357"/>
      <c r="BO113" s="357"/>
      <c r="BP113" s="357"/>
      <c r="BQ113" s="357"/>
      <c r="BR113" s="357"/>
      <c r="BS113" s="357"/>
      <c r="BT113" s="357"/>
      <c r="BU113" s="357"/>
      <c r="BV113" s="357"/>
    </row>
    <row r="114" spans="63:74" x14ac:dyDescent="0.2">
      <c r="BK114" s="357"/>
      <c r="BL114" s="357"/>
      <c r="BM114" s="357"/>
      <c r="BN114" s="357"/>
      <c r="BO114" s="357"/>
      <c r="BP114" s="357"/>
      <c r="BQ114" s="357"/>
      <c r="BR114" s="357"/>
      <c r="BS114" s="357"/>
      <c r="BT114" s="357"/>
      <c r="BU114" s="357"/>
      <c r="BV114" s="357"/>
    </row>
    <row r="115" spans="63:74" x14ac:dyDescent="0.2">
      <c r="BK115" s="357"/>
      <c r="BL115" s="357"/>
      <c r="BM115" s="357"/>
      <c r="BN115" s="357"/>
      <c r="BO115" s="357"/>
      <c r="BP115" s="357"/>
      <c r="BQ115" s="357"/>
      <c r="BR115" s="357"/>
      <c r="BS115" s="357"/>
      <c r="BT115" s="357"/>
      <c r="BU115" s="357"/>
      <c r="BV115" s="357"/>
    </row>
    <row r="116" spans="63:74" x14ac:dyDescent="0.2">
      <c r="BK116" s="357"/>
      <c r="BL116" s="357"/>
      <c r="BM116" s="357"/>
      <c r="BN116" s="357"/>
      <c r="BO116" s="357"/>
      <c r="BP116" s="357"/>
      <c r="BQ116" s="357"/>
      <c r="BR116" s="357"/>
      <c r="BS116" s="357"/>
      <c r="BT116" s="357"/>
      <c r="BU116" s="357"/>
      <c r="BV116" s="357"/>
    </row>
    <row r="117" spans="63:74" x14ac:dyDescent="0.2">
      <c r="BK117" s="357"/>
      <c r="BL117" s="357"/>
      <c r="BM117" s="357"/>
      <c r="BN117" s="357"/>
      <c r="BO117" s="357"/>
      <c r="BP117" s="357"/>
      <c r="BQ117" s="357"/>
      <c r="BR117" s="357"/>
      <c r="BS117" s="357"/>
      <c r="BT117" s="357"/>
      <c r="BU117" s="357"/>
      <c r="BV117" s="357"/>
    </row>
    <row r="118" spans="63:74" x14ac:dyDescent="0.2">
      <c r="BK118" s="357"/>
      <c r="BL118" s="357"/>
      <c r="BM118" s="357"/>
      <c r="BN118" s="357"/>
      <c r="BO118" s="357"/>
      <c r="BP118" s="357"/>
      <c r="BQ118" s="357"/>
      <c r="BR118" s="357"/>
      <c r="BS118" s="357"/>
      <c r="BT118" s="357"/>
      <c r="BU118" s="357"/>
      <c r="BV118" s="357"/>
    </row>
    <row r="119" spans="63:74" x14ac:dyDescent="0.2">
      <c r="BK119" s="357"/>
      <c r="BL119" s="357"/>
      <c r="BM119" s="357"/>
      <c r="BN119" s="357"/>
      <c r="BO119" s="357"/>
      <c r="BP119" s="357"/>
      <c r="BQ119" s="357"/>
      <c r="BR119" s="357"/>
      <c r="BS119" s="357"/>
      <c r="BT119" s="357"/>
      <c r="BU119" s="357"/>
      <c r="BV119" s="357"/>
    </row>
    <row r="120" spans="63:74" x14ac:dyDescent="0.2">
      <c r="BK120" s="357"/>
      <c r="BL120" s="357"/>
      <c r="BM120" s="357"/>
      <c r="BN120" s="357"/>
      <c r="BO120" s="357"/>
      <c r="BP120" s="357"/>
      <c r="BQ120" s="357"/>
      <c r="BR120" s="357"/>
      <c r="BS120" s="357"/>
      <c r="BT120" s="357"/>
      <c r="BU120" s="357"/>
      <c r="BV120" s="357"/>
    </row>
    <row r="121" spans="63:74" x14ac:dyDescent="0.2">
      <c r="BK121" s="357"/>
      <c r="BL121" s="357"/>
      <c r="BM121" s="357"/>
      <c r="BN121" s="357"/>
      <c r="BO121" s="357"/>
      <c r="BP121" s="357"/>
      <c r="BQ121" s="357"/>
      <c r="BR121" s="357"/>
      <c r="BS121" s="357"/>
      <c r="BT121" s="357"/>
      <c r="BU121" s="357"/>
      <c r="BV121" s="357"/>
    </row>
    <row r="122" spans="63:74" x14ac:dyDescent="0.2">
      <c r="BK122" s="357"/>
      <c r="BL122" s="357"/>
      <c r="BM122" s="357"/>
      <c r="BN122" s="357"/>
      <c r="BO122" s="357"/>
      <c r="BP122" s="357"/>
      <c r="BQ122" s="357"/>
      <c r="BR122" s="357"/>
      <c r="BS122" s="357"/>
      <c r="BT122" s="357"/>
      <c r="BU122" s="357"/>
      <c r="BV122" s="357"/>
    </row>
    <row r="123" spans="63:74" x14ac:dyDescent="0.2">
      <c r="BK123" s="357"/>
      <c r="BL123" s="357"/>
      <c r="BM123" s="357"/>
      <c r="BN123" s="357"/>
      <c r="BO123" s="357"/>
      <c r="BP123" s="357"/>
      <c r="BQ123" s="357"/>
      <c r="BR123" s="357"/>
      <c r="BS123" s="357"/>
      <c r="BT123" s="357"/>
      <c r="BU123" s="357"/>
      <c r="BV123" s="357"/>
    </row>
    <row r="124" spans="63:74" x14ac:dyDescent="0.2">
      <c r="BK124" s="357"/>
      <c r="BL124" s="357"/>
      <c r="BM124" s="357"/>
      <c r="BN124" s="357"/>
      <c r="BO124" s="357"/>
      <c r="BP124" s="357"/>
      <c r="BQ124" s="357"/>
      <c r="BR124" s="357"/>
      <c r="BS124" s="357"/>
      <c r="BT124" s="357"/>
      <c r="BU124" s="357"/>
      <c r="BV124" s="357"/>
    </row>
    <row r="125" spans="63:74" x14ac:dyDescent="0.2">
      <c r="BK125" s="357"/>
      <c r="BL125" s="357"/>
      <c r="BM125" s="357"/>
      <c r="BN125" s="357"/>
      <c r="BO125" s="357"/>
      <c r="BP125" s="357"/>
      <c r="BQ125" s="357"/>
      <c r="BR125" s="357"/>
      <c r="BS125" s="357"/>
      <c r="BT125" s="357"/>
      <c r="BU125" s="357"/>
      <c r="BV125" s="357"/>
    </row>
    <row r="126" spans="63:74" x14ac:dyDescent="0.2">
      <c r="BK126" s="357"/>
      <c r="BL126" s="357"/>
      <c r="BM126" s="357"/>
      <c r="BN126" s="357"/>
      <c r="BO126" s="357"/>
      <c r="BP126" s="357"/>
      <c r="BQ126" s="357"/>
      <c r="BR126" s="357"/>
      <c r="BS126" s="357"/>
      <c r="BT126" s="357"/>
      <c r="BU126" s="357"/>
      <c r="BV126" s="357"/>
    </row>
    <row r="127" spans="63:74" x14ac:dyDescent="0.2">
      <c r="BK127" s="357"/>
      <c r="BL127" s="357"/>
      <c r="BM127" s="357"/>
      <c r="BN127" s="357"/>
      <c r="BO127" s="357"/>
      <c r="BP127" s="357"/>
      <c r="BQ127" s="357"/>
      <c r="BR127" s="357"/>
      <c r="BS127" s="357"/>
      <c r="BT127" s="357"/>
      <c r="BU127" s="357"/>
      <c r="BV127" s="357"/>
    </row>
    <row r="128" spans="63:74" x14ac:dyDescent="0.2">
      <c r="BK128" s="357"/>
      <c r="BL128" s="357"/>
      <c r="BM128" s="357"/>
      <c r="BN128" s="357"/>
      <c r="BO128" s="357"/>
      <c r="BP128" s="357"/>
      <c r="BQ128" s="357"/>
      <c r="BR128" s="357"/>
      <c r="BS128" s="357"/>
      <c r="BT128" s="357"/>
      <c r="BU128" s="357"/>
      <c r="BV128" s="357"/>
    </row>
    <row r="129" spans="63:74" x14ac:dyDescent="0.2">
      <c r="BK129" s="357"/>
      <c r="BL129" s="357"/>
      <c r="BM129" s="357"/>
      <c r="BN129" s="357"/>
      <c r="BO129" s="357"/>
      <c r="BP129" s="357"/>
      <c r="BQ129" s="357"/>
      <c r="BR129" s="357"/>
      <c r="BS129" s="357"/>
      <c r="BT129" s="357"/>
      <c r="BU129" s="357"/>
      <c r="BV129" s="357"/>
    </row>
    <row r="130" spans="63:74" x14ac:dyDescent="0.2">
      <c r="BK130" s="357"/>
      <c r="BL130" s="357"/>
      <c r="BM130" s="357"/>
      <c r="BN130" s="357"/>
      <c r="BO130" s="357"/>
      <c r="BP130" s="357"/>
      <c r="BQ130" s="357"/>
      <c r="BR130" s="357"/>
      <c r="BS130" s="357"/>
      <c r="BT130" s="357"/>
      <c r="BU130" s="357"/>
      <c r="BV130" s="357"/>
    </row>
    <row r="131" spans="63:74" x14ac:dyDescent="0.2">
      <c r="BK131" s="357"/>
      <c r="BL131" s="357"/>
      <c r="BM131" s="357"/>
      <c r="BN131" s="357"/>
      <c r="BO131" s="357"/>
      <c r="BP131" s="357"/>
      <c r="BQ131" s="357"/>
      <c r="BR131" s="357"/>
      <c r="BS131" s="357"/>
      <c r="BT131" s="357"/>
      <c r="BU131" s="357"/>
      <c r="BV131" s="357"/>
    </row>
    <row r="132" spans="63:74" x14ac:dyDescent="0.2">
      <c r="BK132" s="357"/>
      <c r="BL132" s="357"/>
      <c r="BM132" s="357"/>
      <c r="BN132" s="357"/>
      <c r="BO132" s="357"/>
      <c r="BP132" s="357"/>
      <c r="BQ132" s="357"/>
      <c r="BR132" s="357"/>
      <c r="BS132" s="357"/>
      <c r="BT132" s="357"/>
      <c r="BU132" s="357"/>
      <c r="BV132" s="357"/>
    </row>
    <row r="133" spans="63:74" x14ac:dyDescent="0.2">
      <c r="BK133" s="357"/>
      <c r="BL133" s="357"/>
      <c r="BM133" s="357"/>
      <c r="BN133" s="357"/>
      <c r="BO133" s="357"/>
      <c r="BP133" s="357"/>
      <c r="BQ133" s="357"/>
      <c r="BR133" s="357"/>
      <c r="BS133" s="357"/>
      <c r="BT133" s="357"/>
      <c r="BU133" s="357"/>
      <c r="BV133" s="357"/>
    </row>
    <row r="134" spans="63:74" x14ac:dyDescent="0.2">
      <c r="BK134" s="357"/>
      <c r="BL134" s="357"/>
      <c r="BM134" s="357"/>
      <c r="BN134" s="357"/>
      <c r="BO134" s="357"/>
      <c r="BP134" s="357"/>
      <c r="BQ134" s="357"/>
      <c r="BR134" s="357"/>
      <c r="BS134" s="357"/>
      <c r="BT134" s="357"/>
      <c r="BU134" s="357"/>
      <c r="BV134" s="357"/>
    </row>
    <row r="135" spans="63:74" x14ac:dyDescent="0.2">
      <c r="BK135" s="357"/>
      <c r="BL135" s="357"/>
      <c r="BM135" s="357"/>
      <c r="BN135" s="357"/>
      <c r="BO135" s="357"/>
      <c r="BP135" s="357"/>
      <c r="BQ135" s="357"/>
      <c r="BR135" s="357"/>
      <c r="BS135" s="357"/>
      <c r="BT135" s="357"/>
      <c r="BU135" s="357"/>
      <c r="BV135" s="357"/>
    </row>
    <row r="136" spans="63:74" x14ac:dyDescent="0.2">
      <c r="BK136" s="357"/>
      <c r="BL136" s="357"/>
      <c r="BM136" s="357"/>
      <c r="BN136" s="357"/>
      <c r="BO136" s="357"/>
      <c r="BP136" s="357"/>
      <c r="BQ136" s="357"/>
      <c r="BR136" s="357"/>
      <c r="BS136" s="357"/>
      <c r="BT136" s="357"/>
      <c r="BU136" s="357"/>
      <c r="BV136" s="357"/>
    </row>
    <row r="137" spans="63:74" x14ac:dyDescent="0.2">
      <c r="BK137" s="357"/>
      <c r="BL137" s="357"/>
      <c r="BM137" s="357"/>
      <c r="BN137" s="357"/>
      <c r="BO137" s="357"/>
      <c r="BP137" s="357"/>
      <c r="BQ137" s="357"/>
      <c r="BR137" s="357"/>
      <c r="BS137" s="357"/>
      <c r="BT137" s="357"/>
      <c r="BU137" s="357"/>
      <c r="BV137" s="357"/>
    </row>
    <row r="138" spans="63:74" x14ac:dyDescent="0.2">
      <c r="BK138" s="357"/>
      <c r="BL138" s="357"/>
      <c r="BM138" s="357"/>
      <c r="BN138" s="357"/>
      <c r="BO138" s="357"/>
      <c r="BP138" s="357"/>
      <c r="BQ138" s="357"/>
      <c r="BR138" s="357"/>
      <c r="BS138" s="357"/>
      <c r="BT138" s="357"/>
      <c r="BU138" s="357"/>
      <c r="BV138" s="357"/>
    </row>
    <row r="139" spans="63:74" x14ac:dyDescent="0.2">
      <c r="BK139" s="357"/>
      <c r="BL139" s="357"/>
      <c r="BM139" s="357"/>
      <c r="BN139" s="357"/>
      <c r="BO139" s="357"/>
      <c r="BP139" s="357"/>
      <c r="BQ139" s="357"/>
      <c r="BR139" s="357"/>
      <c r="BS139" s="357"/>
      <c r="BT139" s="357"/>
      <c r="BU139" s="357"/>
      <c r="BV139" s="357"/>
    </row>
    <row r="140" spans="63:74" x14ac:dyDescent="0.2">
      <c r="BK140" s="357"/>
      <c r="BL140" s="357"/>
      <c r="BM140" s="357"/>
      <c r="BN140" s="357"/>
      <c r="BO140" s="357"/>
      <c r="BP140" s="357"/>
      <c r="BQ140" s="357"/>
      <c r="BR140" s="357"/>
      <c r="BS140" s="357"/>
      <c r="BT140" s="357"/>
      <c r="BU140" s="357"/>
      <c r="BV140" s="357"/>
    </row>
    <row r="141" spans="63:74" x14ac:dyDescent="0.2">
      <c r="BK141" s="357"/>
      <c r="BL141" s="357"/>
      <c r="BM141" s="357"/>
      <c r="BN141" s="357"/>
      <c r="BO141" s="357"/>
      <c r="BP141" s="357"/>
      <c r="BQ141" s="357"/>
      <c r="BR141" s="357"/>
      <c r="BS141" s="357"/>
      <c r="BT141" s="357"/>
      <c r="BU141" s="357"/>
      <c r="BV141" s="357"/>
    </row>
    <row r="142" spans="63:74" x14ac:dyDescent="0.2">
      <c r="BK142" s="357"/>
      <c r="BL142" s="357"/>
      <c r="BM142" s="357"/>
      <c r="BN142" s="357"/>
      <c r="BO142" s="357"/>
      <c r="BP142" s="357"/>
      <c r="BQ142" s="357"/>
      <c r="BR142" s="357"/>
      <c r="BS142" s="357"/>
      <c r="BT142" s="357"/>
      <c r="BU142" s="357"/>
      <c r="BV142" s="357"/>
    </row>
    <row r="143" spans="63:74" x14ac:dyDescent="0.2">
      <c r="BK143" s="357"/>
      <c r="BL143" s="357"/>
      <c r="BM143" s="357"/>
      <c r="BN143" s="357"/>
      <c r="BO143" s="357"/>
      <c r="BP143" s="357"/>
      <c r="BQ143" s="357"/>
      <c r="BR143" s="357"/>
      <c r="BS143" s="357"/>
      <c r="BT143" s="357"/>
      <c r="BU143" s="357"/>
      <c r="BV143" s="357"/>
    </row>
    <row r="144" spans="63:74" x14ac:dyDescent="0.2">
      <c r="BK144" s="357"/>
      <c r="BL144" s="357"/>
      <c r="BM144" s="357"/>
      <c r="BN144" s="357"/>
      <c r="BO144" s="357"/>
      <c r="BP144" s="357"/>
      <c r="BQ144" s="357"/>
      <c r="BR144" s="357"/>
      <c r="BS144" s="357"/>
      <c r="BT144" s="357"/>
      <c r="BU144" s="357"/>
      <c r="BV144" s="357"/>
    </row>
    <row r="145" spans="63:74" x14ac:dyDescent="0.2">
      <c r="BK145" s="357"/>
      <c r="BL145" s="357"/>
      <c r="BM145" s="357"/>
      <c r="BN145" s="357"/>
      <c r="BO145" s="357"/>
      <c r="BP145" s="357"/>
      <c r="BQ145" s="357"/>
      <c r="BR145" s="357"/>
      <c r="BS145" s="357"/>
      <c r="BT145" s="357"/>
      <c r="BU145" s="357"/>
      <c r="BV145" s="357"/>
    </row>
    <row r="177" spans="2:74" ht="9" customHeight="1" x14ac:dyDescent="0.2"/>
    <row r="178" spans="2:74" ht="9" customHeight="1" x14ac:dyDescent="0.2">
      <c r="B178" s="80"/>
      <c r="C178" s="81"/>
      <c r="D178" s="81"/>
      <c r="E178" s="81"/>
      <c r="F178" s="81"/>
      <c r="G178" s="81"/>
      <c r="H178" s="81"/>
      <c r="I178" s="81"/>
      <c r="J178" s="81"/>
      <c r="K178" s="81"/>
      <c r="L178" s="81"/>
      <c r="M178" s="81"/>
      <c r="N178" s="81"/>
      <c r="O178" s="81"/>
      <c r="P178" s="81"/>
      <c r="Q178" s="81"/>
      <c r="R178" s="81"/>
      <c r="S178" s="81"/>
      <c r="T178" s="81"/>
      <c r="U178" s="81"/>
      <c r="V178" s="81"/>
      <c r="W178" s="81"/>
      <c r="X178" s="81"/>
      <c r="Y178" s="81"/>
      <c r="Z178" s="81"/>
      <c r="AA178" s="81"/>
      <c r="AB178" s="81"/>
      <c r="AC178" s="81"/>
      <c r="AD178" s="81"/>
      <c r="AE178" s="81"/>
      <c r="AF178" s="81"/>
      <c r="AG178" s="81"/>
      <c r="AH178" s="81"/>
      <c r="AI178" s="81"/>
      <c r="AJ178" s="81"/>
      <c r="AK178" s="81"/>
      <c r="AL178" s="81"/>
      <c r="AM178" s="81"/>
      <c r="AN178" s="81"/>
      <c r="AO178" s="81"/>
      <c r="AP178" s="81"/>
      <c r="AQ178" s="81"/>
      <c r="AR178" s="81"/>
      <c r="AS178" s="81"/>
      <c r="AT178" s="81"/>
      <c r="AU178" s="81"/>
      <c r="AV178" s="81"/>
      <c r="AW178" s="81"/>
      <c r="AX178" s="81"/>
      <c r="AY178" s="356"/>
      <c r="AZ178" s="356"/>
      <c r="BA178" s="356"/>
      <c r="BB178" s="356"/>
      <c r="BC178" s="356"/>
      <c r="BD178" s="82"/>
      <c r="BE178" s="82"/>
      <c r="BF178" s="82"/>
      <c r="BG178" s="356"/>
      <c r="BH178" s="356"/>
      <c r="BI178" s="356"/>
      <c r="BJ178" s="356"/>
      <c r="BK178" s="81"/>
      <c r="BL178" s="81"/>
      <c r="BM178" s="81"/>
      <c r="BN178" s="81"/>
      <c r="BO178" s="81"/>
      <c r="BP178" s="81"/>
      <c r="BQ178" s="81"/>
      <c r="BR178" s="81"/>
      <c r="BS178" s="81"/>
      <c r="BT178" s="81"/>
      <c r="BU178" s="81"/>
      <c r="BV178" s="81"/>
    </row>
    <row r="179" spans="2:74" ht="9" customHeight="1" x14ac:dyDescent="0.2">
      <c r="B179" s="80"/>
      <c r="C179" s="81"/>
      <c r="D179" s="81"/>
      <c r="E179" s="81"/>
      <c r="F179" s="81"/>
      <c r="G179" s="81"/>
      <c r="H179" s="81"/>
      <c r="I179" s="81"/>
      <c r="J179" s="81"/>
      <c r="K179" s="81"/>
      <c r="L179" s="81"/>
      <c r="M179" s="81"/>
      <c r="N179" s="81"/>
      <c r="O179" s="81"/>
      <c r="P179" s="81"/>
      <c r="Q179" s="81"/>
      <c r="R179" s="81"/>
      <c r="S179" s="81"/>
      <c r="T179" s="81"/>
      <c r="U179" s="81"/>
      <c r="V179" s="81"/>
      <c r="W179" s="81"/>
      <c r="X179" s="81"/>
      <c r="Y179" s="81"/>
      <c r="Z179" s="81"/>
      <c r="AA179" s="81"/>
      <c r="AB179" s="81"/>
      <c r="AC179" s="81"/>
      <c r="AD179" s="81"/>
      <c r="AE179" s="81"/>
      <c r="AF179" s="81"/>
      <c r="AG179" s="81"/>
      <c r="AH179" s="81"/>
      <c r="AI179" s="81"/>
      <c r="AJ179" s="81"/>
      <c r="AK179" s="81"/>
      <c r="AL179" s="81"/>
      <c r="AM179" s="81"/>
      <c r="AN179" s="81"/>
      <c r="AO179" s="81"/>
      <c r="AP179" s="81"/>
      <c r="AQ179" s="81"/>
      <c r="AR179" s="81"/>
      <c r="AS179" s="81"/>
      <c r="AT179" s="81"/>
      <c r="AU179" s="81"/>
      <c r="AV179" s="81"/>
      <c r="AW179" s="81"/>
      <c r="AX179" s="81"/>
      <c r="AY179" s="356"/>
      <c r="AZ179" s="356"/>
      <c r="BA179" s="356"/>
      <c r="BB179" s="356"/>
      <c r="BC179" s="356"/>
      <c r="BD179" s="82"/>
      <c r="BE179" s="82"/>
      <c r="BF179" s="82"/>
      <c r="BG179" s="356"/>
      <c r="BH179" s="356"/>
      <c r="BI179" s="356"/>
      <c r="BJ179" s="356"/>
      <c r="BK179" s="81"/>
      <c r="BL179" s="81"/>
      <c r="BM179" s="81"/>
      <c r="BN179" s="81"/>
      <c r="BO179" s="81"/>
      <c r="BP179" s="81"/>
      <c r="BQ179" s="81"/>
      <c r="BR179" s="81"/>
      <c r="BS179" s="81"/>
      <c r="BT179" s="81"/>
      <c r="BU179" s="81"/>
      <c r="BV179" s="81"/>
    </row>
    <row r="180" spans="2:74" ht="9" customHeight="1" x14ac:dyDescent="0.2">
      <c r="B180" s="80"/>
      <c r="C180" s="81"/>
      <c r="D180" s="81"/>
      <c r="E180" s="81"/>
      <c r="F180" s="81"/>
      <c r="G180" s="81"/>
      <c r="H180" s="81"/>
      <c r="I180" s="81"/>
      <c r="J180" s="81"/>
      <c r="K180" s="81"/>
      <c r="L180" s="81"/>
      <c r="M180" s="81"/>
      <c r="N180" s="81"/>
      <c r="O180" s="81"/>
      <c r="P180" s="81"/>
      <c r="Q180" s="81"/>
      <c r="R180" s="81"/>
      <c r="S180" s="81"/>
      <c r="T180" s="81"/>
      <c r="U180" s="81"/>
      <c r="V180" s="81"/>
      <c r="W180" s="81"/>
      <c r="X180" s="81"/>
      <c r="Y180" s="81"/>
      <c r="Z180" s="81"/>
      <c r="AA180" s="81"/>
      <c r="AB180" s="81"/>
      <c r="AC180" s="81"/>
      <c r="AD180" s="81"/>
      <c r="AE180" s="81"/>
      <c r="AF180" s="81"/>
      <c r="AG180" s="81"/>
      <c r="AH180" s="81"/>
      <c r="AI180" s="81"/>
      <c r="AJ180" s="81"/>
      <c r="AK180" s="81"/>
      <c r="AL180" s="81"/>
      <c r="AM180" s="81"/>
      <c r="AN180" s="81"/>
      <c r="AO180" s="81"/>
      <c r="AP180" s="81"/>
      <c r="AQ180" s="81"/>
      <c r="AR180" s="81"/>
      <c r="AS180" s="81"/>
      <c r="AT180" s="81"/>
      <c r="AU180" s="81"/>
      <c r="AV180" s="81"/>
      <c r="AW180" s="81"/>
      <c r="AX180" s="81"/>
      <c r="AY180" s="356"/>
      <c r="AZ180" s="356"/>
      <c r="BA180" s="356"/>
      <c r="BB180" s="356"/>
      <c r="BC180" s="356"/>
      <c r="BD180" s="82"/>
      <c r="BE180" s="82"/>
      <c r="BF180" s="82"/>
      <c r="BG180" s="356"/>
      <c r="BH180" s="356"/>
      <c r="BI180" s="356"/>
      <c r="BJ180" s="356"/>
      <c r="BK180" s="81"/>
      <c r="BL180" s="81"/>
      <c r="BM180" s="81"/>
      <c r="BN180" s="81"/>
      <c r="BO180" s="81"/>
      <c r="BP180" s="81"/>
      <c r="BQ180" s="81"/>
      <c r="BR180" s="81"/>
      <c r="BS180" s="81"/>
      <c r="BT180" s="81"/>
      <c r="BU180" s="81"/>
      <c r="BV180" s="81"/>
    </row>
    <row r="181" spans="2:74" ht="9" customHeight="1" x14ac:dyDescent="0.2">
      <c r="B181" s="80"/>
      <c r="C181" s="81"/>
      <c r="D181" s="81"/>
      <c r="E181" s="81"/>
      <c r="F181" s="81"/>
      <c r="G181" s="81"/>
      <c r="H181" s="81"/>
      <c r="I181" s="81"/>
      <c r="J181" s="81"/>
      <c r="K181" s="81"/>
      <c r="L181" s="81"/>
      <c r="M181" s="81"/>
      <c r="N181" s="81"/>
      <c r="O181" s="81"/>
      <c r="P181" s="81"/>
      <c r="Q181" s="81"/>
      <c r="R181" s="81"/>
      <c r="S181" s="81"/>
      <c r="T181" s="81"/>
      <c r="U181" s="81"/>
      <c r="V181" s="81"/>
      <c r="W181" s="81"/>
      <c r="X181" s="81"/>
      <c r="Y181" s="81"/>
      <c r="Z181" s="81"/>
      <c r="AA181" s="81"/>
      <c r="AB181" s="81"/>
      <c r="AC181" s="81"/>
      <c r="AD181" s="81"/>
      <c r="AE181" s="81"/>
      <c r="AF181" s="81"/>
      <c r="AG181" s="81"/>
      <c r="AH181" s="81"/>
      <c r="AI181" s="81"/>
      <c r="AJ181" s="81"/>
      <c r="AK181" s="81"/>
      <c r="AL181" s="81"/>
      <c r="AM181" s="81"/>
      <c r="AN181" s="81"/>
      <c r="AO181" s="81"/>
      <c r="AP181" s="81"/>
      <c r="AQ181" s="81"/>
      <c r="AR181" s="81"/>
      <c r="AS181" s="81"/>
      <c r="AT181" s="81"/>
      <c r="AU181" s="81"/>
      <c r="AV181" s="81"/>
      <c r="AW181" s="81"/>
      <c r="AX181" s="81"/>
      <c r="AY181" s="356"/>
      <c r="AZ181" s="356"/>
      <c r="BA181" s="356"/>
      <c r="BB181" s="356"/>
      <c r="BC181" s="356"/>
      <c r="BD181" s="82"/>
      <c r="BE181" s="82"/>
      <c r="BF181" s="82"/>
      <c r="BG181" s="356"/>
      <c r="BH181" s="356"/>
      <c r="BI181" s="356"/>
      <c r="BJ181" s="356"/>
      <c r="BK181" s="81"/>
      <c r="BL181" s="81"/>
      <c r="BM181" s="81"/>
      <c r="BN181" s="81"/>
      <c r="BO181" s="81"/>
      <c r="BP181" s="81"/>
      <c r="BQ181" s="81"/>
      <c r="BR181" s="81"/>
      <c r="BS181" s="81"/>
      <c r="BT181" s="81"/>
      <c r="BU181" s="81"/>
      <c r="BV181" s="81"/>
    </row>
    <row r="182" spans="2:74" ht="9" customHeight="1" x14ac:dyDescent="0.2">
      <c r="B182" s="80"/>
      <c r="C182" s="81"/>
      <c r="D182" s="81"/>
      <c r="E182" s="81"/>
      <c r="F182" s="81"/>
      <c r="G182" s="81"/>
      <c r="H182" s="81"/>
      <c r="I182" s="81"/>
      <c r="J182" s="81"/>
      <c r="K182" s="81"/>
      <c r="L182" s="81"/>
      <c r="M182" s="81"/>
      <c r="N182" s="81"/>
      <c r="O182" s="81"/>
      <c r="P182" s="81"/>
      <c r="Q182" s="81"/>
      <c r="R182" s="81"/>
      <c r="S182" s="81"/>
      <c r="T182" s="81"/>
      <c r="U182" s="81"/>
      <c r="V182" s="81"/>
      <c r="W182" s="81"/>
      <c r="X182" s="81"/>
      <c r="Y182" s="81"/>
      <c r="Z182" s="81"/>
      <c r="AA182" s="81"/>
      <c r="AB182" s="81"/>
      <c r="AC182" s="81"/>
      <c r="AD182" s="81"/>
      <c r="AE182" s="81"/>
      <c r="AF182" s="81"/>
      <c r="AG182" s="81"/>
      <c r="AH182" s="81"/>
      <c r="AI182" s="81"/>
      <c r="AJ182" s="81"/>
      <c r="AK182" s="81"/>
      <c r="AL182" s="81"/>
      <c r="AM182" s="81"/>
      <c r="AN182" s="81"/>
      <c r="AO182" s="81"/>
      <c r="AP182" s="81"/>
      <c r="AQ182" s="81"/>
      <c r="AR182" s="81"/>
      <c r="AS182" s="81"/>
      <c r="AT182" s="81"/>
      <c r="AU182" s="81"/>
      <c r="AV182" s="81"/>
      <c r="AW182" s="81"/>
      <c r="AX182" s="81"/>
      <c r="AY182" s="356"/>
      <c r="AZ182" s="356"/>
      <c r="BA182" s="356"/>
      <c r="BB182" s="356"/>
      <c r="BC182" s="356"/>
      <c r="BD182" s="82"/>
      <c r="BE182" s="82"/>
      <c r="BF182" s="82"/>
      <c r="BG182" s="356"/>
      <c r="BH182" s="356"/>
      <c r="BI182" s="356"/>
      <c r="BJ182" s="356"/>
      <c r="BK182" s="81"/>
      <c r="BL182" s="81"/>
      <c r="BM182" s="81"/>
      <c r="BN182" s="81"/>
      <c r="BO182" s="81"/>
      <c r="BP182" s="81"/>
      <c r="BQ182" s="81"/>
      <c r="BR182" s="81"/>
      <c r="BS182" s="81"/>
      <c r="BT182" s="81"/>
      <c r="BU182" s="81"/>
      <c r="BV182" s="81"/>
    </row>
    <row r="183" spans="2:74" x14ac:dyDescent="0.2">
      <c r="C183" s="83"/>
      <c r="D183" s="83"/>
      <c r="E183" s="83"/>
      <c r="F183" s="83"/>
      <c r="G183" s="83"/>
      <c r="H183" s="83"/>
      <c r="I183" s="83"/>
      <c r="J183" s="83"/>
      <c r="K183" s="83"/>
      <c r="L183" s="83"/>
      <c r="M183" s="83"/>
      <c r="N183" s="83"/>
      <c r="O183" s="83"/>
      <c r="P183" s="83"/>
      <c r="Q183" s="83"/>
      <c r="R183" s="83"/>
      <c r="S183" s="83"/>
      <c r="T183" s="83"/>
      <c r="U183" s="83"/>
      <c r="V183" s="83"/>
      <c r="W183" s="83"/>
      <c r="X183" s="83"/>
      <c r="Y183" s="83"/>
      <c r="Z183" s="83"/>
      <c r="AA183" s="83"/>
      <c r="AB183" s="83"/>
      <c r="AC183" s="83"/>
      <c r="AD183" s="83"/>
      <c r="AE183" s="83"/>
      <c r="AF183" s="83"/>
      <c r="AG183" s="83"/>
      <c r="AH183" s="83"/>
      <c r="AI183" s="83"/>
      <c r="AJ183" s="83"/>
      <c r="AK183" s="83"/>
      <c r="AL183" s="83"/>
      <c r="AM183" s="83"/>
      <c r="AN183" s="83"/>
      <c r="AO183" s="83"/>
      <c r="AP183" s="83"/>
      <c r="AQ183" s="83"/>
      <c r="AR183" s="83"/>
      <c r="AS183" s="83"/>
      <c r="AT183" s="83"/>
      <c r="AU183" s="83"/>
      <c r="AV183" s="83"/>
      <c r="AW183" s="83"/>
      <c r="AX183" s="83"/>
      <c r="AY183" s="476"/>
      <c r="AZ183" s="476"/>
      <c r="BA183" s="476"/>
      <c r="BB183" s="476"/>
      <c r="BC183" s="476"/>
      <c r="BD183" s="598"/>
      <c r="BE183" s="598"/>
      <c r="BF183" s="598"/>
      <c r="BG183" s="476"/>
      <c r="BH183" s="476"/>
      <c r="BI183" s="476"/>
      <c r="BJ183" s="476"/>
      <c r="BK183" s="83"/>
      <c r="BL183" s="83"/>
      <c r="BM183" s="83"/>
      <c r="BN183" s="83"/>
      <c r="BO183" s="83"/>
      <c r="BP183" s="83"/>
      <c r="BQ183" s="83"/>
      <c r="BR183" s="83"/>
      <c r="BS183" s="83"/>
      <c r="BT183" s="83"/>
      <c r="BU183" s="83"/>
      <c r="BV183" s="83"/>
    </row>
    <row r="184" spans="2:74" ht="9" customHeight="1" x14ac:dyDescent="0.2">
      <c r="B184" s="80"/>
      <c r="C184" s="81"/>
      <c r="D184" s="81"/>
      <c r="E184" s="81"/>
      <c r="F184" s="81"/>
      <c r="G184" s="81"/>
      <c r="H184" s="81"/>
      <c r="I184" s="81"/>
      <c r="J184" s="81"/>
      <c r="K184" s="81"/>
      <c r="L184" s="81"/>
      <c r="M184" s="81"/>
      <c r="N184" s="81"/>
      <c r="O184" s="81"/>
      <c r="P184" s="81"/>
      <c r="Q184" s="81"/>
      <c r="R184" s="81"/>
      <c r="S184" s="81"/>
      <c r="T184" s="81"/>
      <c r="U184" s="81"/>
      <c r="V184" s="81"/>
      <c r="W184" s="81"/>
      <c r="X184" s="81"/>
      <c r="Y184" s="81"/>
      <c r="Z184" s="81"/>
      <c r="AA184" s="81"/>
      <c r="AB184" s="81"/>
      <c r="AC184" s="81"/>
      <c r="AD184" s="81"/>
      <c r="AE184" s="81"/>
      <c r="AF184" s="81"/>
      <c r="AG184" s="81"/>
      <c r="AH184" s="81"/>
      <c r="AI184" s="81"/>
      <c r="AJ184" s="81"/>
      <c r="AK184" s="81"/>
      <c r="AL184" s="81"/>
      <c r="AM184" s="81"/>
      <c r="AN184" s="81"/>
      <c r="AO184" s="81"/>
      <c r="AP184" s="81"/>
      <c r="AQ184" s="81"/>
      <c r="AR184" s="81"/>
      <c r="AS184" s="81"/>
      <c r="AT184" s="81"/>
      <c r="AU184" s="81"/>
      <c r="AV184" s="81"/>
      <c r="AW184" s="81"/>
      <c r="AX184" s="81"/>
      <c r="AY184" s="356"/>
      <c r="AZ184" s="356"/>
      <c r="BA184" s="356"/>
      <c r="BB184" s="356"/>
      <c r="BC184" s="356"/>
      <c r="BD184" s="82"/>
      <c r="BE184" s="82"/>
      <c r="BF184" s="82"/>
      <c r="BG184" s="356"/>
      <c r="BH184" s="356"/>
      <c r="BI184" s="356"/>
      <c r="BJ184" s="356"/>
      <c r="BK184" s="81"/>
      <c r="BL184" s="81"/>
      <c r="BM184" s="81"/>
      <c r="BN184" s="81"/>
      <c r="BO184" s="81"/>
      <c r="BP184" s="81"/>
      <c r="BQ184" s="81"/>
      <c r="BR184" s="81"/>
      <c r="BS184" s="81"/>
      <c r="BT184" s="81"/>
      <c r="BU184" s="81"/>
      <c r="BV184" s="81"/>
    </row>
    <row r="185" spans="2:74" ht="9" customHeight="1" x14ac:dyDescent="0.2">
      <c r="B185" s="80"/>
      <c r="C185" s="81"/>
      <c r="D185" s="81"/>
      <c r="E185" s="81"/>
      <c r="F185" s="81"/>
      <c r="G185" s="81"/>
      <c r="H185" s="81"/>
      <c r="I185" s="81"/>
      <c r="J185" s="81"/>
      <c r="K185" s="81"/>
      <c r="L185" s="81"/>
      <c r="M185" s="81"/>
      <c r="N185" s="81"/>
      <c r="O185" s="81"/>
      <c r="P185" s="81"/>
      <c r="Q185" s="81"/>
      <c r="R185" s="81"/>
      <c r="S185" s="81"/>
      <c r="T185" s="81"/>
      <c r="U185" s="81"/>
      <c r="V185" s="81"/>
      <c r="W185" s="81"/>
      <c r="X185" s="81"/>
      <c r="Y185" s="81"/>
      <c r="Z185" s="81"/>
      <c r="AA185" s="81"/>
      <c r="AB185" s="81"/>
      <c r="AC185" s="81"/>
      <c r="AD185" s="81"/>
      <c r="AE185" s="81"/>
      <c r="AF185" s="81"/>
      <c r="AG185" s="81"/>
      <c r="AH185" s="81"/>
      <c r="AI185" s="81"/>
      <c r="AJ185" s="81"/>
      <c r="AK185" s="81"/>
      <c r="AL185" s="81"/>
      <c r="AM185" s="81"/>
      <c r="AN185" s="81"/>
      <c r="AO185" s="81"/>
      <c r="AP185" s="81"/>
      <c r="AQ185" s="81"/>
      <c r="AR185" s="81"/>
      <c r="AS185" s="81"/>
      <c r="AT185" s="81"/>
      <c r="AU185" s="81"/>
      <c r="AV185" s="81"/>
      <c r="AW185" s="81"/>
      <c r="AX185" s="81"/>
      <c r="AY185" s="356"/>
      <c r="AZ185" s="356"/>
      <c r="BA185" s="356"/>
      <c r="BB185" s="356"/>
      <c r="BC185" s="356"/>
      <c r="BD185" s="82"/>
      <c r="BE185" s="82"/>
      <c r="BF185" s="82"/>
      <c r="BG185" s="356"/>
      <c r="BH185" s="356"/>
      <c r="BI185" s="356"/>
      <c r="BJ185" s="356"/>
      <c r="BK185" s="81"/>
      <c r="BL185" s="81"/>
      <c r="BM185" s="81"/>
      <c r="BN185" s="81"/>
      <c r="BO185" s="81"/>
      <c r="BP185" s="81"/>
      <c r="BQ185" s="81"/>
      <c r="BR185" s="81"/>
      <c r="BS185" s="81"/>
      <c r="BT185" s="81"/>
      <c r="BU185" s="81"/>
      <c r="BV185" s="81"/>
    </row>
    <row r="186" spans="2:74" ht="9" customHeight="1" x14ac:dyDescent="0.2">
      <c r="B186" s="80"/>
      <c r="C186" s="81"/>
      <c r="D186" s="81"/>
      <c r="E186" s="81"/>
      <c r="F186" s="81"/>
      <c r="G186" s="81"/>
      <c r="H186" s="81"/>
      <c r="I186" s="81"/>
      <c r="J186" s="81"/>
      <c r="K186" s="81"/>
      <c r="L186" s="81"/>
      <c r="M186" s="81"/>
      <c r="N186" s="81"/>
      <c r="O186" s="81"/>
      <c r="P186" s="81"/>
      <c r="Q186" s="81"/>
      <c r="R186" s="81"/>
      <c r="S186" s="81"/>
      <c r="T186" s="81"/>
      <c r="U186" s="81"/>
      <c r="V186" s="81"/>
      <c r="W186" s="81"/>
      <c r="X186" s="81"/>
      <c r="Y186" s="81"/>
      <c r="Z186" s="81"/>
      <c r="AA186" s="81"/>
      <c r="AB186" s="81"/>
      <c r="AC186" s="81"/>
      <c r="AD186" s="81"/>
      <c r="AE186" s="81"/>
      <c r="AF186" s="81"/>
      <c r="AG186" s="81"/>
      <c r="AH186" s="81"/>
      <c r="AI186" s="81"/>
      <c r="AJ186" s="81"/>
      <c r="AK186" s="81"/>
      <c r="AL186" s="81"/>
      <c r="AM186" s="81"/>
      <c r="AN186" s="81"/>
      <c r="AO186" s="81"/>
      <c r="AP186" s="81"/>
      <c r="AQ186" s="81"/>
      <c r="AR186" s="81"/>
      <c r="AS186" s="81"/>
      <c r="AT186" s="81"/>
      <c r="AU186" s="81"/>
      <c r="AV186" s="81"/>
      <c r="AW186" s="81"/>
      <c r="AX186" s="81"/>
      <c r="AY186" s="356"/>
      <c r="AZ186" s="356"/>
      <c r="BA186" s="356"/>
      <c r="BB186" s="356"/>
      <c r="BC186" s="356"/>
      <c r="BD186" s="82"/>
      <c r="BE186" s="82"/>
      <c r="BF186" s="82"/>
      <c r="BG186" s="356"/>
      <c r="BH186" s="356"/>
      <c r="BI186" s="356"/>
      <c r="BJ186" s="356"/>
      <c r="BK186" s="81"/>
      <c r="BL186" s="81"/>
      <c r="BM186" s="81"/>
      <c r="BN186" s="81"/>
      <c r="BO186" s="81"/>
      <c r="BP186" s="81"/>
      <c r="BQ186" s="81"/>
      <c r="BR186" s="81"/>
      <c r="BS186" s="81"/>
      <c r="BT186" s="81"/>
      <c r="BU186" s="81"/>
      <c r="BV186" s="81"/>
    </row>
    <row r="187" spans="2:74" ht="9" customHeight="1" x14ac:dyDescent="0.2">
      <c r="B187" s="80"/>
      <c r="C187" s="81"/>
      <c r="D187" s="81"/>
      <c r="E187" s="81"/>
      <c r="F187" s="81"/>
      <c r="G187" s="81"/>
      <c r="H187" s="81"/>
      <c r="I187" s="81"/>
      <c r="J187" s="81"/>
      <c r="K187" s="81"/>
      <c r="L187" s="81"/>
      <c r="M187" s="81"/>
      <c r="N187" s="81"/>
      <c r="O187" s="81"/>
      <c r="P187" s="81"/>
      <c r="Q187" s="81"/>
      <c r="R187" s="81"/>
      <c r="S187" s="81"/>
      <c r="T187" s="81"/>
      <c r="U187" s="81"/>
      <c r="V187" s="81"/>
      <c r="W187" s="81"/>
      <c r="X187" s="81"/>
      <c r="Y187" s="81"/>
      <c r="Z187" s="81"/>
      <c r="AA187" s="81"/>
      <c r="AB187" s="81"/>
      <c r="AC187" s="81"/>
      <c r="AD187" s="81"/>
      <c r="AE187" s="81"/>
      <c r="AF187" s="81"/>
      <c r="AG187" s="81"/>
      <c r="AH187" s="81"/>
      <c r="AI187" s="81"/>
      <c r="AJ187" s="81"/>
      <c r="AK187" s="81"/>
      <c r="AL187" s="81"/>
      <c r="AM187" s="81"/>
      <c r="AN187" s="81"/>
      <c r="AO187" s="81"/>
      <c r="AP187" s="81"/>
      <c r="AQ187" s="81"/>
      <c r="AR187" s="81"/>
      <c r="AS187" s="81"/>
      <c r="AT187" s="81"/>
      <c r="AU187" s="81"/>
      <c r="AV187" s="81"/>
      <c r="AW187" s="81"/>
      <c r="AX187" s="81"/>
      <c r="AY187" s="356"/>
      <c r="AZ187" s="356"/>
      <c r="BA187" s="356"/>
      <c r="BB187" s="356"/>
      <c r="BC187" s="356"/>
      <c r="BD187" s="82"/>
      <c r="BE187" s="82"/>
      <c r="BF187" s="82"/>
      <c r="BG187" s="356"/>
      <c r="BH187" s="356"/>
      <c r="BI187" s="356"/>
      <c r="BJ187" s="356"/>
      <c r="BK187" s="81"/>
      <c r="BL187" s="81"/>
      <c r="BM187" s="81"/>
      <c r="BN187" s="81"/>
      <c r="BO187" s="81"/>
      <c r="BP187" s="81"/>
      <c r="BQ187" s="81"/>
      <c r="BR187" s="81"/>
      <c r="BS187" s="81"/>
      <c r="BT187" s="81"/>
      <c r="BU187" s="81"/>
      <c r="BV187" s="81"/>
    </row>
    <row r="188" spans="2:74" ht="9" customHeight="1" x14ac:dyDescent="0.2"/>
    <row r="189" spans="2:74" ht="9" customHeight="1" x14ac:dyDescent="0.2"/>
    <row r="190" spans="2:74" ht="9" customHeight="1" x14ac:dyDescent="0.2"/>
    <row r="191" spans="2:74" ht="9" customHeight="1" x14ac:dyDescent="0.2"/>
    <row r="192" spans="2:74" ht="9" customHeight="1" x14ac:dyDescent="0.2"/>
    <row r="193" ht="9" customHeight="1" x14ac:dyDescent="0.2"/>
    <row r="194" ht="9" customHeight="1" x14ac:dyDescent="0.2"/>
    <row r="195" ht="9" customHeight="1" x14ac:dyDescent="0.2"/>
    <row r="196" ht="9" customHeight="1" x14ac:dyDescent="0.2"/>
    <row r="197" ht="9" customHeight="1" x14ac:dyDescent="0.2"/>
    <row r="198" ht="9" customHeight="1" x14ac:dyDescent="0.2"/>
    <row r="199" ht="9" customHeight="1" x14ac:dyDescent="0.2"/>
    <row r="200" ht="9" customHeight="1" x14ac:dyDescent="0.2"/>
    <row r="201" ht="9" customHeight="1" x14ac:dyDescent="0.2"/>
    <row r="202" ht="9" customHeight="1" x14ac:dyDescent="0.2"/>
    <row r="203" ht="9" customHeight="1" x14ac:dyDescent="0.2"/>
    <row r="204" ht="9" customHeight="1" x14ac:dyDescent="0.2"/>
    <row r="205" ht="9" customHeight="1" x14ac:dyDescent="0.2"/>
    <row r="206" ht="9" customHeight="1" x14ac:dyDescent="0.2"/>
    <row r="207" ht="9" customHeight="1" x14ac:dyDescent="0.2"/>
    <row r="208" ht="9" customHeight="1" x14ac:dyDescent="0.2"/>
    <row r="209" ht="9" customHeight="1" x14ac:dyDescent="0.2"/>
    <row r="210" ht="9" customHeight="1" x14ac:dyDescent="0.2"/>
    <row r="211" ht="9" customHeight="1" x14ac:dyDescent="0.2"/>
    <row r="212" ht="9" customHeight="1" x14ac:dyDescent="0.2"/>
    <row r="213" ht="9" customHeight="1" x14ac:dyDescent="0.2"/>
    <row r="214" ht="9" customHeight="1" x14ac:dyDescent="0.2"/>
    <row r="215" ht="9" customHeight="1" x14ac:dyDescent="0.2"/>
    <row r="216" ht="9" customHeight="1" x14ac:dyDescent="0.2"/>
    <row r="217" ht="9" customHeight="1" x14ac:dyDescent="0.2"/>
    <row r="218" ht="9" customHeight="1" x14ac:dyDescent="0.2"/>
    <row r="219" ht="9" customHeight="1" x14ac:dyDescent="0.2"/>
    <row r="220" ht="9" customHeight="1" x14ac:dyDescent="0.2"/>
    <row r="221" ht="9" customHeight="1" x14ac:dyDescent="0.2"/>
    <row r="222" ht="9" customHeight="1" x14ac:dyDescent="0.2"/>
    <row r="223" ht="9" customHeight="1" x14ac:dyDescent="0.2"/>
    <row r="224" ht="9" customHeight="1" x14ac:dyDescent="0.2"/>
    <row r="225" ht="9" customHeight="1" x14ac:dyDescent="0.2"/>
    <row r="226" ht="9" customHeight="1" x14ac:dyDescent="0.2"/>
    <row r="227" ht="9" customHeight="1" x14ac:dyDescent="0.2"/>
    <row r="228" ht="9" customHeight="1" x14ac:dyDescent="0.2"/>
    <row r="229" ht="9" customHeight="1" x14ac:dyDescent="0.2"/>
    <row r="230" ht="9" customHeight="1" x14ac:dyDescent="0.2"/>
    <row r="231" ht="9" customHeight="1" x14ac:dyDescent="0.2"/>
    <row r="232" ht="9" customHeight="1" x14ac:dyDescent="0.2"/>
    <row r="233" ht="9" customHeight="1" x14ac:dyDescent="0.2"/>
    <row r="234" ht="9" customHeight="1" x14ac:dyDescent="0.2"/>
    <row r="235" ht="9" customHeight="1" x14ac:dyDescent="0.2"/>
    <row r="236" ht="9" customHeight="1" x14ac:dyDescent="0.2"/>
    <row r="237" ht="9" customHeight="1" x14ac:dyDescent="0.2"/>
    <row r="238" ht="9" customHeight="1" x14ac:dyDescent="0.2"/>
    <row r="239" ht="9" customHeight="1" x14ac:dyDescent="0.2"/>
    <row r="240" ht="9" customHeight="1" x14ac:dyDescent="0.2"/>
    <row r="241" ht="9" customHeight="1" x14ac:dyDescent="0.2"/>
    <row r="242" ht="9" customHeight="1" x14ac:dyDescent="0.2"/>
    <row r="243" ht="9" customHeight="1" x14ac:dyDescent="0.2"/>
    <row r="244" ht="9" customHeight="1" x14ac:dyDescent="0.2"/>
    <row r="245" ht="9" customHeight="1" x14ac:dyDescent="0.2"/>
    <row r="246" ht="9" customHeight="1" x14ac:dyDescent="0.2"/>
    <row r="247" ht="9" customHeight="1" x14ac:dyDescent="0.2"/>
    <row r="248" ht="9" customHeight="1" x14ac:dyDescent="0.2"/>
    <row r="249" ht="9" customHeight="1" x14ac:dyDescent="0.2"/>
    <row r="250" ht="9" customHeight="1" x14ac:dyDescent="0.2"/>
    <row r="251" ht="9" customHeight="1" x14ac:dyDescent="0.2"/>
    <row r="252" ht="9" customHeight="1" x14ac:dyDescent="0.2"/>
    <row r="253" ht="9" customHeight="1" x14ac:dyDescent="0.2"/>
    <row r="254" ht="9" customHeight="1" x14ac:dyDescent="0.2"/>
    <row r="255" ht="9" customHeight="1" x14ac:dyDescent="0.2"/>
    <row r="256" ht="9" customHeight="1" x14ac:dyDescent="0.2"/>
    <row r="257" ht="9" customHeight="1" x14ac:dyDescent="0.2"/>
    <row r="258" ht="9" customHeight="1" x14ac:dyDescent="0.2"/>
    <row r="259" ht="9" customHeight="1" x14ac:dyDescent="0.2"/>
    <row r="260" ht="9" customHeight="1" x14ac:dyDescent="0.2"/>
    <row r="261" ht="9" customHeight="1" x14ac:dyDescent="0.2"/>
    <row r="262" ht="9" customHeight="1" x14ac:dyDescent="0.2"/>
    <row r="263" ht="9" customHeight="1" x14ac:dyDescent="0.2"/>
    <row r="264" ht="9" customHeight="1" x14ac:dyDescent="0.2"/>
    <row r="265" ht="9" customHeight="1" x14ac:dyDescent="0.2"/>
    <row r="266" ht="9" customHeight="1" x14ac:dyDescent="0.2"/>
    <row r="267" ht="9" customHeight="1" x14ac:dyDescent="0.2"/>
    <row r="268" ht="9" customHeight="1" x14ac:dyDescent="0.2"/>
    <row r="269" ht="9" customHeight="1" x14ac:dyDescent="0.2"/>
    <row r="270" ht="9" customHeight="1" x14ac:dyDescent="0.2"/>
    <row r="271" ht="9" customHeight="1" x14ac:dyDescent="0.2"/>
    <row r="272" ht="9" customHeight="1" x14ac:dyDescent="0.2"/>
    <row r="273" ht="9" customHeight="1" x14ac:dyDescent="0.2"/>
    <row r="274" ht="9" customHeight="1" x14ac:dyDescent="0.2"/>
    <row r="275" ht="9" customHeight="1" x14ac:dyDescent="0.2"/>
    <row r="276" ht="9" customHeight="1" x14ac:dyDescent="0.2"/>
    <row r="277" ht="9" customHeight="1" x14ac:dyDescent="0.2"/>
    <row r="278" ht="9" customHeight="1" x14ac:dyDescent="0.2"/>
    <row r="279" ht="9" customHeight="1" x14ac:dyDescent="0.2"/>
    <row r="280" ht="9" customHeight="1" x14ac:dyDescent="0.2"/>
    <row r="281" ht="9" customHeight="1" x14ac:dyDescent="0.2"/>
    <row r="282" ht="9" customHeight="1" x14ac:dyDescent="0.2"/>
    <row r="283" ht="9" customHeight="1" x14ac:dyDescent="0.2"/>
    <row r="284" ht="9" customHeight="1" x14ac:dyDescent="0.2"/>
    <row r="285" ht="9" customHeight="1" x14ac:dyDescent="0.2"/>
    <row r="286" ht="9" customHeight="1" x14ac:dyDescent="0.2"/>
    <row r="287" ht="9" customHeight="1" x14ac:dyDescent="0.2"/>
    <row r="288" ht="9" customHeight="1" x14ac:dyDescent="0.2"/>
    <row r="289" ht="9" customHeight="1" x14ac:dyDescent="0.2"/>
    <row r="290" ht="9" customHeight="1" x14ac:dyDescent="0.2"/>
    <row r="291" ht="9" customHeight="1" x14ac:dyDescent="0.2"/>
    <row r="292" ht="9" customHeight="1" x14ac:dyDescent="0.2"/>
    <row r="293" ht="9" customHeight="1" x14ac:dyDescent="0.2"/>
    <row r="294" ht="9" customHeight="1" x14ac:dyDescent="0.2"/>
    <row r="295" ht="9" customHeight="1" x14ac:dyDescent="0.2"/>
    <row r="296" ht="9" customHeight="1" x14ac:dyDescent="0.2"/>
    <row r="297" ht="9" customHeight="1" x14ac:dyDescent="0.2"/>
    <row r="298" ht="9" customHeight="1" x14ac:dyDescent="0.2"/>
    <row r="299" ht="9" customHeight="1" x14ac:dyDescent="0.2"/>
    <row r="300" ht="9" customHeight="1" x14ac:dyDescent="0.2"/>
    <row r="301" ht="9" customHeight="1" x14ac:dyDescent="0.2"/>
    <row r="302" ht="9" customHeight="1" x14ac:dyDescent="0.2"/>
    <row r="303" ht="9" customHeight="1" x14ac:dyDescent="0.2"/>
    <row r="304" ht="9" customHeight="1" x14ac:dyDescent="0.2"/>
    <row r="305" ht="9" customHeight="1" x14ac:dyDescent="0.2"/>
    <row r="306" ht="9" customHeight="1" x14ac:dyDescent="0.2"/>
    <row r="307" ht="9" customHeight="1" x14ac:dyDescent="0.2"/>
    <row r="308" ht="9" customHeight="1" x14ac:dyDescent="0.2"/>
    <row r="309" ht="9" customHeight="1" x14ac:dyDescent="0.2"/>
    <row r="310" ht="9" customHeight="1" x14ac:dyDescent="0.2"/>
    <row r="311" ht="9" customHeight="1" x14ac:dyDescent="0.2"/>
    <row r="312" ht="9" customHeight="1" x14ac:dyDescent="0.2"/>
    <row r="313" ht="9" customHeight="1" x14ac:dyDescent="0.2"/>
    <row r="314" ht="9" customHeight="1" x14ac:dyDescent="0.2"/>
    <row r="315" ht="9" customHeight="1" x14ac:dyDescent="0.2"/>
    <row r="316" ht="9" customHeight="1" x14ac:dyDescent="0.2"/>
    <row r="317" ht="9" customHeight="1" x14ac:dyDescent="0.2"/>
    <row r="318" ht="9" customHeight="1" x14ac:dyDescent="0.2"/>
    <row r="319" ht="9" customHeight="1" x14ac:dyDescent="0.2"/>
    <row r="320" ht="9" customHeight="1" x14ac:dyDescent="0.2"/>
    <row r="321" ht="9" customHeight="1" x14ac:dyDescent="0.2"/>
    <row r="322" ht="9" customHeight="1" x14ac:dyDescent="0.2"/>
    <row r="323" ht="9" customHeight="1" x14ac:dyDescent="0.2"/>
    <row r="324" ht="9" customHeight="1" x14ac:dyDescent="0.2"/>
    <row r="325" ht="9" customHeight="1" x14ac:dyDescent="0.2"/>
    <row r="326" ht="9" customHeight="1" x14ac:dyDescent="0.2"/>
    <row r="327" ht="9" customHeight="1" x14ac:dyDescent="0.2"/>
    <row r="329" ht="9" customHeight="1" x14ac:dyDescent="0.2"/>
    <row r="330" ht="9" customHeight="1" x14ac:dyDescent="0.2"/>
    <row r="331" ht="9" customHeight="1" x14ac:dyDescent="0.2"/>
    <row r="332" ht="9" customHeight="1" x14ac:dyDescent="0.2"/>
    <row r="333" ht="9" customHeight="1" x14ac:dyDescent="0.2"/>
    <row r="334" ht="9" customHeight="1" x14ac:dyDescent="0.2"/>
    <row r="335" ht="9" customHeight="1" x14ac:dyDescent="0.2"/>
    <row r="336" ht="9" customHeight="1" x14ac:dyDescent="0.2"/>
    <row r="337" ht="9" customHeight="1" x14ac:dyDescent="0.2"/>
    <row r="339" ht="9" customHeight="1" x14ac:dyDescent="0.2"/>
    <row r="340" ht="9" customHeight="1" x14ac:dyDescent="0.2"/>
    <row r="341" ht="9" customHeight="1" x14ac:dyDescent="0.2"/>
    <row r="342" ht="9" customHeight="1" x14ac:dyDescent="0.2"/>
    <row r="343" ht="9" customHeight="1" x14ac:dyDescent="0.2"/>
  </sheetData>
  <mergeCells count="19">
    <mergeCell ref="AY3:BJ3"/>
    <mergeCell ref="BK3:BV3"/>
    <mergeCell ref="B1:AL1"/>
    <mergeCell ref="C3:N3"/>
    <mergeCell ref="O3:Z3"/>
    <mergeCell ref="AA3:AL3"/>
    <mergeCell ref="A1:A2"/>
    <mergeCell ref="AM3:AX3"/>
    <mergeCell ref="B48:Q48"/>
    <mergeCell ref="B49:Q49"/>
    <mergeCell ref="B42:Q42"/>
    <mergeCell ref="B45:Q45"/>
    <mergeCell ref="B47:Q47"/>
    <mergeCell ref="B43:Q43"/>
    <mergeCell ref="B39:Q39"/>
    <mergeCell ref="B41:Q41"/>
    <mergeCell ref="B40:Q40"/>
    <mergeCell ref="B46:Q46"/>
    <mergeCell ref="B44:Q44"/>
  </mergeCells>
  <phoneticPr fontId="6" type="noConversion"/>
  <conditionalFormatting sqref="C44:P44">
    <cfRule type="cellIs" dxfId="1" priority="1" stopIfTrue="1" operator="notEqual">
      <formula>0</formula>
    </cfRule>
  </conditionalFormatting>
  <hyperlinks>
    <hyperlink ref="A1:A2" location="Contents!A1" display="Table of Contents"/>
  </hyperlinks>
  <pageMargins left="0.25" right="0.25" top="0.25" bottom="0.25" header="0.5" footer="0.5"/>
  <pageSetup scale="85" orientation="portrait" horizontalDpi="300" verticalDpi="300"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3">
    <pageSetUpPr fitToPage="1"/>
  </sheetPr>
  <dimension ref="A1:BV143"/>
  <sheetViews>
    <sheetView showGridLines="0" zoomScaleNormal="100" workbookViewId="0">
      <pane xSplit="2" ySplit="4" topLeftCell="AT5" activePane="bottomRight" state="frozen"/>
      <selection activeCell="BF63" sqref="BF63"/>
      <selection pane="topRight" activeCell="BF63" sqref="BF63"/>
      <selection pane="bottomLeft" activeCell="BF63" sqref="BF63"/>
      <selection pane="bottomRight" activeCell="B1" sqref="B1:AL1"/>
    </sheetView>
  </sheetViews>
  <sheetFormatPr defaultColWidth="9.5703125" defaultRowHeight="11.25" x14ac:dyDescent="0.2"/>
  <cols>
    <col min="1" max="1" width="12.5703125" style="6" customWidth="1"/>
    <col min="2" max="2" width="20" style="6" customWidth="1"/>
    <col min="3" max="50" width="6.5703125" style="6" customWidth="1"/>
    <col min="51" max="55" width="6.5703125" style="354" customWidth="1"/>
    <col min="56" max="59" width="6.5703125" style="599" customWidth="1"/>
    <col min="60" max="62" width="6.5703125" style="354" customWidth="1"/>
    <col min="63" max="74" width="6.5703125" style="6" customWidth="1"/>
    <col min="75" max="16384" width="9.5703125" style="6"/>
  </cols>
  <sheetData>
    <row r="1" spans="1:74" ht="13.35" customHeight="1" x14ac:dyDescent="0.2">
      <c r="A1" s="741" t="s">
        <v>798</v>
      </c>
      <c r="B1" s="808" t="s">
        <v>1359</v>
      </c>
      <c r="C1" s="744"/>
      <c r="D1" s="744"/>
      <c r="E1" s="744"/>
      <c r="F1" s="744"/>
      <c r="G1" s="744"/>
      <c r="H1" s="744"/>
      <c r="I1" s="744"/>
      <c r="J1" s="744"/>
      <c r="K1" s="744"/>
      <c r="L1" s="744"/>
      <c r="M1" s="744"/>
      <c r="N1" s="744"/>
      <c r="O1" s="744"/>
      <c r="P1" s="744"/>
      <c r="Q1" s="744"/>
      <c r="R1" s="744"/>
      <c r="S1" s="744"/>
      <c r="T1" s="744"/>
      <c r="U1" s="744"/>
      <c r="V1" s="744"/>
      <c r="W1" s="744"/>
      <c r="X1" s="744"/>
      <c r="Y1" s="744"/>
      <c r="Z1" s="744"/>
      <c r="AA1" s="744"/>
      <c r="AB1" s="744"/>
      <c r="AC1" s="744"/>
      <c r="AD1" s="744"/>
      <c r="AE1" s="744"/>
      <c r="AF1" s="744"/>
      <c r="AG1" s="744"/>
      <c r="AH1" s="744"/>
      <c r="AI1" s="744"/>
      <c r="AJ1" s="744"/>
      <c r="AK1" s="744"/>
      <c r="AL1" s="744"/>
      <c r="AM1" s="85"/>
    </row>
    <row r="2" spans="1:74" s="72" customFormat="1" ht="12.75" x14ac:dyDescent="0.2">
      <c r="A2" s="742"/>
      <c r="B2" s="486" t="str">
        <f>"U.S. Energy Information Administration  |  Short-Term Energy Outlook  - "&amp;Dates!D1</f>
        <v>U.S. Energy Information Administration  |  Short-Term Energy Outlook  - September 2021</v>
      </c>
      <c r="C2" s="487"/>
      <c r="D2" s="487"/>
      <c r="E2" s="487"/>
      <c r="F2" s="487"/>
      <c r="G2" s="487"/>
      <c r="H2" s="487"/>
      <c r="I2" s="487"/>
      <c r="J2" s="487"/>
      <c r="K2" s="487"/>
      <c r="L2" s="487"/>
      <c r="M2" s="487"/>
      <c r="N2" s="487"/>
      <c r="O2" s="487"/>
      <c r="P2" s="487"/>
      <c r="Q2" s="487"/>
      <c r="R2" s="487"/>
      <c r="S2" s="487"/>
      <c r="T2" s="487"/>
      <c r="U2" s="487"/>
      <c r="V2" s="487"/>
      <c r="W2" s="487"/>
      <c r="X2" s="487"/>
      <c r="Y2" s="487"/>
      <c r="Z2" s="487"/>
      <c r="AA2" s="487"/>
      <c r="AB2" s="487"/>
      <c r="AC2" s="487"/>
      <c r="AD2" s="487"/>
      <c r="AE2" s="487"/>
      <c r="AF2" s="487"/>
      <c r="AG2" s="487"/>
      <c r="AH2" s="487"/>
      <c r="AI2" s="487"/>
      <c r="AJ2" s="487"/>
      <c r="AK2" s="487"/>
      <c r="AL2" s="487"/>
      <c r="AM2" s="278"/>
      <c r="AY2" s="357"/>
      <c r="AZ2" s="357"/>
      <c r="BA2" s="357"/>
      <c r="BB2" s="357"/>
      <c r="BC2" s="357"/>
      <c r="BD2" s="594"/>
      <c r="BE2" s="594"/>
      <c r="BF2" s="594"/>
      <c r="BG2" s="594"/>
      <c r="BH2" s="357"/>
      <c r="BI2" s="357"/>
      <c r="BJ2" s="357"/>
    </row>
    <row r="3" spans="1:74" s="12" customFormat="1" ht="12.75" x14ac:dyDescent="0.2">
      <c r="A3" s="14"/>
      <c r="B3" s="15"/>
      <c r="C3" s="745">
        <f>Dates!D3</f>
        <v>2017</v>
      </c>
      <c r="D3" s="746"/>
      <c r="E3" s="746"/>
      <c r="F3" s="746"/>
      <c r="G3" s="746"/>
      <c r="H3" s="746"/>
      <c r="I3" s="746"/>
      <c r="J3" s="746"/>
      <c r="K3" s="746"/>
      <c r="L3" s="746"/>
      <c r="M3" s="746"/>
      <c r="N3" s="747"/>
      <c r="O3" s="745">
        <f>C3+1</f>
        <v>2018</v>
      </c>
      <c r="P3" s="748"/>
      <c r="Q3" s="748"/>
      <c r="R3" s="748"/>
      <c r="S3" s="748"/>
      <c r="T3" s="748"/>
      <c r="U3" s="748"/>
      <c r="V3" s="748"/>
      <c r="W3" s="748"/>
      <c r="X3" s="746"/>
      <c r="Y3" s="746"/>
      <c r="Z3" s="747"/>
      <c r="AA3" s="749">
        <f>O3+1</f>
        <v>2019</v>
      </c>
      <c r="AB3" s="746"/>
      <c r="AC3" s="746"/>
      <c r="AD3" s="746"/>
      <c r="AE3" s="746"/>
      <c r="AF3" s="746"/>
      <c r="AG3" s="746"/>
      <c r="AH3" s="746"/>
      <c r="AI3" s="746"/>
      <c r="AJ3" s="746"/>
      <c r="AK3" s="746"/>
      <c r="AL3" s="747"/>
      <c r="AM3" s="749">
        <f>AA3+1</f>
        <v>2020</v>
      </c>
      <c r="AN3" s="746"/>
      <c r="AO3" s="746"/>
      <c r="AP3" s="746"/>
      <c r="AQ3" s="746"/>
      <c r="AR3" s="746"/>
      <c r="AS3" s="746"/>
      <c r="AT3" s="746"/>
      <c r="AU3" s="746"/>
      <c r="AV3" s="746"/>
      <c r="AW3" s="746"/>
      <c r="AX3" s="747"/>
      <c r="AY3" s="749">
        <f>AM3+1</f>
        <v>2021</v>
      </c>
      <c r="AZ3" s="750"/>
      <c r="BA3" s="750"/>
      <c r="BB3" s="750"/>
      <c r="BC3" s="750"/>
      <c r="BD3" s="750"/>
      <c r="BE3" s="750"/>
      <c r="BF3" s="750"/>
      <c r="BG3" s="750"/>
      <c r="BH3" s="750"/>
      <c r="BI3" s="750"/>
      <c r="BJ3" s="751"/>
      <c r="BK3" s="749">
        <f>AY3+1</f>
        <v>2022</v>
      </c>
      <c r="BL3" s="746"/>
      <c r="BM3" s="746"/>
      <c r="BN3" s="746"/>
      <c r="BO3" s="746"/>
      <c r="BP3" s="746"/>
      <c r="BQ3" s="746"/>
      <c r="BR3" s="746"/>
      <c r="BS3" s="746"/>
      <c r="BT3" s="746"/>
      <c r="BU3" s="746"/>
      <c r="BV3" s="747"/>
    </row>
    <row r="4" spans="1:74" s="12" customFormat="1" x14ac:dyDescent="0.2">
      <c r="A4" s="16"/>
      <c r="B4" s="17"/>
      <c r="C4" s="18" t="s">
        <v>473</v>
      </c>
      <c r="D4" s="18" t="s">
        <v>474</v>
      </c>
      <c r="E4" s="18" t="s">
        <v>475</v>
      </c>
      <c r="F4" s="18" t="s">
        <v>476</v>
      </c>
      <c r="G4" s="18" t="s">
        <v>477</v>
      </c>
      <c r="H4" s="18" t="s">
        <v>478</v>
      </c>
      <c r="I4" s="18" t="s">
        <v>479</v>
      </c>
      <c r="J4" s="18" t="s">
        <v>480</v>
      </c>
      <c r="K4" s="18" t="s">
        <v>481</v>
      </c>
      <c r="L4" s="18" t="s">
        <v>482</v>
      </c>
      <c r="M4" s="18" t="s">
        <v>483</v>
      </c>
      <c r="N4" s="18" t="s">
        <v>484</v>
      </c>
      <c r="O4" s="18" t="s">
        <v>473</v>
      </c>
      <c r="P4" s="18" t="s">
        <v>474</v>
      </c>
      <c r="Q4" s="18" t="s">
        <v>475</v>
      </c>
      <c r="R4" s="18" t="s">
        <v>476</v>
      </c>
      <c r="S4" s="18" t="s">
        <v>477</v>
      </c>
      <c r="T4" s="18" t="s">
        <v>478</v>
      </c>
      <c r="U4" s="18" t="s">
        <v>479</v>
      </c>
      <c r="V4" s="18" t="s">
        <v>480</v>
      </c>
      <c r="W4" s="18" t="s">
        <v>481</v>
      </c>
      <c r="X4" s="18" t="s">
        <v>482</v>
      </c>
      <c r="Y4" s="18" t="s">
        <v>483</v>
      </c>
      <c r="Z4" s="18" t="s">
        <v>484</v>
      </c>
      <c r="AA4" s="18" t="s">
        <v>473</v>
      </c>
      <c r="AB4" s="18" t="s">
        <v>474</v>
      </c>
      <c r="AC4" s="18" t="s">
        <v>475</v>
      </c>
      <c r="AD4" s="18" t="s">
        <v>476</v>
      </c>
      <c r="AE4" s="18" t="s">
        <v>477</v>
      </c>
      <c r="AF4" s="18" t="s">
        <v>478</v>
      </c>
      <c r="AG4" s="18" t="s">
        <v>479</v>
      </c>
      <c r="AH4" s="18" t="s">
        <v>480</v>
      </c>
      <c r="AI4" s="18" t="s">
        <v>481</v>
      </c>
      <c r="AJ4" s="18" t="s">
        <v>482</v>
      </c>
      <c r="AK4" s="18" t="s">
        <v>483</v>
      </c>
      <c r="AL4" s="18" t="s">
        <v>484</v>
      </c>
      <c r="AM4" s="18" t="s">
        <v>473</v>
      </c>
      <c r="AN4" s="18" t="s">
        <v>474</v>
      </c>
      <c r="AO4" s="18" t="s">
        <v>475</v>
      </c>
      <c r="AP4" s="18" t="s">
        <v>476</v>
      </c>
      <c r="AQ4" s="18" t="s">
        <v>477</v>
      </c>
      <c r="AR4" s="18" t="s">
        <v>478</v>
      </c>
      <c r="AS4" s="18" t="s">
        <v>479</v>
      </c>
      <c r="AT4" s="18" t="s">
        <v>480</v>
      </c>
      <c r="AU4" s="18" t="s">
        <v>481</v>
      </c>
      <c r="AV4" s="18" t="s">
        <v>482</v>
      </c>
      <c r="AW4" s="18" t="s">
        <v>483</v>
      </c>
      <c r="AX4" s="18" t="s">
        <v>484</v>
      </c>
      <c r="AY4" s="18" t="s">
        <v>473</v>
      </c>
      <c r="AZ4" s="18" t="s">
        <v>474</v>
      </c>
      <c r="BA4" s="18" t="s">
        <v>475</v>
      </c>
      <c r="BB4" s="18" t="s">
        <v>476</v>
      </c>
      <c r="BC4" s="18" t="s">
        <v>477</v>
      </c>
      <c r="BD4" s="18" t="s">
        <v>478</v>
      </c>
      <c r="BE4" s="18" t="s">
        <v>479</v>
      </c>
      <c r="BF4" s="18" t="s">
        <v>480</v>
      </c>
      <c r="BG4" s="18" t="s">
        <v>481</v>
      </c>
      <c r="BH4" s="18" t="s">
        <v>482</v>
      </c>
      <c r="BI4" s="18" t="s">
        <v>483</v>
      </c>
      <c r="BJ4" s="18" t="s">
        <v>484</v>
      </c>
      <c r="BK4" s="18" t="s">
        <v>473</v>
      </c>
      <c r="BL4" s="18" t="s">
        <v>474</v>
      </c>
      <c r="BM4" s="18" t="s">
        <v>475</v>
      </c>
      <c r="BN4" s="18" t="s">
        <v>476</v>
      </c>
      <c r="BO4" s="18" t="s">
        <v>477</v>
      </c>
      <c r="BP4" s="18" t="s">
        <v>478</v>
      </c>
      <c r="BQ4" s="18" t="s">
        <v>479</v>
      </c>
      <c r="BR4" s="18" t="s">
        <v>480</v>
      </c>
      <c r="BS4" s="18" t="s">
        <v>481</v>
      </c>
      <c r="BT4" s="18" t="s">
        <v>482</v>
      </c>
      <c r="BU4" s="18" t="s">
        <v>483</v>
      </c>
      <c r="BV4" s="18" t="s">
        <v>484</v>
      </c>
    </row>
    <row r="5" spans="1:74" ht="11.1" customHeight="1" x14ac:dyDescent="0.2">
      <c r="A5" s="84"/>
      <c r="B5" s="86" t="s">
        <v>90</v>
      </c>
      <c r="C5" s="87"/>
      <c r="D5" s="87"/>
      <c r="E5" s="87"/>
      <c r="F5" s="87"/>
      <c r="G5" s="87"/>
      <c r="H5" s="87"/>
      <c r="I5" s="87"/>
      <c r="J5" s="87"/>
      <c r="K5" s="87"/>
      <c r="L5" s="87"/>
      <c r="M5" s="87"/>
      <c r="N5" s="87"/>
      <c r="O5" s="87"/>
      <c r="P5" s="87"/>
      <c r="Q5" s="87"/>
      <c r="R5" s="87"/>
      <c r="S5" s="87"/>
      <c r="T5" s="87"/>
      <c r="U5" s="87"/>
      <c r="V5" s="87"/>
      <c r="W5" s="87"/>
      <c r="X5" s="87"/>
      <c r="Y5" s="87"/>
      <c r="Z5" s="87"/>
      <c r="AA5" s="87"/>
      <c r="AB5" s="87"/>
      <c r="AC5" s="87"/>
      <c r="AD5" s="87"/>
      <c r="AE5" s="87"/>
      <c r="AF5" s="87"/>
      <c r="AG5" s="87"/>
      <c r="AH5" s="87"/>
      <c r="AI5" s="87"/>
      <c r="AJ5" s="87"/>
      <c r="AK5" s="87"/>
      <c r="AL5" s="87"/>
      <c r="AM5" s="87"/>
      <c r="AN5" s="87"/>
      <c r="AO5" s="87"/>
      <c r="AP5" s="87"/>
      <c r="AQ5" s="87"/>
      <c r="AR5" s="87"/>
      <c r="AS5" s="87"/>
      <c r="AT5" s="87"/>
      <c r="AU5" s="87"/>
      <c r="AV5" s="87"/>
      <c r="AW5" s="87"/>
      <c r="AX5" s="87"/>
      <c r="AY5" s="383"/>
      <c r="AZ5" s="383"/>
      <c r="BA5" s="383"/>
      <c r="BB5" s="383"/>
      <c r="BC5" s="383"/>
      <c r="BD5" s="87"/>
      <c r="BE5" s="87"/>
      <c r="BF5" s="87"/>
      <c r="BG5" s="87"/>
      <c r="BH5" s="87"/>
      <c r="BI5" s="87"/>
      <c r="BJ5" s="383"/>
      <c r="BK5" s="383"/>
      <c r="BL5" s="383"/>
      <c r="BM5" s="383"/>
      <c r="BN5" s="383"/>
      <c r="BO5" s="383"/>
      <c r="BP5" s="383"/>
      <c r="BQ5" s="383"/>
      <c r="BR5" s="383"/>
      <c r="BS5" s="383"/>
      <c r="BT5" s="383"/>
      <c r="BU5" s="383"/>
      <c r="BV5" s="383"/>
    </row>
    <row r="6" spans="1:74" ht="11.1" customHeight="1" x14ac:dyDescent="0.2">
      <c r="A6" s="84" t="s">
        <v>736</v>
      </c>
      <c r="B6" s="185" t="s">
        <v>6</v>
      </c>
      <c r="C6" s="208">
        <v>3.4262480000000002</v>
      </c>
      <c r="D6" s="208">
        <v>2.9575239999999998</v>
      </c>
      <c r="E6" s="208">
        <v>2.9865599999999999</v>
      </c>
      <c r="F6" s="208">
        <v>3.2178110000000002</v>
      </c>
      <c r="G6" s="208">
        <v>3.2665500000000001</v>
      </c>
      <c r="H6" s="208">
        <v>3.0850749999999998</v>
      </c>
      <c r="I6" s="208">
        <v>3.094408</v>
      </c>
      <c r="J6" s="208">
        <v>3.0072999999999999</v>
      </c>
      <c r="K6" s="208">
        <v>3.086112</v>
      </c>
      <c r="L6" s="208">
        <v>2.9855230000000001</v>
      </c>
      <c r="M6" s="208">
        <v>3.125518</v>
      </c>
      <c r="N6" s="208">
        <v>2.9253770000000001</v>
      </c>
      <c r="O6" s="208">
        <v>3.8302200000000002</v>
      </c>
      <c r="P6" s="208">
        <v>2.7714599999999998</v>
      </c>
      <c r="Q6" s="208">
        <v>2.795334</v>
      </c>
      <c r="R6" s="208">
        <v>2.9022480000000002</v>
      </c>
      <c r="S6" s="208">
        <v>2.9064000000000001</v>
      </c>
      <c r="T6" s="208">
        <v>3.0797460000000001</v>
      </c>
      <c r="U6" s="208">
        <v>2.9406539999999999</v>
      </c>
      <c r="V6" s="208">
        <v>3.073518</v>
      </c>
      <c r="W6" s="208">
        <v>3.1088100000000001</v>
      </c>
      <c r="X6" s="208">
        <v>3.4004880000000002</v>
      </c>
      <c r="Y6" s="208">
        <v>4.2464579999999996</v>
      </c>
      <c r="Z6" s="208">
        <v>4.1945579999999998</v>
      </c>
      <c r="AA6" s="208">
        <v>3.230251</v>
      </c>
      <c r="AB6" s="208">
        <v>2.7959489999999998</v>
      </c>
      <c r="AC6" s="208">
        <v>3.0629719999999998</v>
      </c>
      <c r="AD6" s="208">
        <v>2.7502330000000001</v>
      </c>
      <c r="AE6" s="208">
        <v>2.740882</v>
      </c>
      <c r="AF6" s="208">
        <v>2.4925609999999998</v>
      </c>
      <c r="AG6" s="208">
        <v>2.4582739999999998</v>
      </c>
      <c r="AH6" s="208">
        <v>2.3076189999999999</v>
      </c>
      <c r="AI6" s="208">
        <v>2.658801</v>
      </c>
      <c r="AJ6" s="208">
        <v>2.4219089999999999</v>
      </c>
      <c r="AK6" s="208">
        <v>2.7564669999999998</v>
      </c>
      <c r="AL6" s="208">
        <v>2.3055409999999998</v>
      </c>
      <c r="AM6" s="208">
        <v>2.0987800000000001</v>
      </c>
      <c r="AN6" s="208">
        <v>1.9844900000000001</v>
      </c>
      <c r="AO6" s="208">
        <v>1.85981</v>
      </c>
      <c r="AP6" s="208">
        <v>1.80786</v>
      </c>
      <c r="AQ6" s="208">
        <v>1.8161719999999999</v>
      </c>
      <c r="AR6" s="208">
        <v>1.694609</v>
      </c>
      <c r="AS6" s="208">
        <v>1.8359129999999999</v>
      </c>
      <c r="AT6" s="208">
        <v>2.3896999999999999</v>
      </c>
      <c r="AU6" s="208">
        <v>1.996958</v>
      </c>
      <c r="AV6" s="208">
        <v>2.4832100000000001</v>
      </c>
      <c r="AW6" s="208">
        <v>2.7117900000000001</v>
      </c>
      <c r="AX6" s="208">
        <v>2.6910099999999999</v>
      </c>
      <c r="AY6" s="208">
        <v>2.81569</v>
      </c>
      <c r="AZ6" s="208">
        <v>5.5586500000000001</v>
      </c>
      <c r="BA6" s="208">
        <v>2.7221799999999998</v>
      </c>
      <c r="BB6" s="208">
        <v>2.7668569999999999</v>
      </c>
      <c r="BC6" s="208">
        <v>3.0234899999999998</v>
      </c>
      <c r="BD6" s="208">
        <v>3.38714</v>
      </c>
      <c r="BE6" s="208">
        <v>3.98976</v>
      </c>
      <c r="BF6" s="208">
        <v>4.2287299999999997</v>
      </c>
      <c r="BG6" s="324">
        <v>4.2391199999999998</v>
      </c>
      <c r="BH6" s="324">
        <v>4.0521000000000003</v>
      </c>
      <c r="BI6" s="324">
        <v>4.1559999999999997</v>
      </c>
      <c r="BJ6" s="324">
        <v>4.2599</v>
      </c>
      <c r="BK6" s="324">
        <v>4.4157500000000001</v>
      </c>
      <c r="BL6" s="324">
        <v>4.3118499999999997</v>
      </c>
      <c r="BM6" s="324">
        <v>4.10405</v>
      </c>
      <c r="BN6" s="324">
        <v>3.4287000000000001</v>
      </c>
      <c r="BO6" s="324">
        <v>3.3767499999999999</v>
      </c>
      <c r="BP6" s="324">
        <v>3.4287000000000001</v>
      </c>
      <c r="BQ6" s="324">
        <v>3.4390900000000002</v>
      </c>
      <c r="BR6" s="324">
        <v>3.4390900000000002</v>
      </c>
      <c r="BS6" s="324">
        <v>3.27285</v>
      </c>
      <c r="BT6" s="324">
        <v>3.2832400000000002</v>
      </c>
      <c r="BU6" s="324">
        <v>3.3248000000000002</v>
      </c>
      <c r="BV6" s="324">
        <v>3.3975300000000002</v>
      </c>
    </row>
    <row r="7" spans="1:74" ht="11.1" customHeight="1" x14ac:dyDescent="0.2">
      <c r="A7" s="84"/>
      <c r="B7" s="88" t="s">
        <v>1014</v>
      </c>
      <c r="C7" s="224"/>
      <c r="D7" s="224"/>
      <c r="E7" s="224"/>
      <c r="F7" s="224"/>
      <c r="G7" s="224"/>
      <c r="H7" s="224"/>
      <c r="I7" s="224"/>
      <c r="J7" s="224"/>
      <c r="K7" s="224"/>
      <c r="L7" s="224"/>
      <c r="M7" s="224"/>
      <c r="N7" s="224"/>
      <c r="O7" s="224"/>
      <c r="P7" s="224"/>
      <c r="Q7" s="224"/>
      <c r="R7" s="224"/>
      <c r="S7" s="224"/>
      <c r="T7" s="224"/>
      <c r="U7" s="224"/>
      <c r="V7" s="224"/>
      <c r="W7" s="224"/>
      <c r="X7" s="224"/>
      <c r="Y7" s="224"/>
      <c r="Z7" s="224"/>
      <c r="AA7" s="224"/>
      <c r="AB7" s="224"/>
      <c r="AC7" s="224"/>
      <c r="AD7" s="224"/>
      <c r="AE7" s="224"/>
      <c r="AF7" s="224"/>
      <c r="AG7" s="224"/>
      <c r="AH7" s="224"/>
      <c r="AI7" s="224"/>
      <c r="AJ7" s="224"/>
      <c r="AK7" s="224"/>
      <c r="AL7" s="224"/>
      <c r="AM7" s="224"/>
      <c r="AN7" s="224"/>
      <c r="AO7" s="224"/>
      <c r="AP7" s="224"/>
      <c r="AQ7" s="224"/>
      <c r="AR7" s="224"/>
      <c r="AS7" s="224"/>
      <c r="AT7" s="224"/>
      <c r="AU7" s="224"/>
      <c r="AV7" s="224"/>
      <c r="AW7" s="224"/>
      <c r="AX7" s="224"/>
      <c r="AY7" s="224"/>
      <c r="AZ7" s="224"/>
      <c r="BA7" s="224"/>
      <c r="BB7" s="224"/>
      <c r="BC7" s="224"/>
      <c r="BD7" s="224"/>
      <c r="BE7" s="224"/>
      <c r="BF7" s="224"/>
      <c r="BG7" s="352"/>
      <c r="BH7" s="352"/>
      <c r="BI7" s="352"/>
      <c r="BJ7" s="352"/>
      <c r="BK7" s="352"/>
      <c r="BL7" s="352"/>
      <c r="BM7" s="352"/>
      <c r="BN7" s="352"/>
      <c r="BO7" s="352"/>
      <c r="BP7" s="352"/>
      <c r="BQ7" s="352"/>
      <c r="BR7" s="352"/>
      <c r="BS7" s="352"/>
      <c r="BT7" s="352"/>
      <c r="BU7" s="352"/>
      <c r="BV7" s="352"/>
    </row>
    <row r="8" spans="1:74" ht="11.1" customHeight="1" x14ac:dyDescent="0.2">
      <c r="A8" s="84" t="s">
        <v>651</v>
      </c>
      <c r="B8" s="186" t="s">
        <v>435</v>
      </c>
      <c r="C8" s="208">
        <v>12.76872618</v>
      </c>
      <c r="D8" s="208">
        <v>13.107236820000001</v>
      </c>
      <c r="E8" s="208">
        <v>12.73868764</v>
      </c>
      <c r="F8" s="208">
        <v>13.336267380000001</v>
      </c>
      <c r="G8" s="208">
        <v>14.51441114</v>
      </c>
      <c r="H8" s="208">
        <v>15.318883469999999</v>
      </c>
      <c r="I8" s="208">
        <v>17.860130439999999</v>
      </c>
      <c r="J8" s="208">
        <v>18.561951709999999</v>
      </c>
      <c r="K8" s="208">
        <v>17.905836950000001</v>
      </c>
      <c r="L8" s="208">
        <v>15.199058689999999</v>
      </c>
      <c r="M8" s="208">
        <v>13.38193791</v>
      </c>
      <c r="N8" s="208">
        <v>13.40248729</v>
      </c>
      <c r="O8" s="208">
        <v>13.55757296</v>
      </c>
      <c r="P8" s="208">
        <v>15.14397434</v>
      </c>
      <c r="Q8" s="208">
        <v>14.874174139999999</v>
      </c>
      <c r="R8" s="208">
        <v>16.26639583</v>
      </c>
      <c r="S8" s="208">
        <v>16.763194810000002</v>
      </c>
      <c r="T8" s="208">
        <v>17.114342019999999</v>
      </c>
      <c r="U8" s="208">
        <v>18.662701129999999</v>
      </c>
      <c r="V8" s="208">
        <v>19.6873416</v>
      </c>
      <c r="W8" s="208">
        <v>18.82623903</v>
      </c>
      <c r="X8" s="208">
        <v>15.382985659999999</v>
      </c>
      <c r="Y8" s="208">
        <v>13.74808434</v>
      </c>
      <c r="Z8" s="208">
        <v>14.737107610000001</v>
      </c>
      <c r="AA8" s="208">
        <v>14.53261238</v>
      </c>
      <c r="AB8" s="208">
        <v>14.286612379999999</v>
      </c>
      <c r="AC8" s="208">
        <v>14.418115739999999</v>
      </c>
      <c r="AD8" s="208">
        <v>15.13652315</v>
      </c>
      <c r="AE8" s="208">
        <v>15.380931159999999</v>
      </c>
      <c r="AF8" s="208">
        <v>16.59362084</v>
      </c>
      <c r="AG8" s="208">
        <v>18.904978</v>
      </c>
      <c r="AH8" s="208">
        <v>19.67530841</v>
      </c>
      <c r="AI8" s="208">
        <v>18.623387730000001</v>
      </c>
      <c r="AJ8" s="208">
        <v>15.868380760000001</v>
      </c>
      <c r="AK8" s="208">
        <v>13.65162336</v>
      </c>
      <c r="AL8" s="208">
        <v>13.849805269999999</v>
      </c>
      <c r="AM8" s="208">
        <v>13.724000159999999</v>
      </c>
      <c r="AN8" s="208">
        <v>13.704046849999999</v>
      </c>
      <c r="AO8" s="208">
        <v>13.918948840000001</v>
      </c>
      <c r="AP8" s="208">
        <v>14.34230502</v>
      </c>
      <c r="AQ8" s="208">
        <v>14.168703069999999</v>
      </c>
      <c r="AR8" s="208">
        <v>15.65547563</v>
      </c>
      <c r="AS8" s="208">
        <v>17.80503058</v>
      </c>
      <c r="AT8" s="208">
        <v>19.179284500000001</v>
      </c>
      <c r="AU8" s="208">
        <v>18.04389055</v>
      </c>
      <c r="AV8" s="208">
        <v>15.068375319999999</v>
      </c>
      <c r="AW8" s="208">
        <v>14.017520319999999</v>
      </c>
      <c r="AX8" s="208">
        <v>14.85865196</v>
      </c>
      <c r="AY8" s="208">
        <v>15.00227162</v>
      </c>
      <c r="AZ8" s="208">
        <v>14.41215483</v>
      </c>
      <c r="BA8" s="208">
        <v>14.91909193</v>
      </c>
      <c r="BB8" s="208">
        <v>15.58336237</v>
      </c>
      <c r="BC8" s="208">
        <v>16.33724449</v>
      </c>
      <c r="BD8" s="208">
        <v>17.77079136</v>
      </c>
      <c r="BE8" s="208">
        <v>18.997330000000002</v>
      </c>
      <c r="BF8" s="208">
        <v>19.279769999999999</v>
      </c>
      <c r="BG8" s="324">
        <v>18.481390000000001</v>
      </c>
      <c r="BH8" s="324">
        <v>15.60102</v>
      </c>
      <c r="BI8" s="324">
        <v>14.60488</v>
      </c>
      <c r="BJ8" s="324">
        <v>14.359959999999999</v>
      </c>
      <c r="BK8" s="324">
        <v>14.133509999999999</v>
      </c>
      <c r="BL8" s="324">
        <v>14.15795</v>
      </c>
      <c r="BM8" s="324">
        <v>14.21726</v>
      </c>
      <c r="BN8" s="324">
        <v>14.56887</v>
      </c>
      <c r="BO8" s="324">
        <v>15.15504</v>
      </c>
      <c r="BP8" s="324">
        <v>15.968310000000001</v>
      </c>
      <c r="BQ8" s="324">
        <v>17.573080000000001</v>
      </c>
      <c r="BR8" s="324">
        <v>17.980810000000002</v>
      </c>
      <c r="BS8" s="324">
        <v>17.251290000000001</v>
      </c>
      <c r="BT8" s="324">
        <v>14.39106</v>
      </c>
      <c r="BU8" s="324">
        <v>13.458830000000001</v>
      </c>
      <c r="BV8" s="324">
        <v>13.238989999999999</v>
      </c>
    </row>
    <row r="9" spans="1:74" ht="11.1" customHeight="1" x14ac:dyDescent="0.2">
      <c r="A9" s="84" t="s">
        <v>652</v>
      </c>
      <c r="B9" s="184" t="s">
        <v>468</v>
      </c>
      <c r="C9" s="208">
        <v>9.4274988709999992</v>
      </c>
      <c r="D9" s="208">
        <v>10.13715474</v>
      </c>
      <c r="E9" s="208">
        <v>10.146659100000001</v>
      </c>
      <c r="F9" s="208">
        <v>10.53436129</v>
      </c>
      <c r="G9" s="208">
        <v>12.96101393</v>
      </c>
      <c r="H9" s="208">
        <v>14.90538349</v>
      </c>
      <c r="I9" s="208">
        <v>17.393042139999999</v>
      </c>
      <c r="J9" s="208">
        <v>17.64246223</v>
      </c>
      <c r="K9" s="208">
        <v>16.537157440000001</v>
      </c>
      <c r="L9" s="208">
        <v>15.422492979999999</v>
      </c>
      <c r="M9" s="208">
        <v>11.85208312</v>
      </c>
      <c r="N9" s="208">
        <v>10.21583642</v>
      </c>
      <c r="O9" s="208">
        <v>9.4682768339999992</v>
      </c>
      <c r="P9" s="208">
        <v>10.492630030000001</v>
      </c>
      <c r="Q9" s="208">
        <v>10.767813139999999</v>
      </c>
      <c r="R9" s="208">
        <v>10.278861149999999</v>
      </c>
      <c r="S9" s="208">
        <v>13.016514519999999</v>
      </c>
      <c r="T9" s="208">
        <v>16.917364070000001</v>
      </c>
      <c r="U9" s="208">
        <v>18.058015180000002</v>
      </c>
      <c r="V9" s="208">
        <v>18.752129920000002</v>
      </c>
      <c r="W9" s="208">
        <v>17.977783039999998</v>
      </c>
      <c r="X9" s="208">
        <v>14.293622750000001</v>
      </c>
      <c r="Y9" s="208">
        <v>11.03841482</v>
      </c>
      <c r="Z9" s="208">
        <v>10.655338779999999</v>
      </c>
      <c r="AA9" s="208">
        <v>10.937078229999999</v>
      </c>
      <c r="AB9" s="208">
        <v>10.616879900000001</v>
      </c>
      <c r="AC9" s="208">
        <v>10.468574200000001</v>
      </c>
      <c r="AD9" s="208">
        <v>11.69929716</v>
      </c>
      <c r="AE9" s="208">
        <v>13.320750370000001</v>
      </c>
      <c r="AF9" s="208">
        <v>15.774605190000001</v>
      </c>
      <c r="AG9" s="208">
        <v>18.134135659999998</v>
      </c>
      <c r="AH9" s="208">
        <v>18.796729859999999</v>
      </c>
      <c r="AI9" s="208">
        <v>18.113434940000001</v>
      </c>
      <c r="AJ9" s="208">
        <v>15.15716149</v>
      </c>
      <c r="AK9" s="208">
        <v>11.456245320000001</v>
      </c>
      <c r="AL9" s="208">
        <v>10.290180019999999</v>
      </c>
      <c r="AM9" s="208">
        <v>10.62296222</v>
      </c>
      <c r="AN9" s="208">
        <v>10.768252929999999</v>
      </c>
      <c r="AO9" s="208">
        <v>11.01005376</v>
      </c>
      <c r="AP9" s="208">
        <v>11.21611929</v>
      </c>
      <c r="AQ9" s="208">
        <v>11.213393330000001</v>
      </c>
      <c r="AR9" s="208">
        <v>15.193154590000001</v>
      </c>
      <c r="AS9" s="208">
        <v>17.560644119999999</v>
      </c>
      <c r="AT9" s="208">
        <v>18.415907740000002</v>
      </c>
      <c r="AU9" s="208">
        <v>17.629302209999999</v>
      </c>
      <c r="AV9" s="208">
        <v>14.333671710000001</v>
      </c>
      <c r="AW9" s="208">
        <v>12.14610122</v>
      </c>
      <c r="AX9" s="208">
        <v>10.93641953</v>
      </c>
      <c r="AY9" s="208">
        <v>10.29812401</v>
      </c>
      <c r="AZ9" s="208">
        <v>10.22334437</v>
      </c>
      <c r="BA9" s="208">
        <v>10.845641970000001</v>
      </c>
      <c r="BB9" s="208">
        <v>12.323412510000001</v>
      </c>
      <c r="BC9" s="208">
        <v>13.54957849</v>
      </c>
      <c r="BD9" s="208">
        <v>16.115154319999998</v>
      </c>
      <c r="BE9" s="208">
        <v>17.270600000000002</v>
      </c>
      <c r="BF9" s="208">
        <v>17.972539999999999</v>
      </c>
      <c r="BG9" s="324">
        <v>17.43488</v>
      </c>
      <c r="BH9" s="324">
        <v>14.8027</v>
      </c>
      <c r="BI9" s="324">
        <v>12.099589999999999</v>
      </c>
      <c r="BJ9" s="324">
        <v>10.917809999999999</v>
      </c>
      <c r="BK9" s="324">
        <v>10.702590000000001</v>
      </c>
      <c r="BL9" s="324">
        <v>10.84694</v>
      </c>
      <c r="BM9" s="324">
        <v>11.224080000000001</v>
      </c>
      <c r="BN9" s="324">
        <v>11.703329999999999</v>
      </c>
      <c r="BO9" s="324">
        <v>13.542120000000001</v>
      </c>
      <c r="BP9" s="324">
        <v>16.240220000000001</v>
      </c>
      <c r="BQ9" s="324">
        <v>17.359010000000001</v>
      </c>
      <c r="BR9" s="324">
        <v>17.924309999999998</v>
      </c>
      <c r="BS9" s="324">
        <v>17.218859999999999</v>
      </c>
      <c r="BT9" s="324">
        <v>14.465909999999999</v>
      </c>
      <c r="BU9" s="324">
        <v>11.715439999999999</v>
      </c>
      <c r="BV9" s="324">
        <v>10.488110000000001</v>
      </c>
    </row>
    <row r="10" spans="1:74" ht="11.1" customHeight="1" x14ac:dyDescent="0.2">
      <c r="A10" s="84" t="s">
        <v>653</v>
      </c>
      <c r="B10" s="186" t="s">
        <v>436</v>
      </c>
      <c r="C10" s="208">
        <v>7.5460100389999996</v>
      </c>
      <c r="D10" s="208">
        <v>8.1689126289999994</v>
      </c>
      <c r="E10" s="208">
        <v>7.7849936230000001</v>
      </c>
      <c r="F10" s="208">
        <v>9.9699624849999999</v>
      </c>
      <c r="G10" s="208">
        <v>11.24884288</v>
      </c>
      <c r="H10" s="208">
        <v>16.662568709999999</v>
      </c>
      <c r="I10" s="208">
        <v>18.40760551</v>
      </c>
      <c r="J10" s="208">
        <v>18.831033810000001</v>
      </c>
      <c r="K10" s="208">
        <v>16.749065460000001</v>
      </c>
      <c r="L10" s="208">
        <v>11.103147720000001</v>
      </c>
      <c r="M10" s="208">
        <v>7.8761079069999997</v>
      </c>
      <c r="N10" s="208">
        <v>7.0267126080000004</v>
      </c>
      <c r="O10" s="208">
        <v>6.8706640979999998</v>
      </c>
      <c r="P10" s="208">
        <v>7.4291156320000002</v>
      </c>
      <c r="Q10" s="208">
        <v>7.3738993580000001</v>
      </c>
      <c r="R10" s="208">
        <v>7.7361563459999996</v>
      </c>
      <c r="S10" s="208">
        <v>12.83567203</v>
      </c>
      <c r="T10" s="208">
        <v>16.752985949999999</v>
      </c>
      <c r="U10" s="208">
        <v>18.897927429999999</v>
      </c>
      <c r="V10" s="208">
        <v>18.94052774</v>
      </c>
      <c r="W10" s="208">
        <v>17.544028829999998</v>
      </c>
      <c r="X10" s="208">
        <v>9.846609247</v>
      </c>
      <c r="Y10" s="208">
        <v>7.4883318460000003</v>
      </c>
      <c r="Z10" s="208">
        <v>7.7500008200000003</v>
      </c>
      <c r="AA10" s="208">
        <v>7.1557758270000003</v>
      </c>
      <c r="AB10" s="208">
        <v>7.2795161119999996</v>
      </c>
      <c r="AC10" s="208">
        <v>7.3764134690000001</v>
      </c>
      <c r="AD10" s="208">
        <v>8.7208014630000008</v>
      </c>
      <c r="AE10" s="208">
        <v>10.833792320000001</v>
      </c>
      <c r="AF10" s="208">
        <v>15.66756745</v>
      </c>
      <c r="AG10" s="208">
        <v>18.842145309999999</v>
      </c>
      <c r="AH10" s="208">
        <v>19.76593974</v>
      </c>
      <c r="AI10" s="208">
        <v>18.59309571</v>
      </c>
      <c r="AJ10" s="208">
        <v>10.173924080000001</v>
      </c>
      <c r="AK10" s="208">
        <v>7.276111845</v>
      </c>
      <c r="AL10" s="208">
        <v>7.133547997</v>
      </c>
      <c r="AM10" s="208">
        <v>6.9065063899999997</v>
      </c>
      <c r="AN10" s="208">
        <v>6.7693345679999997</v>
      </c>
      <c r="AO10" s="208">
        <v>7.419350552</v>
      </c>
      <c r="AP10" s="208">
        <v>7.8771870799999997</v>
      </c>
      <c r="AQ10" s="208">
        <v>9.675800701</v>
      </c>
      <c r="AR10" s="208">
        <v>15.31818693</v>
      </c>
      <c r="AS10" s="208">
        <v>19.02490122</v>
      </c>
      <c r="AT10" s="208">
        <v>19.976452909999999</v>
      </c>
      <c r="AU10" s="208">
        <v>16.04397582</v>
      </c>
      <c r="AV10" s="208">
        <v>9.4052943510000002</v>
      </c>
      <c r="AW10" s="208">
        <v>8.5111618389999997</v>
      </c>
      <c r="AX10" s="208">
        <v>7.2232437989999996</v>
      </c>
      <c r="AY10" s="208">
        <v>7.0841398509999998</v>
      </c>
      <c r="AZ10" s="208">
        <v>7.0473110280000002</v>
      </c>
      <c r="BA10" s="208">
        <v>8.5525569380000004</v>
      </c>
      <c r="BB10" s="208">
        <v>10.47433225</v>
      </c>
      <c r="BC10" s="208">
        <v>12.9672915</v>
      </c>
      <c r="BD10" s="208">
        <v>19.973785459999998</v>
      </c>
      <c r="BE10" s="208">
        <v>21.237770000000001</v>
      </c>
      <c r="BF10" s="208">
        <v>21.22982</v>
      </c>
      <c r="BG10" s="324">
        <v>18.870190000000001</v>
      </c>
      <c r="BH10" s="324">
        <v>13.63142</v>
      </c>
      <c r="BI10" s="324">
        <v>10.85356</v>
      </c>
      <c r="BJ10" s="324">
        <v>9.798864</v>
      </c>
      <c r="BK10" s="324">
        <v>9.5196930000000002</v>
      </c>
      <c r="BL10" s="324">
        <v>9.4878940000000007</v>
      </c>
      <c r="BM10" s="324">
        <v>9.7681129999999996</v>
      </c>
      <c r="BN10" s="324">
        <v>10.51754</v>
      </c>
      <c r="BO10" s="324">
        <v>12.646089999999999</v>
      </c>
      <c r="BP10" s="324">
        <v>15.69825</v>
      </c>
      <c r="BQ10" s="324">
        <v>17.641380000000002</v>
      </c>
      <c r="BR10" s="324">
        <v>18.076920000000001</v>
      </c>
      <c r="BS10" s="324">
        <v>16.07705</v>
      </c>
      <c r="BT10" s="324">
        <v>11.173550000000001</v>
      </c>
      <c r="BU10" s="324">
        <v>8.6646190000000001</v>
      </c>
      <c r="BV10" s="324">
        <v>7.8296349999999997</v>
      </c>
    </row>
    <row r="11" spans="1:74" ht="11.1" customHeight="1" x14ac:dyDescent="0.2">
      <c r="A11" s="84" t="s">
        <v>654</v>
      </c>
      <c r="B11" s="186" t="s">
        <v>437</v>
      </c>
      <c r="C11" s="208">
        <v>7.9533677740000002</v>
      </c>
      <c r="D11" s="208">
        <v>8.4976755500000003</v>
      </c>
      <c r="E11" s="208">
        <v>8.5440848660000004</v>
      </c>
      <c r="F11" s="208">
        <v>9.7987291509999999</v>
      </c>
      <c r="G11" s="208">
        <v>12.32398422</v>
      </c>
      <c r="H11" s="208">
        <v>16.105137119999998</v>
      </c>
      <c r="I11" s="208">
        <v>18.759036479999999</v>
      </c>
      <c r="J11" s="208">
        <v>19.177985</v>
      </c>
      <c r="K11" s="208">
        <v>18.004237960000001</v>
      </c>
      <c r="L11" s="208">
        <v>12.79197081</v>
      </c>
      <c r="M11" s="208">
        <v>9.2800525589999996</v>
      </c>
      <c r="N11" s="208">
        <v>8.6038449939999992</v>
      </c>
      <c r="O11" s="208">
        <v>7.8196747540000002</v>
      </c>
      <c r="P11" s="208">
        <v>8.3219000360000006</v>
      </c>
      <c r="Q11" s="208">
        <v>8.5099764919999998</v>
      </c>
      <c r="R11" s="208">
        <v>8.8743253370000001</v>
      </c>
      <c r="S11" s="208">
        <v>11.75356652</v>
      </c>
      <c r="T11" s="208">
        <v>16.370872330000001</v>
      </c>
      <c r="U11" s="208">
        <v>19.18941495</v>
      </c>
      <c r="V11" s="208">
        <v>19.409127999999999</v>
      </c>
      <c r="W11" s="208">
        <v>17.347548799999998</v>
      </c>
      <c r="X11" s="208">
        <v>11.65007802</v>
      </c>
      <c r="Y11" s="208">
        <v>8.5349609809999993</v>
      </c>
      <c r="Z11" s="208">
        <v>8.6117045030000003</v>
      </c>
      <c r="AA11" s="208">
        <v>8.1084759589999997</v>
      </c>
      <c r="AB11" s="208">
        <v>7.7108470059999998</v>
      </c>
      <c r="AC11" s="208">
        <v>7.7769638570000001</v>
      </c>
      <c r="AD11" s="208">
        <v>9.0918286409999993</v>
      </c>
      <c r="AE11" s="208">
        <v>10.79027658</v>
      </c>
      <c r="AF11" s="208">
        <v>14.9229596</v>
      </c>
      <c r="AG11" s="208">
        <v>18.34780138</v>
      </c>
      <c r="AH11" s="208">
        <v>18.331501509999999</v>
      </c>
      <c r="AI11" s="208">
        <v>17.631966930000001</v>
      </c>
      <c r="AJ11" s="208">
        <v>10.6788942</v>
      </c>
      <c r="AK11" s="208">
        <v>7.7447460919999997</v>
      </c>
      <c r="AL11" s="208">
        <v>7.363424996</v>
      </c>
      <c r="AM11" s="208">
        <v>7.2406321279999997</v>
      </c>
      <c r="AN11" s="208">
        <v>5.9122365690000001</v>
      </c>
      <c r="AO11" s="208">
        <v>7.5462436390000001</v>
      </c>
      <c r="AP11" s="208">
        <v>8.0675694329999992</v>
      </c>
      <c r="AQ11" s="208">
        <v>10.69872814</v>
      </c>
      <c r="AR11" s="208">
        <v>14.566742469999999</v>
      </c>
      <c r="AS11" s="208">
        <v>17.525001379999999</v>
      </c>
      <c r="AT11" s="208">
        <v>18.454596129999999</v>
      </c>
      <c r="AU11" s="208">
        <v>16.08531855</v>
      </c>
      <c r="AV11" s="208">
        <v>10.12824548</v>
      </c>
      <c r="AW11" s="208">
        <v>9.0462320209999998</v>
      </c>
      <c r="AX11" s="208">
        <v>7.9198776469999999</v>
      </c>
      <c r="AY11" s="208">
        <v>7.3902193609999998</v>
      </c>
      <c r="AZ11" s="208">
        <v>7.2810932270000004</v>
      </c>
      <c r="BA11" s="208">
        <v>8.4937596240000008</v>
      </c>
      <c r="BB11" s="208">
        <v>9.735352228</v>
      </c>
      <c r="BC11" s="208">
        <v>12.14364052</v>
      </c>
      <c r="BD11" s="208">
        <v>16.896652119999999</v>
      </c>
      <c r="BE11" s="208">
        <v>18.8308</v>
      </c>
      <c r="BF11" s="208">
        <v>19.286059999999999</v>
      </c>
      <c r="BG11" s="324">
        <v>17.657900000000001</v>
      </c>
      <c r="BH11" s="324">
        <v>13.71613</v>
      </c>
      <c r="BI11" s="324">
        <v>10.525550000000001</v>
      </c>
      <c r="BJ11" s="324">
        <v>9.3116020000000006</v>
      </c>
      <c r="BK11" s="324">
        <v>8.9404810000000001</v>
      </c>
      <c r="BL11" s="324">
        <v>9.1538509999999995</v>
      </c>
      <c r="BM11" s="324">
        <v>9.470205</v>
      </c>
      <c r="BN11" s="324">
        <v>10.465680000000001</v>
      </c>
      <c r="BO11" s="324">
        <v>12.259589999999999</v>
      </c>
      <c r="BP11" s="324">
        <v>15.7561</v>
      </c>
      <c r="BQ11" s="324">
        <v>17.930019999999999</v>
      </c>
      <c r="BR11" s="324">
        <v>18.40766</v>
      </c>
      <c r="BS11" s="324">
        <v>16.777450000000002</v>
      </c>
      <c r="BT11" s="324">
        <v>12.771979999999999</v>
      </c>
      <c r="BU11" s="324">
        <v>9.5779800000000002</v>
      </c>
      <c r="BV11" s="324">
        <v>8.3649489999999993</v>
      </c>
    </row>
    <row r="12" spans="1:74" ht="11.1" customHeight="1" x14ac:dyDescent="0.2">
      <c r="A12" s="84" t="s">
        <v>655</v>
      </c>
      <c r="B12" s="186" t="s">
        <v>438</v>
      </c>
      <c r="C12" s="208">
        <v>11.336023129999999</v>
      </c>
      <c r="D12" s="208">
        <v>12.738350949999999</v>
      </c>
      <c r="E12" s="208">
        <v>11.74491001</v>
      </c>
      <c r="F12" s="208">
        <v>15.78631156</v>
      </c>
      <c r="G12" s="208">
        <v>20.790129759999999</v>
      </c>
      <c r="H12" s="208">
        <v>23.690579570000001</v>
      </c>
      <c r="I12" s="208">
        <v>25.670202960000001</v>
      </c>
      <c r="J12" s="208">
        <v>26.647280089999999</v>
      </c>
      <c r="K12" s="208">
        <v>24.895863309999999</v>
      </c>
      <c r="L12" s="208">
        <v>20.44791481</v>
      </c>
      <c r="M12" s="208">
        <v>12.87964186</v>
      </c>
      <c r="N12" s="208">
        <v>11.12882104</v>
      </c>
      <c r="O12" s="208">
        <v>10.329024670000001</v>
      </c>
      <c r="P12" s="208">
        <v>12.33050235</v>
      </c>
      <c r="Q12" s="208">
        <v>10.760332</v>
      </c>
      <c r="R12" s="208">
        <v>12.20666376</v>
      </c>
      <c r="S12" s="208">
        <v>17.742127329999999</v>
      </c>
      <c r="T12" s="208">
        <v>22.337542150000001</v>
      </c>
      <c r="U12" s="208">
        <v>23.684923049999998</v>
      </c>
      <c r="V12" s="208">
        <v>24.531572570000002</v>
      </c>
      <c r="W12" s="208">
        <v>24.431261030000002</v>
      </c>
      <c r="X12" s="208">
        <v>18.11056881</v>
      </c>
      <c r="Y12" s="208">
        <v>11.52700535</v>
      </c>
      <c r="Z12" s="208">
        <v>11.32542509</v>
      </c>
      <c r="AA12" s="208">
        <v>11.198099579999999</v>
      </c>
      <c r="AB12" s="208">
        <v>11.689314230000001</v>
      </c>
      <c r="AC12" s="208">
        <v>11.456805170000001</v>
      </c>
      <c r="AD12" s="208">
        <v>14.348392860000001</v>
      </c>
      <c r="AE12" s="208">
        <v>19.785123689999999</v>
      </c>
      <c r="AF12" s="208">
        <v>22.95608155</v>
      </c>
      <c r="AG12" s="208">
        <v>25.365398450000001</v>
      </c>
      <c r="AH12" s="208">
        <v>24.945984339999999</v>
      </c>
      <c r="AI12" s="208">
        <v>24.92402396</v>
      </c>
      <c r="AJ12" s="208">
        <v>21.25154624</v>
      </c>
      <c r="AK12" s="208">
        <v>11.90224658</v>
      </c>
      <c r="AL12" s="208">
        <v>11.402080890000001</v>
      </c>
      <c r="AM12" s="208">
        <v>12.02135863</v>
      </c>
      <c r="AN12" s="208">
        <v>11.709506210000001</v>
      </c>
      <c r="AO12" s="208">
        <v>12.9766245</v>
      </c>
      <c r="AP12" s="208">
        <v>13.794475690000001</v>
      </c>
      <c r="AQ12" s="208">
        <v>14.999033409999999</v>
      </c>
      <c r="AR12" s="208">
        <v>20.109658240000002</v>
      </c>
      <c r="AS12" s="208">
        <v>23.916315650000001</v>
      </c>
      <c r="AT12" s="208">
        <v>25.06951359</v>
      </c>
      <c r="AU12" s="208">
        <v>23.578520780000002</v>
      </c>
      <c r="AV12" s="208">
        <v>20.399422680000001</v>
      </c>
      <c r="AW12" s="208">
        <v>16.897646859999998</v>
      </c>
      <c r="AX12" s="208">
        <v>11.599912399999999</v>
      </c>
      <c r="AY12" s="208">
        <v>11.436876010000001</v>
      </c>
      <c r="AZ12" s="208">
        <v>12.05572939</v>
      </c>
      <c r="BA12" s="208">
        <v>13.4014121</v>
      </c>
      <c r="BB12" s="208">
        <v>15.06529937</v>
      </c>
      <c r="BC12" s="208">
        <v>18.974750820000001</v>
      </c>
      <c r="BD12" s="208">
        <v>24.218631210000002</v>
      </c>
      <c r="BE12" s="208">
        <v>25.24586</v>
      </c>
      <c r="BF12" s="208">
        <v>25.299230000000001</v>
      </c>
      <c r="BG12" s="324">
        <v>24.343360000000001</v>
      </c>
      <c r="BH12" s="324">
        <v>19.24118</v>
      </c>
      <c r="BI12" s="324">
        <v>14.16877</v>
      </c>
      <c r="BJ12" s="324">
        <v>12.679510000000001</v>
      </c>
      <c r="BK12" s="324">
        <v>12.417249999999999</v>
      </c>
      <c r="BL12" s="324">
        <v>12.39593</v>
      </c>
      <c r="BM12" s="324">
        <v>12.812329999999999</v>
      </c>
      <c r="BN12" s="324">
        <v>14.82954</v>
      </c>
      <c r="BO12" s="324">
        <v>18.307469999999999</v>
      </c>
      <c r="BP12" s="324">
        <v>21.672180000000001</v>
      </c>
      <c r="BQ12" s="324">
        <v>23.240079999999999</v>
      </c>
      <c r="BR12" s="324">
        <v>23.59376</v>
      </c>
      <c r="BS12" s="324">
        <v>22.82507</v>
      </c>
      <c r="BT12" s="324">
        <v>17.86609</v>
      </c>
      <c r="BU12" s="324">
        <v>12.953200000000001</v>
      </c>
      <c r="BV12" s="324">
        <v>11.507379999999999</v>
      </c>
    </row>
    <row r="13" spans="1:74" ht="11.1" customHeight="1" x14ac:dyDescent="0.2">
      <c r="A13" s="84" t="s">
        <v>656</v>
      </c>
      <c r="B13" s="186" t="s">
        <v>439</v>
      </c>
      <c r="C13" s="208">
        <v>9.7897600170000008</v>
      </c>
      <c r="D13" s="208">
        <v>10.893897239999999</v>
      </c>
      <c r="E13" s="208">
        <v>10.863130699999999</v>
      </c>
      <c r="F13" s="208">
        <v>13.130260440000001</v>
      </c>
      <c r="G13" s="208">
        <v>16.621351870000002</v>
      </c>
      <c r="H13" s="208">
        <v>19.45387547</v>
      </c>
      <c r="I13" s="208">
        <v>20.711686799999999</v>
      </c>
      <c r="J13" s="208">
        <v>21.353847080000001</v>
      </c>
      <c r="K13" s="208">
        <v>19.914321699999999</v>
      </c>
      <c r="L13" s="208">
        <v>16.924195260000001</v>
      </c>
      <c r="M13" s="208">
        <v>11.60827484</v>
      </c>
      <c r="N13" s="208">
        <v>9.9958671960000007</v>
      </c>
      <c r="O13" s="208">
        <v>9.143719291</v>
      </c>
      <c r="P13" s="208">
        <v>9.9816874500000008</v>
      </c>
      <c r="Q13" s="208">
        <v>10.41686425</v>
      </c>
      <c r="R13" s="208">
        <v>10.439783520000001</v>
      </c>
      <c r="S13" s="208">
        <v>14.72996919</v>
      </c>
      <c r="T13" s="208">
        <v>20.270801339999998</v>
      </c>
      <c r="U13" s="208">
        <v>21.182289839999999</v>
      </c>
      <c r="V13" s="208">
        <v>22.370210190000002</v>
      </c>
      <c r="W13" s="208">
        <v>20.835247979999998</v>
      </c>
      <c r="X13" s="208">
        <v>16.185354060000002</v>
      </c>
      <c r="Y13" s="208">
        <v>10.53741527</v>
      </c>
      <c r="Z13" s="208">
        <v>9.7385900539999994</v>
      </c>
      <c r="AA13" s="208">
        <v>9.8106687469999994</v>
      </c>
      <c r="AB13" s="208">
        <v>9.6582358930000005</v>
      </c>
      <c r="AC13" s="208">
        <v>9.5074483549999993</v>
      </c>
      <c r="AD13" s="208">
        <v>11.776977860000001</v>
      </c>
      <c r="AE13" s="208">
        <v>16.878471940000001</v>
      </c>
      <c r="AF13" s="208">
        <v>20.376812820000001</v>
      </c>
      <c r="AG13" s="208">
        <v>21.406677290000001</v>
      </c>
      <c r="AH13" s="208">
        <v>22.025850259999999</v>
      </c>
      <c r="AI13" s="208">
        <v>21.493753359999999</v>
      </c>
      <c r="AJ13" s="208">
        <v>17.51259095</v>
      </c>
      <c r="AK13" s="208">
        <v>9.6030034680000007</v>
      </c>
      <c r="AL13" s="208">
        <v>9.8203327189999996</v>
      </c>
      <c r="AM13" s="208">
        <v>9.8535727509999997</v>
      </c>
      <c r="AN13" s="208">
        <v>9.3271597400000008</v>
      </c>
      <c r="AO13" s="208">
        <v>10.06792742</v>
      </c>
      <c r="AP13" s="208">
        <v>11.468854779999999</v>
      </c>
      <c r="AQ13" s="208">
        <v>13.98659818</v>
      </c>
      <c r="AR13" s="208">
        <v>17.163110249999999</v>
      </c>
      <c r="AS13" s="208">
        <v>20.291745259999999</v>
      </c>
      <c r="AT13" s="208">
        <v>21.801035710000001</v>
      </c>
      <c r="AU13" s="208">
        <v>20.509003700000001</v>
      </c>
      <c r="AV13" s="208">
        <v>15.025249199999999</v>
      </c>
      <c r="AW13" s="208">
        <v>11.98739106</v>
      </c>
      <c r="AX13" s="208">
        <v>9.1734560900000002</v>
      </c>
      <c r="AY13" s="208">
        <v>9.8939410330000008</v>
      </c>
      <c r="AZ13" s="208">
        <v>8.8298822080000008</v>
      </c>
      <c r="BA13" s="208">
        <v>10.244122190000001</v>
      </c>
      <c r="BB13" s="208">
        <v>12.42955252</v>
      </c>
      <c r="BC13" s="208">
        <v>15.78264658</v>
      </c>
      <c r="BD13" s="208">
        <v>20.742163250000001</v>
      </c>
      <c r="BE13" s="208">
        <v>22.237490000000001</v>
      </c>
      <c r="BF13" s="208">
        <v>23.261880000000001</v>
      </c>
      <c r="BG13" s="324">
        <v>22.906860000000002</v>
      </c>
      <c r="BH13" s="324">
        <v>19.727160000000001</v>
      </c>
      <c r="BI13" s="324">
        <v>14.87745</v>
      </c>
      <c r="BJ13" s="324">
        <v>12.78748</v>
      </c>
      <c r="BK13" s="324">
        <v>11.46275</v>
      </c>
      <c r="BL13" s="324">
        <v>11.256970000000001</v>
      </c>
      <c r="BM13" s="324">
        <v>11.910450000000001</v>
      </c>
      <c r="BN13" s="324">
        <v>13.485429999999999</v>
      </c>
      <c r="BO13" s="324">
        <v>17.327220000000001</v>
      </c>
      <c r="BP13" s="324">
        <v>20.153130000000001</v>
      </c>
      <c r="BQ13" s="324">
        <v>21.90821</v>
      </c>
      <c r="BR13" s="324">
        <v>23.265740000000001</v>
      </c>
      <c r="BS13" s="324">
        <v>22.587599999999998</v>
      </c>
      <c r="BT13" s="324">
        <v>19.164280000000002</v>
      </c>
      <c r="BU13" s="324">
        <v>14.07307</v>
      </c>
      <c r="BV13" s="324">
        <v>11.981479999999999</v>
      </c>
    </row>
    <row r="14" spans="1:74" ht="11.1" customHeight="1" x14ac:dyDescent="0.2">
      <c r="A14" s="84" t="s">
        <v>657</v>
      </c>
      <c r="B14" s="186" t="s">
        <v>440</v>
      </c>
      <c r="C14" s="208">
        <v>9.2855150159999997</v>
      </c>
      <c r="D14" s="208">
        <v>10.52796129</v>
      </c>
      <c r="E14" s="208">
        <v>11.96660988</v>
      </c>
      <c r="F14" s="208">
        <v>14.79660168</v>
      </c>
      <c r="G14" s="208">
        <v>16.52884018</v>
      </c>
      <c r="H14" s="208">
        <v>18.55035839</v>
      </c>
      <c r="I14" s="208">
        <v>20.910019550000001</v>
      </c>
      <c r="J14" s="208">
        <v>23.25372862</v>
      </c>
      <c r="K14" s="208">
        <v>21.636803709999999</v>
      </c>
      <c r="L14" s="208">
        <v>20.506007709999999</v>
      </c>
      <c r="M14" s="208">
        <v>13.549094289999999</v>
      </c>
      <c r="N14" s="208">
        <v>10.96035414</v>
      </c>
      <c r="O14" s="208">
        <v>8.6075912100000007</v>
      </c>
      <c r="P14" s="208">
        <v>9.2831314769999995</v>
      </c>
      <c r="Q14" s="208">
        <v>10.8851067</v>
      </c>
      <c r="R14" s="208">
        <v>11.81707589</v>
      </c>
      <c r="S14" s="208">
        <v>15.177522980000001</v>
      </c>
      <c r="T14" s="208">
        <v>19.943393270000001</v>
      </c>
      <c r="U14" s="208">
        <v>21.473810239999999</v>
      </c>
      <c r="V14" s="208">
        <v>23.202106520000001</v>
      </c>
      <c r="W14" s="208">
        <v>21.62345453</v>
      </c>
      <c r="X14" s="208">
        <v>17.332446579999999</v>
      </c>
      <c r="Y14" s="208">
        <v>10.49249448</v>
      </c>
      <c r="Z14" s="208">
        <v>8.4613568699999995</v>
      </c>
      <c r="AA14" s="208">
        <v>8.2398201130000004</v>
      </c>
      <c r="AB14" s="208">
        <v>8.1640240209999995</v>
      </c>
      <c r="AC14" s="208">
        <v>8.3418454549999996</v>
      </c>
      <c r="AD14" s="208">
        <v>10.589067890000001</v>
      </c>
      <c r="AE14" s="208">
        <v>15.109936769999999</v>
      </c>
      <c r="AF14" s="208">
        <v>17.907007220000001</v>
      </c>
      <c r="AG14" s="208">
        <v>20.44670447</v>
      </c>
      <c r="AH14" s="208">
        <v>21.93660174</v>
      </c>
      <c r="AI14" s="208">
        <v>22.12657793</v>
      </c>
      <c r="AJ14" s="208">
        <v>20.456105189999999</v>
      </c>
      <c r="AK14" s="208">
        <v>9.7759056280000003</v>
      </c>
      <c r="AL14" s="208">
        <v>8.8598843909999996</v>
      </c>
      <c r="AM14" s="208">
        <v>8.4645335930000005</v>
      </c>
      <c r="AN14" s="208">
        <v>8.1648443260000008</v>
      </c>
      <c r="AO14" s="208">
        <v>9.214887075</v>
      </c>
      <c r="AP14" s="208">
        <v>11.898675600000001</v>
      </c>
      <c r="AQ14" s="208">
        <v>14.59505757</v>
      </c>
      <c r="AR14" s="208">
        <v>17.970447180000001</v>
      </c>
      <c r="AS14" s="208">
        <v>19.70331856</v>
      </c>
      <c r="AT14" s="208">
        <v>21.569366089999999</v>
      </c>
      <c r="AU14" s="208">
        <v>21.268658930000001</v>
      </c>
      <c r="AV14" s="208">
        <v>16.456724349999998</v>
      </c>
      <c r="AW14" s="208">
        <v>13.005759080000001</v>
      </c>
      <c r="AX14" s="208">
        <v>10.0333573</v>
      </c>
      <c r="AY14" s="208">
        <v>10.18430835</v>
      </c>
      <c r="AZ14" s="208">
        <v>8.6203633699999997</v>
      </c>
      <c r="BA14" s="208">
        <v>9.2969076249999993</v>
      </c>
      <c r="BB14" s="208">
        <v>13.597533719999999</v>
      </c>
      <c r="BC14" s="208">
        <v>16.554252479999999</v>
      </c>
      <c r="BD14" s="208">
        <v>20.173759579999999</v>
      </c>
      <c r="BE14" s="208">
        <v>20.79879</v>
      </c>
      <c r="BF14" s="208">
        <v>22.30461</v>
      </c>
      <c r="BG14" s="324">
        <v>21.496110000000002</v>
      </c>
      <c r="BH14" s="324">
        <v>19.6981</v>
      </c>
      <c r="BI14" s="324">
        <v>13.86082</v>
      </c>
      <c r="BJ14" s="324">
        <v>10.420310000000001</v>
      </c>
      <c r="BK14" s="324">
        <v>9.6038820000000005</v>
      </c>
      <c r="BL14" s="324">
        <v>9.6999150000000007</v>
      </c>
      <c r="BM14" s="324">
        <v>10.703749999999999</v>
      </c>
      <c r="BN14" s="324">
        <v>13.452590000000001</v>
      </c>
      <c r="BO14" s="324">
        <v>16.247199999999999</v>
      </c>
      <c r="BP14" s="324">
        <v>18.49194</v>
      </c>
      <c r="BQ14" s="324">
        <v>20.107869999999998</v>
      </c>
      <c r="BR14" s="324">
        <v>21.675529999999998</v>
      </c>
      <c r="BS14" s="324">
        <v>20.78884</v>
      </c>
      <c r="BT14" s="324">
        <v>18.737839999999998</v>
      </c>
      <c r="BU14" s="324">
        <v>12.96564</v>
      </c>
      <c r="BV14" s="324">
        <v>9.4948569999999997</v>
      </c>
    </row>
    <row r="15" spans="1:74" ht="11.1" customHeight="1" x14ac:dyDescent="0.2">
      <c r="A15" s="84" t="s">
        <v>658</v>
      </c>
      <c r="B15" s="186" t="s">
        <v>441</v>
      </c>
      <c r="C15" s="208">
        <v>7.8577387859999996</v>
      </c>
      <c r="D15" s="208">
        <v>8.3422289000000003</v>
      </c>
      <c r="E15" s="208">
        <v>8.9036976229999993</v>
      </c>
      <c r="F15" s="208">
        <v>9.2567879919999996</v>
      </c>
      <c r="G15" s="208">
        <v>10.17287061</v>
      </c>
      <c r="H15" s="208">
        <v>12.56793693</v>
      </c>
      <c r="I15" s="208">
        <v>14.50733305</v>
      </c>
      <c r="J15" s="208">
        <v>14.559898929999999</v>
      </c>
      <c r="K15" s="208">
        <v>13.019423489999999</v>
      </c>
      <c r="L15" s="208">
        <v>9.6195561830000003</v>
      </c>
      <c r="M15" s="208">
        <v>8.7583557120000002</v>
      </c>
      <c r="N15" s="208">
        <v>8.3203822340000002</v>
      </c>
      <c r="O15" s="208">
        <v>8.1293775670000006</v>
      </c>
      <c r="P15" s="208">
        <v>8.2006581619999999</v>
      </c>
      <c r="Q15" s="208">
        <v>8.5068065609999994</v>
      </c>
      <c r="R15" s="208">
        <v>8.9404594230000001</v>
      </c>
      <c r="S15" s="208">
        <v>11.14071079</v>
      </c>
      <c r="T15" s="208">
        <v>13.32093409</v>
      </c>
      <c r="U15" s="208">
        <v>14.97300776</v>
      </c>
      <c r="V15" s="208">
        <v>13.97040868</v>
      </c>
      <c r="W15" s="208">
        <v>13.36280365</v>
      </c>
      <c r="X15" s="208">
        <v>9.3627079379999998</v>
      </c>
      <c r="Y15" s="208">
        <v>7.4243533350000002</v>
      </c>
      <c r="Z15" s="208">
        <v>7.349087097</v>
      </c>
      <c r="AA15" s="208">
        <v>7.5174341609999997</v>
      </c>
      <c r="AB15" s="208">
        <v>7.6454356399999996</v>
      </c>
      <c r="AC15" s="208">
        <v>7.8019197880000002</v>
      </c>
      <c r="AD15" s="208">
        <v>8.5686690639999998</v>
      </c>
      <c r="AE15" s="208">
        <v>9.16829377</v>
      </c>
      <c r="AF15" s="208">
        <v>11.367727540000001</v>
      </c>
      <c r="AG15" s="208">
        <v>12.7855588</v>
      </c>
      <c r="AH15" s="208">
        <v>13.78314213</v>
      </c>
      <c r="AI15" s="208">
        <v>12.926851040000001</v>
      </c>
      <c r="AJ15" s="208">
        <v>8.8144378959999994</v>
      </c>
      <c r="AK15" s="208">
        <v>7.4186780920000004</v>
      </c>
      <c r="AL15" s="208">
        <v>7.3939343720000004</v>
      </c>
      <c r="AM15" s="208">
        <v>7.4869898399999997</v>
      </c>
      <c r="AN15" s="208">
        <v>7.4220914650000003</v>
      </c>
      <c r="AO15" s="208">
        <v>7.824676545</v>
      </c>
      <c r="AP15" s="208">
        <v>8.2904874950000007</v>
      </c>
      <c r="AQ15" s="208">
        <v>9.8750419610000009</v>
      </c>
      <c r="AR15" s="208">
        <v>11.44017507</v>
      </c>
      <c r="AS15" s="208">
        <v>12.64979473</v>
      </c>
      <c r="AT15" s="208">
        <v>13.4424794</v>
      </c>
      <c r="AU15" s="208">
        <v>11.874465819999999</v>
      </c>
      <c r="AV15" s="208">
        <v>9.5864232999999999</v>
      </c>
      <c r="AW15" s="208">
        <v>8.0408512489999993</v>
      </c>
      <c r="AX15" s="208">
        <v>7.739775378</v>
      </c>
      <c r="AY15" s="208">
        <v>7.729857752</v>
      </c>
      <c r="AZ15" s="208">
        <v>7.8008461200000001</v>
      </c>
      <c r="BA15" s="208">
        <v>8.2802836630000005</v>
      </c>
      <c r="BB15" s="208">
        <v>9.4665296380000008</v>
      </c>
      <c r="BC15" s="208">
        <v>11.00497032</v>
      </c>
      <c r="BD15" s="208">
        <v>13.07255874</v>
      </c>
      <c r="BE15" s="208">
        <v>14.569470000000001</v>
      </c>
      <c r="BF15" s="208">
        <v>14.939</v>
      </c>
      <c r="BG15" s="324">
        <v>13.965730000000001</v>
      </c>
      <c r="BH15" s="324">
        <v>11.130269999999999</v>
      </c>
      <c r="BI15" s="324">
        <v>9.203125</v>
      </c>
      <c r="BJ15" s="324">
        <v>8.8421129999999994</v>
      </c>
      <c r="BK15" s="324">
        <v>8.64907</v>
      </c>
      <c r="BL15" s="324">
        <v>8.9382669999999997</v>
      </c>
      <c r="BM15" s="324">
        <v>9.1325800000000008</v>
      </c>
      <c r="BN15" s="324">
        <v>9.7250429999999994</v>
      </c>
      <c r="BO15" s="324">
        <v>10.63664</v>
      </c>
      <c r="BP15" s="324">
        <v>12.75869</v>
      </c>
      <c r="BQ15" s="324">
        <v>14.34721</v>
      </c>
      <c r="BR15" s="324">
        <v>14.62119</v>
      </c>
      <c r="BS15" s="324">
        <v>13.59521</v>
      </c>
      <c r="BT15" s="324">
        <v>10.667210000000001</v>
      </c>
      <c r="BU15" s="324">
        <v>8.7550329999999992</v>
      </c>
      <c r="BV15" s="324">
        <v>8.3640039999999996</v>
      </c>
    </row>
    <row r="16" spans="1:74" ht="11.1" customHeight="1" x14ac:dyDescent="0.2">
      <c r="A16" s="84" t="s">
        <v>659</v>
      </c>
      <c r="B16" s="186" t="s">
        <v>442</v>
      </c>
      <c r="C16" s="208">
        <v>12.178232339999999</v>
      </c>
      <c r="D16" s="208">
        <v>11.90023017</v>
      </c>
      <c r="E16" s="208">
        <v>11.76913057</v>
      </c>
      <c r="F16" s="208">
        <v>12.01303901</v>
      </c>
      <c r="G16" s="208">
        <v>12.78191584</v>
      </c>
      <c r="H16" s="208">
        <v>13.37095877</v>
      </c>
      <c r="I16" s="208">
        <v>12.970883880000001</v>
      </c>
      <c r="J16" s="208">
        <v>13.05279264</v>
      </c>
      <c r="K16" s="208">
        <v>12.623812060000001</v>
      </c>
      <c r="L16" s="208">
        <v>11.79033405</v>
      </c>
      <c r="M16" s="208">
        <v>11.05829378</v>
      </c>
      <c r="N16" s="208">
        <v>11.20333237</v>
      </c>
      <c r="O16" s="208">
        <v>11.68045648</v>
      </c>
      <c r="P16" s="208">
        <v>11.47607404</v>
      </c>
      <c r="Q16" s="208">
        <v>11.698392050000001</v>
      </c>
      <c r="R16" s="208">
        <v>11.380155520000001</v>
      </c>
      <c r="S16" s="208">
        <v>12.56631823</v>
      </c>
      <c r="T16" s="208">
        <v>12.433381089999999</v>
      </c>
      <c r="U16" s="208">
        <v>12.801966289999999</v>
      </c>
      <c r="V16" s="208">
        <v>13.41361727</v>
      </c>
      <c r="W16" s="208">
        <v>12.567433429999999</v>
      </c>
      <c r="X16" s="208">
        <v>11.803446839999999</v>
      </c>
      <c r="Y16" s="208">
        <v>11.18144646</v>
      </c>
      <c r="Z16" s="208">
        <v>12.07542898</v>
      </c>
      <c r="AA16" s="208">
        <v>12.4019008</v>
      </c>
      <c r="AB16" s="208">
        <v>11.924033420000001</v>
      </c>
      <c r="AC16" s="208">
        <v>12.219955479999999</v>
      </c>
      <c r="AD16" s="208">
        <v>12.35417683</v>
      </c>
      <c r="AE16" s="208">
        <v>12.600050830000001</v>
      </c>
      <c r="AF16" s="208">
        <v>12.456229520000001</v>
      </c>
      <c r="AG16" s="208">
        <v>13.60933998</v>
      </c>
      <c r="AH16" s="208">
        <v>13.262694099999999</v>
      </c>
      <c r="AI16" s="208">
        <v>12.70656737</v>
      </c>
      <c r="AJ16" s="208">
        <v>11.86728993</v>
      </c>
      <c r="AK16" s="208">
        <v>11.40359192</v>
      </c>
      <c r="AL16" s="208">
        <v>12.095955399999999</v>
      </c>
      <c r="AM16" s="208">
        <v>13.896744180000001</v>
      </c>
      <c r="AN16" s="208">
        <v>13.426893870000001</v>
      </c>
      <c r="AO16" s="208">
        <v>12.7789433</v>
      </c>
      <c r="AP16" s="208">
        <v>14.97921244</v>
      </c>
      <c r="AQ16" s="208">
        <v>14.103668819999999</v>
      </c>
      <c r="AR16" s="208">
        <v>14.032173159999999</v>
      </c>
      <c r="AS16" s="208">
        <v>14.36180665</v>
      </c>
      <c r="AT16" s="208">
        <v>14.48387909</v>
      </c>
      <c r="AU16" s="208">
        <v>14.67447703</v>
      </c>
      <c r="AV16" s="208">
        <v>13.58232267</v>
      </c>
      <c r="AW16" s="208">
        <v>13.23324459</v>
      </c>
      <c r="AX16" s="208">
        <v>14.09094069</v>
      </c>
      <c r="AY16" s="208">
        <v>14.57689718</v>
      </c>
      <c r="AZ16" s="208">
        <v>13.95125702</v>
      </c>
      <c r="BA16" s="208">
        <v>14.25739577</v>
      </c>
      <c r="BB16" s="208">
        <v>14.885327630000001</v>
      </c>
      <c r="BC16" s="208">
        <v>15.005717730000001</v>
      </c>
      <c r="BD16" s="208">
        <v>15.64214851</v>
      </c>
      <c r="BE16" s="208">
        <v>15.577859999999999</v>
      </c>
      <c r="BF16" s="208">
        <v>15.688040000000001</v>
      </c>
      <c r="BG16" s="324">
        <v>15.44533</v>
      </c>
      <c r="BH16" s="324">
        <v>15.01496</v>
      </c>
      <c r="BI16" s="324">
        <v>14.09662</v>
      </c>
      <c r="BJ16" s="324">
        <v>14.42268</v>
      </c>
      <c r="BK16" s="324">
        <v>14.623670000000001</v>
      </c>
      <c r="BL16" s="324">
        <v>14.58057</v>
      </c>
      <c r="BM16" s="324">
        <v>14.637090000000001</v>
      </c>
      <c r="BN16" s="324">
        <v>14.771240000000001</v>
      </c>
      <c r="BO16" s="324">
        <v>15.46679</v>
      </c>
      <c r="BP16" s="324">
        <v>15.672230000000001</v>
      </c>
      <c r="BQ16" s="324">
        <v>15.760899999999999</v>
      </c>
      <c r="BR16" s="324">
        <v>15.888870000000001</v>
      </c>
      <c r="BS16" s="324">
        <v>15.627940000000001</v>
      </c>
      <c r="BT16" s="324">
        <v>15.156790000000001</v>
      </c>
      <c r="BU16" s="324">
        <v>14.23359</v>
      </c>
      <c r="BV16" s="324">
        <v>14.51694</v>
      </c>
    </row>
    <row r="17" spans="1:74" ht="11.1" customHeight="1" x14ac:dyDescent="0.2">
      <c r="A17" s="84" t="s">
        <v>531</v>
      </c>
      <c r="B17" s="186" t="s">
        <v>416</v>
      </c>
      <c r="C17" s="208">
        <v>9.32</v>
      </c>
      <c r="D17" s="208">
        <v>10.01</v>
      </c>
      <c r="E17" s="208">
        <v>9.86</v>
      </c>
      <c r="F17" s="208">
        <v>11.34</v>
      </c>
      <c r="G17" s="208">
        <v>13.25</v>
      </c>
      <c r="H17" s="208">
        <v>16.059999999999999</v>
      </c>
      <c r="I17" s="208">
        <v>17.86</v>
      </c>
      <c r="J17" s="208">
        <v>18.22</v>
      </c>
      <c r="K17" s="208">
        <v>16.920000000000002</v>
      </c>
      <c r="L17" s="208">
        <v>13.39</v>
      </c>
      <c r="M17" s="208">
        <v>10.14</v>
      </c>
      <c r="N17" s="208">
        <v>9.2899999999999991</v>
      </c>
      <c r="O17" s="208">
        <v>8.9</v>
      </c>
      <c r="P17" s="208">
        <v>9.6300000000000008</v>
      </c>
      <c r="Q17" s="208">
        <v>9.76</v>
      </c>
      <c r="R17" s="208">
        <v>10.050000000000001</v>
      </c>
      <c r="S17" s="208">
        <v>13.52</v>
      </c>
      <c r="T17" s="208">
        <v>16.47</v>
      </c>
      <c r="U17" s="208">
        <v>17.850000000000001</v>
      </c>
      <c r="V17" s="208">
        <v>18.559999999999999</v>
      </c>
      <c r="W17" s="208">
        <v>17.23</v>
      </c>
      <c r="X17" s="208">
        <v>12.22</v>
      </c>
      <c r="Y17" s="208">
        <v>9.42</v>
      </c>
      <c r="Z17" s="208">
        <v>9.6199999999999992</v>
      </c>
      <c r="AA17" s="208">
        <v>9.36</v>
      </c>
      <c r="AB17" s="208">
        <v>9.4</v>
      </c>
      <c r="AC17" s="208">
        <v>9.42</v>
      </c>
      <c r="AD17" s="208">
        <v>10.85</v>
      </c>
      <c r="AE17" s="208">
        <v>12.76</v>
      </c>
      <c r="AF17" s="208">
        <v>15.55</v>
      </c>
      <c r="AG17" s="208">
        <v>17.739999999999998</v>
      </c>
      <c r="AH17" s="208">
        <v>18.38</v>
      </c>
      <c r="AI17" s="208">
        <v>17.61</v>
      </c>
      <c r="AJ17" s="208">
        <v>12.5</v>
      </c>
      <c r="AK17" s="208">
        <v>9.33</v>
      </c>
      <c r="AL17" s="208">
        <v>9.3000000000000007</v>
      </c>
      <c r="AM17" s="208">
        <v>9.51</v>
      </c>
      <c r="AN17" s="208">
        <v>9.1199999999999992</v>
      </c>
      <c r="AO17" s="208">
        <v>9.85</v>
      </c>
      <c r="AP17" s="208">
        <v>10.66</v>
      </c>
      <c r="AQ17" s="208">
        <v>11.85</v>
      </c>
      <c r="AR17" s="208">
        <v>15.37</v>
      </c>
      <c r="AS17" s="208">
        <v>17.63</v>
      </c>
      <c r="AT17" s="208">
        <v>18.420000000000002</v>
      </c>
      <c r="AU17" s="208">
        <v>16.989999999999998</v>
      </c>
      <c r="AV17" s="208">
        <v>12.36</v>
      </c>
      <c r="AW17" s="208">
        <v>11.07</v>
      </c>
      <c r="AX17" s="208">
        <v>9.81</v>
      </c>
      <c r="AY17" s="208">
        <v>9.73</v>
      </c>
      <c r="AZ17" s="208">
        <v>9.3699999999999992</v>
      </c>
      <c r="BA17" s="208">
        <v>10.54</v>
      </c>
      <c r="BB17" s="208">
        <v>12.26</v>
      </c>
      <c r="BC17" s="208">
        <v>14.1</v>
      </c>
      <c r="BD17" s="208">
        <v>17.760000000000002</v>
      </c>
      <c r="BE17" s="208">
        <v>18.880279999999999</v>
      </c>
      <c r="BF17" s="208">
        <v>19.411010000000001</v>
      </c>
      <c r="BG17" s="324">
        <v>18.369579999999999</v>
      </c>
      <c r="BH17" s="324">
        <v>15.03692</v>
      </c>
      <c r="BI17" s="324">
        <v>12.222519999999999</v>
      </c>
      <c r="BJ17" s="324">
        <v>11.16316</v>
      </c>
      <c r="BK17" s="324">
        <v>10.83426</v>
      </c>
      <c r="BL17" s="324">
        <v>10.846</v>
      </c>
      <c r="BM17" s="324">
        <v>11.330780000000001</v>
      </c>
      <c r="BN17" s="324">
        <v>12.186210000000001</v>
      </c>
      <c r="BO17" s="324">
        <v>14.13646</v>
      </c>
      <c r="BP17" s="324">
        <v>16.58267</v>
      </c>
      <c r="BQ17" s="324">
        <v>17.930060000000001</v>
      </c>
      <c r="BR17" s="324">
        <v>18.518989999999999</v>
      </c>
      <c r="BS17" s="324">
        <v>17.46594</v>
      </c>
      <c r="BT17" s="324">
        <v>13.8979</v>
      </c>
      <c r="BU17" s="324">
        <v>11.09426</v>
      </c>
      <c r="BV17" s="324">
        <v>10.13449</v>
      </c>
    </row>
    <row r="18" spans="1:74" ht="11.1" customHeight="1" x14ac:dyDescent="0.2">
      <c r="A18" s="84"/>
      <c r="B18" s="88" t="s">
        <v>1015</v>
      </c>
      <c r="C18" s="225"/>
      <c r="D18" s="225"/>
      <c r="E18" s="225"/>
      <c r="F18" s="225"/>
      <c r="G18" s="225"/>
      <c r="H18" s="225"/>
      <c r="I18" s="225"/>
      <c r="J18" s="225"/>
      <c r="K18" s="225"/>
      <c r="L18" s="225"/>
      <c r="M18" s="225"/>
      <c r="N18" s="225"/>
      <c r="O18" s="225"/>
      <c r="P18" s="225"/>
      <c r="Q18" s="225"/>
      <c r="R18" s="225"/>
      <c r="S18" s="225"/>
      <c r="T18" s="225"/>
      <c r="U18" s="225"/>
      <c r="V18" s="225"/>
      <c r="W18" s="225"/>
      <c r="X18" s="225"/>
      <c r="Y18" s="225"/>
      <c r="Z18" s="225"/>
      <c r="AA18" s="225"/>
      <c r="AB18" s="225"/>
      <c r="AC18" s="225"/>
      <c r="AD18" s="225"/>
      <c r="AE18" s="225"/>
      <c r="AF18" s="225"/>
      <c r="AG18" s="225"/>
      <c r="AH18" s="225"/>
      <c r="AI18" s="225"/>
      <c r="AJ18" s="225"/>
      <c r="AK18" s="225"/>
      <c r="AL18" s="225"/>
      <c r="AM18" s="225"/>
      <c r="AN18" s="225"/>
      <c r="AO18" s="225"/>
      <c r="AP18" s="225"/>
      <c r="AQ18" s="225"/>
      <c r="AR18" s="225"/>
      <c r="AS18" s="225"/>
      <c r="AT18" s="225"/>
      <c r="AU18" s="225"/>
      <c r="AV18" s="225"/>
      <c r="AW18" s="225"/>
      <c r="AX18" s="225"/>
      <c r="AY18" s="225"/>
      <c r="AZ18" s="225"/>
      <c r="BA18" s="225"/>
      <c r="BB18" s="225"/>
      <c r="BC18" s="225"/>
      <c r="BD18" s="225"/>
      <c r="BE18" s="225"/>
      <c r="BF18" s="225"/>
      <c r="BG18" s="353"/>
      <c r="BH18" s="353"/>
      <c r="BI18" s="353"/>
      <c r="BJ18" s="353"/>
      <c r="BK18" s="353"/>
      <c r="BL18" s="353"/>
      <c r="BM18" s="353"/>
      <c r="BN18" s="353"/>
      <c r="BO18" s="353"/>
      <c r="BP18" s="353"/>
      <c r="BQ18" s="353"/>
      <c r="BR18" s="353"/>
      <c r="BS18" s="353"/>
      <c r="BT18" s="353"/>
      <c r="BU18" s="353"/>
      <c r="BV18" s="353"/>
    </row>
    <row r="19" spans="1:74" ht="11.1" customHeight="1" x14ac:dyDescent="0.2">
      <c r="A19" s="84" t="s">
        <v>660</v>
      </c>
      <c r="B19" s="186" t="s">
        <v>435</v>
      </c>
      <c r="C19" s="208">
        <v>9.5931426290000008</v>
      </c>
      <c r="D19" s="208">
        <v>9.9854696670000003</v>
      </c>
      <c r="E19" s="208">
        <v>9.4599479479999999</v>
      </c>
      <c r="F19" s="208">
        <v>9.8296195040000001</v>
      </c>
      <c r="G19" s="208">
        <v>10.37786228</v>
      </c>
      <c r="H19" s="208">
        <v>10.34649705</v>
      </c>
      <c r="I19" s="208">
        <v>10.743619280000001</v>
      </c>
      <c r="J19" s="208">
        <v>10.84145977</v>
      </c>
      <c r="K19" s="208">
        <v>10.49107912</v>
      </c>
      <c r="L19" s="208">
        <v>9.9154192969999997</v>
      </c>
      <c r="M19" s="208">
        <v>9.5022677869999992</v>
      </c>
      <c r="N19" s="208">
        <v>9.9073746479999993</v>
      </c>
      <c r="O19" s="208">
        <v>10.51822694</v>
      </c>
      <c r="P19" s="208">
        <v>11.35234082</v>
      </c>
      <c r="Q19" s="208">
        <v>12.11169945</v>
      </c>
      <c r="R19" s="208">
        <v>12.20189553</v>
      </c>
      <c r="S19" s="208">
        <v>12.24700947</v>
      </c>
      <c r="T19" s="208">
        <v>10.78482288</v>
      </c>
      <c r="U19" s="208">
        <v>10.988833639999999</v>
      </c>
      <c r="V19" s="208">
        <v>10.9073443</v>
      </c>
      <c r="W19" s="208">
        <v>11.060715480000001</v>
      </c>
      <c r="X19" s="208">
        <v>10.223200650000001</v>
      </c>
      <c r="Y19" s="208">
        <v>10.132444789999999</v>
      </c>
      <c r="Z19" s="208">
        <v>11.419295809999999</v>
      </c>
      <c r="AA19" s="208">
        <v>10.807900780000001</v>
      </c>
      <c r="AB19" s="208">
        <v>10.70081465</v>
      </c>
      <c r="AC19" s="208">
        <v>10.953221299999999</v>
      </c>
      <c r="AD19" s="208">
        <v>11.07155912</v>
      </c>
      <c r="AE19" s="208">
        <v>11.032624370000001</v>
      </c>
      <c r="AF19" s="208">
        <v>11.00152883</v>
      </c>
      <c r="AG19" s="208">
        <v>11.23331159</v>
      </c>
      <c r="AH19" s="208">
        <v>12.04342626</v>
      </c>
      <c r="AI19" s="208">
        <v>10.92773326</v>
      </c>
      <c r="AJ19" s="208">
        <v>10.2914251</v>
      </c>
      <c r="AK19" s="208">
        <v>9.5681629949999998</v>
      </c>
      <c r="AL19" s="208">
        <v>9.9237210979999997</v>
      </c>
      <c r="AM19" s="208">
        <v>9.7987968510000005</v>
      </c>
      <c r="AN19" s="208">
        <v>10.18991694</v>
      </c>
      <c r="AO19" s="208">
        <v>9.8195549670000002</v>
      </c>
      <c r="AP19" s="208">
        <v>10.39307891</v>
      </c>
      <c r="AQ19" s="208">
        <v>9.7862666639999993</v>
      </c>
      <c r="AR19" s="208">
        <v>11.51635074</v>
      </c>
      <c r="AS19" s="208">
        <v>10.575179110000001</v>
      </c>
      <c r="AT19" s="208">
        <v>10.82136096</v>
      </c>
      <c r="AU19" s="208">
        <v>11.617024150000001</v>
      </c>
      <c r="AV19" s="208">
        <v>9.6772390339999994</v>
      </c>
      <c r="AW19" s="208">
        <v>9.7193135089999991</v>
      </c>
      <c r="AX19" s="208">
        <v>10.39413972</v>
      </c>
      <c r="AY19" s="208">
        <v>10.25568949</v>
      </c>
      <c r="AZ19" s="208">
        <v>10.32766578</v>
      </c>
      <c r="BA19" s="208">
        <v>10.621942349999999</v>
      </c>
      <c r="BB19" s="208">
        <v>10.85716045</v>
      </c>
      <c r="BC19" s="208">
        <v>11.016268119999999</v>
      </c>
      <c r="BD19" s="208">
        <v>12.034162050000001</v>
      </c>
      <c r="BE19" s="208">
        <v>11.96754</v>
      </c>
      <c r="BF19" s="208">
        <v>12.0564</v>
      </c>
      <c r="BG19" s="324">
        <v>11.819879999999999</v>
      </c>
      <c r="BH19" s="324">
        <v>11.18365</v>
      </c>
      <c r="BI19" s="324">
        <v>10.95097</v>
      </c>
      <c r="BJ19" s="324">
        <v>11.494020000000001</v>
      </c>
      <c r="BK19" s="324">
        <v>11.58361</v>
      </c>
      <c r="BL19" s="324">
        <v>11.55503</v>
      </c>
      <c r="BM19" s="324">
        <v>11.486190000000001</v>
      </c>
      <c r="BN19" s="324">
        <v>11.61341</v>
      </c>
      <c r="BO19" s="324">
        <v>11.384919999999999</v>
      </c>
      <c r="BP19" s="324">
        <v>11.020849999999999</v>
      </c>
      <c r="BQ19" s="324">
        <v>10.900230000000001</v>
      </c>
      <c r="BR19" s="324">
        <v>10.81345</v>
      </c>
      <c r="BS19" s="324">
        <v>10.69505</v>
      </c>
      <c r="BT19" s="324">
        <v>10.137230000000001</v>
      </c>
      <c r="BU19" s="324">
        <v>10.29838</v>
      </c>
      <c r="BV19" s="324">
        <v>10.532349999999999</v>
      </c>
    </row>
    <row r="20" spans="1:74" ht="11.1" customHeight="1" x14ac:dyDescent="0.2">
      <c r="A20" s="84" t="s">
        <v>661</v>
      </c>
      <c r="B20" s="184" t="s">
        <v>468</v>
      </c>
      <c r="C20" s="208">
        <v>7.5827631679999996</v>
      </c>
      <c r="D20" s="208">
        <v>7.9284054859999999</v>
      </c>
      <c r="E20" s="208">
        <v>7.7082973160000003</v>
      </c>
      <c r="F20" s="208">
        <v>7.4107825900000002</v>
      </c>
      <c r="G20" s="208">
        <v>7.4887876379999998</v>
      </c>
      <c r="H20" s="208">
        <v>7.4759827740000002</v>
      </c>
      <c r="I20" s="208">
        <v>7.3486460400000002</v>
      </c>
      <c r="J20" s="208">
        <v>6.6758443280000002</v>
      </c>
      <c r="K20" s="208">
        <v>6.637818309</v>
      </c>
      <c r="L20" s="208">
        <v>7.2886995590000003</v>
      </c>
      <c r="M20" s="208">
        <v>7.3187249269999999</v>
      </c>
      <c r="N20" s="208">
        <v>7.5810660509999996</v>
      </c>
      <c r="O20" s="208">
        <v>7.7877435779999997</v>
      </c>
      <c r="P20" s="208">
        <v>8.3376309299999996</v>
      </c>
      <c r="Q20" s="208">
        <v>8.2827174869999993</v>
      </c>
      <c r="R20" s="208">
        <v>7.5239622979999998</v>
      </c>
      <c r="S20" s="208">
        <v>7.8049792120000001</v>
      </c>
      <c r="T20" s="208">
        <v>7.7298439029999999</v>
      </c>
      <c r="U20" s="208">
        <v>7.6007308440000001</v>
      </c>
      <c r="V20" s="208">
        <v>7.4445247180000003</v>
      </c>
      <c r="W20" s="208">
        <v>7.2713272690000004</v>
      </c>
      <c r="X20" s="208">
        <v>7.3926811130000001</v>
      </c>
      <c r="Y20" s="208">
        <v>7.5529548990000004</v>
      </c>
      <c r="Z20" s="208">
        <v>8.2505144060000006</v>
      </c>
      <c r="AA20" s="208">
        <v>9.1197648069999993</v>
      </c>
      <c r="AB20" s="208">
        <v>8.2812861669999993</v>
      </c>
      <c r="AC20" s="208">
        <v>7.9742357439999996</v>
      </c>
      <c r="AD20" s="208">
        <v>7.5754666540000004</v>
      </c>
      <c r="AE20" s="208">
        <v>7.9878887609999998</v>
      </c>
      <c r="AF20" s="208">
        <v>7.3830626370000001</v>
      </c>
      <c r="AG20" s="208">
        <v>6.894980747</v>
      </c>
      <c r="AH20" s="208">
        <v>6.7654346739999998</v>
      </c>
      <c r="AI20" s="208">
        <v>6.7769542810000001</v>
      </c>
      <c r="AJ20" s="208">
        <v>7.4448942249999996</v>
      </c>
      <c r="AK20" s="208">
        <v>7.304739777</v>
      </c>
      <c r="AL20" s="208">
        <v>7.5137741399999998</v>
      </c>
      <c r="AM20" s="208">
        <v>7.9422787850000001</v>
      </c>
      <c r="AN20" s="208">
        <v>7.807598735</v>
      </c>
      <c r="AO20" s="208">
        <v>8.0135280180000006</v>
      </c>
      <c r="AP20" s="208">
        <v>7.19716413</v>
      </c>
      <c r="AQ20" s="208">
        <v>6.8587150210000001</v>
      </c>
      <c r="AR20" s="208">
        <v>6.8148435899999997</v>
      </c>
      <c r="AS20" s="208">
        <v>6.8496372030000003</v>
      </c>
      <c r="AT20" s="208">
        <v>6.5727835470000002</v>
      </c>
      <c r="AU20" s="208">
        <v>6.9145834639999997</v>
      </c>
      <c r="AV20" s="208">
        <v>7.1713181539999997</v>
      </c>
      <c r="AW20" s="208">
        <v>7.3131072709999998</v>
      </c>
      <c r="AX20" s="208">
        <v>7.7832000240000001</v>
      </c>
      <c r="AY20" s="208">
        <v>7.7537907449999999</v>
      </c>
      <c r="AZ20" s="208">
        <v>7.7916763390000003</v>
      </c>
      <c r="BA20" s="208">
        <v>8.1417411519999998</v>
      </c>
      <c r="BB20" s="208">
        <v>8.1680954860000003</v>
      </c>
      <c r="BC20" s="208">
        <v>7.8493245209999998</v>
      </c>
      <c r="BD20" s="208">
        <v>7.7442315490000002</v>
      </c>
      <c r="BE20" s="208">
        <v>7.505452</v>
      </c>
      <c r="BF20" s="208">
        <v>7.3768479999999998</v>
      </c>
      <c r="BG20" s="324">
        <v>7.5238829999999997</v>
      </c>
      <c r="BH20" s="324">
        <v>7.8658330000000003</v>
      </c>
      <c r="BI20" s="324">
        <v>8.0932619999999993</v>
      </c>
      <c r="BJ20" s="324">
        <v>8.3740020000000008</v>
      </c>
      <c r="BK20" s="324">
        <v>8.4520710000000001</v>
      </c>
      <c r="BL20" s="324">
        <v>8.6569339999999997</v>
      </c>
      <c r="BM20" s="324">
        <v>8.8597970000000004</v>
      </c>
      <c r="BN20" s="324">
        <v>8.4381570000000004</v>
      </c>
      <c r="BO20" s="324">
        <v>8.3710970000000007</v>
      </c>
      <c r="BP20" s="324">
        <v>8.172587</v>
      </c>
      <c r="BQ20" s="324">
        <v>7.8240449999999999</v>
      </c>
      <c r="BR20" s="324">
        <v>7.6422480000000004</v>
      </c>
      <c r="BS20" s="324">
        <v>7.6120989999999997</v>
      </c>
      <c r="BT20" s="324">
        <v>7.8238570000000003</v>
      </c>
      <c r="BU20" s="324">
        <v>7.9499139999999997</v>
      </c>
      <c r="BV20" s="324">
        <v>8.1365829999999999</v>
      </c>
    </row>
    <row r="21" spans="1:74" ht="11.1" customHeight="1" x14ac:dyDescent="0.2">
      <c r="A21" s="84" t="s">
        <v>662</v>
      </c>
      <c r="B21" s="186" t="s">
        <v>436</v>
      </c>
      <c r="C21" s="208">
        <v>6.5959300609999998</v>
      </c>
      <c r="D21" s="208">
        <v>6.7437284469999996</v>
      </c>
      <c r="E21" s="208">
        <v>6.4853203600000002</v>
      </c>
      <c r="F21" s="208">
        <v>7.3983977840000001</v>
      </c>
      <c r="G21" s="208">
        <v>7.8567381870000004</v>
      </c>
      <c r="H21" s="208">
        <v>8.9315122700000007</v>
      </c>
      <c r="I21" s="208">
        <v>9.0549035020000002</v>
      </c>
      <c r="J21" s="208">
        <v>9.2258445269999996</v>
      </c>
      <c r="K21" s="208">
        <v>8.5474087599999997</v>
      </c>
      <c r="L21" s="208">
        <v>6.9867891550000003</v>
      </c>
      <c r="M21" s="208">
        <v>6.2005966580000003</v>
      </c>
      <c r="N21" s="208">
        <v>5.9312686870000002</v>
      </c>
      <c r="O21" s="208">
        <v>6.0299244510000003</v>
      </c>
      <c r="P21" s="208">
        <v>6.3634424980000004</v>
      </c>
      <c r="Q21" s="208">
        <v>6.1384612650000001</v>
      </c>
      <c r="R21" s="208">
        <v>6.1974012849999998</v>
      </c>
      <c r="S21" s="208">
        <v>7.998093313</v>
      </c>
      <c r="T21" s="208">
        <v>8.4859337989999997</v>
      </c>
      <c r="U21" s="208">
        <v>9.1331328270000007</v>
      </c>
      <c r="V21" s="208">
        <v>9.0408560750000007</v>
      </c>
      <c r="W21" s="208">
        <v>8.7502274579999995</v>
      </c>
      <c r="X21" s="208">
        <v>6.805972702</v>
      </c>
      <c r="Y21" s="208">
        <v>6.262847732</v>
      </c>
      <c r="Z21" s="208">
        <v>6.606607415</v>
      </c>
      <c r="AA21" s="208">
        <v>6.2827372500000003</v>
      </c>
      <c r="AB21" s="208">
        <v>6.2442415760000003</v>
      </c>
      <c r="AC21" s="208">
        <v>6.1488469510000003</v>
      </c>
      <c r="AD21" s="208">
        <v>6.6655323490000002</v>
      </c>
      <c r="AE21" s="208">
        <v>7.2377189639999999</v>
      </c>
      <c r="AF21" s="208">
        <v>8.2521934389999991</v>
      </c>
      <c r="AG21" s="208">
        <v>8.9578685960000008</v>
      </c>
      <c r="AH21" s="208">
        <v>8.8026642749999997</v>
      </c>
      <c r="AI21" s="208">
        <v>8.6357342559999992</v>
      </c>
      <c r="AJ21" s="208">
        <v>6.6279907749999998</v>
      </c>
      <c r="AK21" s="208">
        <v>5.8647222240000003</v>
      </c>
      <c r="AL21" s="208">
        <v>5.8708480229999997</v>
      </c>
      <c r="AM21" s="208">
        <v>5.7540447620000004</v>
      </c>
      <c r="AN21" s="208">
        <v>5.6289149380000003</v>
      </c>
      <c r="AO21" s="208">
        <v>5.9184720610000001</v>
      </c>
      <c r="AP21" s="208">
        <v>6.0132466320000004</v>
      </c>
      <c r="AQ21" s="208">
        <v>6.9327702120000003</v>
      </c>
      <c r="AR21" s="208">
        <v>8.4553638590000002</v>
      </c>
      <c r="AS21" s="208">
        <v>8.8773964319999994</v>
      </c>
      <c r="AT21" s="208">
        <v>9.0733836459999999</v>
      </c>
      <c r="AU21" s="208">
        <v>8.4648919770000006</v>
      </c>
      <c r="AV21" s="208">
        <v>6.5607938810000004</v>
      </c>
      <c r="AW21" s="208">
        <v>6.4295753580000001</v>
      </c>
      <c r="AX21" s="208">
        <v>5.9541606299999996</v>
      </c>
      <c r="AY21" s="208">
        <v>5.8763716639999997</v>
      </c>
      <c r="AZ21" s="208">
        <v>5.9586114239999999</v>
      </c>
      <c r="BA21" s="208">
        <v>6.7725968740000004</v>
      </c>
      <c r="BB21" s="208">
        <v>7.6557067920000001</v>
      </c>
      <c r="BC21" s="208">
        <v>8.983681872</v>
      </c>
      <c r="BD21" s="208">
        <v>10.866621650000001</v>
      </c>
      <c r="BE21" s="208">
        <v>10.843439999999999</v>
      </c>
      <c r="BF21" s="208">
        <v>10.90587</v>
      </c>
      <c r="BG21" s="324">
        <v>10.264200000000001</v>
      </c>
      <c r="BH21" s="324">
        <v>8.92258</v>
      </c>
      <c r="BI21" s="324">
        <v>8.2496659999999995</v>
      </c>
      <c r="BJ21" s="324">
        <v>8.0738690000000002</v>
      </c>
      <c r="BK21" s="324">
        <v>7.9910629999999996</v>
      </c>
      <c r="BL21" s="324">
        <v>7.9729049999999999</v>
      </c>
      <c r="BM21" s="324">
        <v>8.0176669999999994</v>
      </c>
      <c r="BN21" s="324">
        <v>8.2582280000000008</v>
      </c>
      <c r="BO21" s="324">
        <v>8.8353850000000005</v>
      </c>
      <c r="BP21" s="324">
        <v>9.4819479999999992</v>
      </c>
      <c r="BQ21" s="324">
        <v>9.6445419999999995</v>
      </c>
      <c r="BR21" s="324">
        <v>9.42408</v>
      </c>
      <c r="BS21" s="324">
        <v>8.7341619999999995</v>
      </c>
      <c r="BT21" s="324">
        <v>7.2920449999999999</v>
      </c>
      <c r="BU21" s="324">
        <v>6.8185380000000002</v>
      </c>
      <c r="BV21" s="324">
        <v>6.7571349999999999</v>
      </c>
    </row>
    <row r="22" spans="1:74" ht="11.1" customHeight="1" x14ac:dyDescent="0.2">
      <c r="A22" s="84" t="s">
        <v>663</v>
      </c>
      <c r="B22" s="186" t="s">
        <v>437</v>
      </c>
      <c r="C22" s="208">
        <v>6.9276853520000001</v>
      </c>
      <c r="D22" s="208">
        <v>7.0393323959999998</v>
      </c>
      <c r="E22" s="208">
        <v>6.7586815360000001</v>
      </c>
      <c r="F22" s="208">
        <v>7.1324821140000001</v>
      </c>
      <c r="G22" s="208">
        <v>7.7950360930000002</v>
      </c>
      <c r="H22" s="208">
        <v>8.8083525589999994</v>
      </c>
      <c r="I22" s="208">
        <v>9.0974341390000006</v>
      </c>
      <c r="J22" s="208">
        <v>9.3089353619999997</v>
      </c>
      <c r="K22" s="208">
        <v>8.7777406829999993</v>
      </c>
      <c r="L22" s="208">
        <v>7.2548528250000004</v>
      </c>
      <c r="M22" s="208">
        <v>6.8570849049999998</v>
      </c>
      <c r="N22" s="208">
        <v>7.010455898</v>
      </c>
      <c r="O22" s="208">
        <v>6.8916940159999998</v>
      </c>
      <c r="P22" s="208">
        <v>6.9326207569999996</v>
      </c>
      <c r="Q22" s="208">
        <v>7.0407465189999998</v>
      </c>
      <c r="R22" s="208">
        <v>6.9201589950000004</v>
      </c>
      <c r="S22" s="208">
        <v>7.3426472540000001</v>
      </c>
      <c r="T22" s="208">
        <v>8.6625379109999994</v>
      </c>
      <c r="U22" s="208">
        <v>9.1578677749999997</v>
      </c>
      <c r="V22" s="208">
        <v>9.1573045420000003</v>
      </c>
      <c r="W22" s="208">
        <v>8.7187120389999997</v>
      </c>
      <c r="X22" s="208">
        <v>7.1371410639999997</v>
      </c>
      <c r="Y22" s="208">
        <v>6.9795408590000001</v>
      </c>
      <c r="Z22" s="208">
        <v>7.1583995370000002</v>
      </c>
      <c r="AA22" s="208">
        <v>7.0004182669999997</v>
      </c>
      <c r="AB22" s="208">
        <v>6.6826792519999998</v>
      </c>
      <c r="AC22" s="208">
        <v>6.4947995450000002</v>
      </c>
      <c r="AD22" s="208">
        <v>6.7557956040000002</v>
      </c>
      <c r="AE22" s="208">
        <v>7.0461185159999999</v>
      </c>
      <c r="AF22" s="208">
        <v>7.9418270939999998</v>
      </c>
      <c r="AG22" s="208">
        <v>8.3861229369999997</v>
      </c>
      <c r="AH22" s="208">
        <v>8.2594569320000009</v>
      </c>
      <c r="AI22" s="208">
        <v>7.8634848169999998</v>
      </c>
      <c r="AJ22" s="208">
        <v>6.2634972590000002</v>
      </c>
      <c r="AK22" s="208">
        <v>5.9845751180000004</v>
      </c>
      <c r="AL22" s="208">
        <v>6.0248737459999999</v>
      </c>
      <c r="AM22" s="208">
        <v>6.0276667819999998</v>
      </c>
      <c r="AN22" s="208">
        <v>4.4148909019999998</v>
      </c>
      <c r="AO22" s="208">
        <v>5.8746531449999999</v>
      </c>
      <c r="AP22" s="208">
        <v>5.9007084240000003</v>
      </c>
      <c r="AQ22" s="208">
        <v>6.887695366</v>
      </c>
      <c r="AR22" s="208">
        <v>7.6741216989999996</v>
      </c>
      <c r="AS22" s="208">
        <v>8.3564036060000007</v>
      </c>
      <c r="AT22" s="208">
        <v>8.0088212760000008</v>
      </c>
      <c r="AU22" s="208">
        <v>8.0190699490000004</v>
      </c>
      <c r="AV22" s="208">
        <v>6.4455047900000002</v>
      </c>
      <c r="AW22" s="208">
        <v>6.7483727140000003</v>
      </c>
      <c r="AX22" s="208">
        <v>6.4601616149999996</v>
      </c>
      <c r="AY22" s="208">
        <v>6.0149309940000002</v>
      </c>
      <c r="AZ22" s="208">
        <v>6.300007076</v>
      </c>
      <c r="BA22" s="208">
        <v>6.7375797549999996</v>
      </c>
      <c r="BB22" s="208">
        <v>7.1342464239999996</v>
      </c>
      <c r="BC22" s="208">
        <v>7.7218525490000003</v>
      </c>
      <c r="BD22" s="208">
        <v>8.9226831240000006</v>
      </c>
      <c r="BE22" s="208">
        <v>9.4185970000000001</v>
      </c>
      <c r="BF22" s="208">
        <v>9.8491330000000001</v>
      </c>
      <c r="BG22" s="324">
        <v>9.4890000000000008</v>
      </c>
      <c r="BH22" s="324">
        <v>8.4491399999999999</v>
      </c>
      <c r="BI22" s="324">
        <v>8.2249110000000005</v>
      </c>
      <c r="BJ22" s="324">
        <v>8.1015189999999997</v>
      </c>
      <c r="BK22" s="324">
        <v>8.0377130000000001</v>
      </c>
      <c r="BL22" s="324">
        <v>8.0988830000000007</v>
      </c>
      <c r="BM22" s="324">
        <v>8.2569689999999998</v>
      </c>
      <c r="BN22" s="324">
        <v>8.1783490000000008</v>
      </c>
      <c r="BO22" s="324">
        <v>8.2651769999999996</v>
      </c>
      <c r="BP22" s="324">
        <v>9.2421749999999996</v>
      </c>
      <c r="BQ22" s="324">
        <v>9.5642949999999995</v>
      </c>
      <c r="BR22" s="324">
        <v>9.5109259999999995</v>
      </c>
      <c r="BS22" s="324">
        <v>8.8710830000000005</v>
      </c>
      <c r="BT22" s="324">
        <v>7.628501</v>
      </c>
      <c r="BU22" s="324">
        <v>7.2895289999999999</v>
      </c>
      <c r="BV22" s="324">
        <v>7.082122</v>
      </c>
    </row>
    <row r="23" spans="1:74" ht="11.1" customHeight="1" x14ac:dyDescent="0.2">
      <c r="A23" s="84" t="s">
        <v>664</v>
      </c>
      <c r="B23" s="186" t="s">
        <v>438</v>
      </c>
      <c r="C23" s="208">
        <v>8.6573906820000008</v>
      </c>
      <c r="D23" s="208">
        <v>9.322419773</v>
      </c>
      <c r="E23" s="208">
        <v>8.4809675789999996</v>
      </c>
      <c r="F23" s="208">
        <v>9.6105070260000005</v>
      </c>
      <c r="G23" s="208">
        <v>9.9098715629999994</v>
      </c>
      <c r="H23" s="208">
        <v>10.05803139</v>
      </c>
      <c r="I23" s="208">
        <v>9.5258261569999991</v>
      </c>
      <c r="J23" s="208">
        <v>9.7329485410000007</v>
      </c>
      <c r="K23" s="208">
        <v>9.6202432519999999</v>
      </c>
      <c r="L23" s="208">
        <v>9.2922774219999997</v>
      </c>
      <c r="M23" s="208">
        <v>8.877425208</v>
      </c>
      <c r="N23" s="208">
        <v>8.4677429190000009</v>
      </c>
      <c r="O23" s="208">
        <v>8.1896396080000002</v>
      </c>
      <c r="P23" s="208">
        <v>9.0385099439999994</v>
      </c>
      <c r="Q23" s="208">
        <v>8.0734271839999998</v>
      </c>
      <c r="R23" s="208">
        <v>8.8687480930000007</v>
      </c>
      <c r="S23" s="208">
        <v>9.5226199820000001</v>
      </c>
      <c r="T23" s="208">
        <v>9.8916960070000002</v>
      </c>
      <c r="U23" s="208">
        <v>9.8750577259999996</v>
      </c>
      <c r="V23" s="208">
        <v>9.6770553180000007</v>
      </c>
      <c r="W23" s="208">
        <v>9.8207314669999999</v>
      </c>
      <c r="X23" s="208">
        <v>9.0516251899999993</v>
      </c>
      <c r="Y23" s="208">
        <v>8.6025703379999996</v>
      </c>
      <c r="Z23" s="208">
        <v>8.7264293350000006</v>
      </c>
      <c r="AA23" s="208">
        <v>8.9638604950000005</v>
      </c>
      <c r="AB23" s="208">
        <v>9.0076682039999998</v>
      </c>
      <c r="AC23" s="208">
        <v>8.3684768250000001</v>
      </c>
      <c r="AD23" s="208">
        <v>9.3318343739999996</v>
      </c>
      <c r="AE23" s="208">
        <v>9.4444753850000005</v>
      </c>
      <c r="AF23" s="208">
        <v>9.8146554590000008</v>
      </c>
      <c r="AG23" s="208">
        <v>10.31537807</v>
      </c>
      <c r="AH23" s="208">
        <v>9.5073308619999999</v>
      </c>
      <c r="AI23" s="208">
        <v>9.5125198799999993</v>
      </c>
      <c r="AJ23" s="208">
        <v>9.3375422669999999</v>
      </c>
      <c r="AK23" s="208">
        <v>8.2275458340000007</v>
      </c>
      <c r="AL23" s="208">
        <v>8.9586295400000004</v>
      </c>
      <c r="AM23" s="208">
        <v>8.6157591849999999</v>
      </c>
      <c r="AN23" s="208">
        <v>8.2050182970000005</v>
      </c>
      <c r="AO23" s="208">
        <v>8.7788891010000007</v>
      </c>
      <c r="AP23" s="208">
        <v>9.0989418620000002</v>
      </c>
      <c r="AQ23" s="208">
        <v>9.2249102480000005</v>
      </c>
      <c r="AR23" s="208">
        <v>9.3752303460000004</v>
      </c>
      <c r="AS23" s="208">
        <v>9.7745696560000006</v>
      </c>
      <c r="AT23" s="208">
        <v>9.3888679869999994</v>
      </c>
      <c r="AU23" s="208">
        <v>9.4937627229999997</v>
      </c>
      <c r="AV23" s="208">
        <v>9.5899276540000002</v>
      </c>
      <c r="AW23" s="208">
        <v>9.3957010620000005</v>
      </c>
      <c r="AX23" s="208">
        <v>8.3422935270000007</v>
      </c>
      <c r="AY23" s="208">
        <v>8.458117068</v>
      </c>
      <c r="AZ23" s="208">
        <v>8.7504658190000004</v>
      </c>
      <c r="BA23" s="208">
        <v>9.4043586440000002</v>
      </c>
      <c r="BB23" s="208">
        <v>9.3813674089999992</v>
      </c>
      <c r="BC23" s="208">
        <v>9.9543285360000002</v>
      </c>
      <c r="BD23" s="208">
        <v>10.47890239</v>
      </c>
      <c r="BE23" s="208">
        <v>10.52032</v>
      </c>
      <c r="BF23" s="208">
        <v>10.579179999999999</v>
      </c>
      <c r="BG23" s="324">
        <v>10.626110000000001</v>
      </c>
      <c r="BH23" s="324">
        <v>10.24126</v>
      </c>
      <c r="BI23" s="324">
        <v>9.8339879999999997</v>
      </c>
      <c r="BJ23" s="324">
        <v>9.5840639999999997</v>
      </c>
      <c r="BK23" s="324">
        <v>9.5912740000000003</v>
      </c>
      <c r="BL23" s="324">
        <v>9.5617830000000001</v>
      </c>
      <c r="BM23" s="324">
        <v>9.5216790000000007</v>
      </c>
      <c r="BN23" s="324">
        <v>9.9550909999999995</v>
      </c>
      <c r="BO23" s="324">
        <v>10.20299</v>
      </c>
      <c r="BP23" s="324">
        <v>10.409179999999999</v>
      </c>
      <c r="BQ23" s="324">
        <v>10.28476</v>
      </c>
      <c r="BR23" s="324">
        <v>10.04698</v>
      </c>
      <c r="BS23" s="324">
        <v>9.9246200000000009</v>
      </c>
      <c r="BT23" s="324">
        <v>9.2928669999999993</v>
      </c>
      <c r="BU23" s="324">
        <v>8.8570810000000009</v>
      </c>
      <c r="BV23" s="324">
        <v>8.5339399999999994</v>
      </c>
    </row>
    <row r="24" spans="1:74" ht="11.1" customHeight="1" x14ac:dyDescent="0.2">
      <c r="A24" s="84" t="s">
        <v>665</v>
      </c>
      <c r="B24" s="186" t="s">
        <v>439</v>
      </c>
      <c r="C24" s="208">
        <v>8.6951101630000007</v>
      </c>
      <c r="D24" s="208">
        <v>9.1312954869999992</v>
      </c>
      <c r="E24" s="208">
        <v>9.0463954710000003</v>
      </c>
      <c r="F24" s="208">
        <v>9.786398148</v>
      </c>
      <c r="G24" s="208">
        <v>10.18015314</v>
      </c>
      <c r="H24" s="208">
        <v>10.49954046</v>
      </c>
      <c r="I24" s="208">
        <v>10.555487380000001</v>
      </c>
      <c r="J24" s="208">
        <v>10.72064428</v>
      </c>
      <c r="K24" s="208">
        <v>10.569570000000001</v>
      </c>
      <c r="L24" s="208">
        <v>10.105411650000001</v>
      </c>
      <c r="M24" s="208">
        <v>9.3346710470000005</v>
      </c>
      <c r="N24" s="208">
        <v>8.7311745090000006</v>
      </c>
      <c r="O24" s="208">
        <v>8.4273835080000001</v>
      </c>
      <c r="P24" s="208">
        <v>8.7832078879999997</v>
      </c>
      <c r="Q24" s="208">
        <v>8.9241448099999996</v>
      </c>
      <c r="R24" s="208">
        <v>8.7216357589999998</v>
      </c>
      <c r="S24" s="208">
        <v>9.7147233550000003</v>
      </c>
      <c r="T24" s="208">
        <v>10.471555739999999</v>
      </c>
      <c r="U24" s="208">
        <v>10.76986241</v>
      </c>
      <c r="V24" s="208">
        <v>10.77569911</v>
      </c>
      <c r="W24" s="208">
        <v>10.20431992</v>
      </c>
      <c r="X24" s="208">
        <v>9.6619295869999995</v>
      </c>
      <c r="Y24" s="208">
        <v>8.6535219730000001</v>
      </c>
      <c r="Z24" s="208">
        <v>8.7396534330000009</v>
      </c>
      <c r="AA24" s="208">
        <v>8.7879055239999992</v>
      </c>
      <c r="AB24" s="208">
        <v>8.6500529850000003</v>
      </c>
      <c r="AC24" s="208">
        <v>8.3574330519999993</v>
      </c>
      <c r="AD24" s="208">
        <v>9.1690957169999994</v>
      </c>
      <c r="AE24" s="208">
        <v>10.19689168</v>
      </c>
      <c r="AF24" s="208">
        <v>10.362439</v>
      </c>
      <c r="AG24" s="208">
        <v>10.05652018</v>
      </c>
      <c r="AH24" s="208">
        <v>10.16533244</v>
      </c>
      <c r="AI24" s="208">
        <v>10.182728839999999</v>
      </c>
      <c r="AJ24" s="208">
        <v>9.7568164399999997</v>
      </c>
      <c r="AK24" s="208">
        <v>7.936113379</v>
      </c>
      <c r="AL24" s="208">
        <v>8.4461732650000005</v>
      </c>
      <c r="AM24" s="208">
        <v>8.5539144109999992</v>
      </c>
      <c r="AN24" s="208">
        <v>8.1501981259999994</v>
      </c>
      <c r="AO24" s="208">
        <v>8.4501279900000004</v>
      </c>
      <c r="AP24" s="208">
        <v>8.7629854540000007</v>
      </c>
      <c r="AQ24" s="208">
        <v>9.5956718920000004</v>
      </c>
      <c r="AR24" s="208">
        <v>9.4930546669999991</v>
      </c>
      <c r="AS24" s="208">
        <v>9.9452665279999994</v>
      </c>
      <c r="AT24" s="208">
        <v>10.340242760000001</v>
      </c>
      <c r="AU24" s="208">
        <v>10.02641053</v>
      </c>
      <c r="AV24" s="208">
        <v>9.4915669260000008</v>
      </c>
      <c r="AW24" s="208">
        <v>9.3110718370000001</v>
      </c>
      <c r="AX24" s="208">
        <v>8.0734024719999997</v>
      </c>
      <c r="AY24" s="208">
        <v>8.7040122859999993</v>
      </c>
      <c r="AZ24" s="208">
        <v>7.9954312889999999</v>
      </c>
      <c r="BA24" s="208">
        <v>8.6992210649999997</v>
      </c>
      <c r="BB24" s="208">
        <v>9.3287873040000004</v>
      </c>
      <c r="BC24" s="208">
        <v>10.068655290000001</v>
      </c>
      <c r="BD24" s="208">
        <v>10.547856639999999</v>
      </c>
      <c r="BE24" s="208">
        <v>10.72382</v>
      </c>
      <c r="BF24" s="208">
        <v>11.135490000000001</v>
      </c>
      <c r="BG24" s="324">
        <v>11.01281</v>
      </c>
      <c r="BH24" s="324">
        <v>10.78248</v>
      </c>
      <c r="BI24" s="324">
        <v>10.13771</v>
      </c>
      <c r="BJ24" s="324">
        <v>9.5292139999999996</v>
      </c>
      <c r="BK24" s="324">
        <v>9.3254830000000002</v>
      </c>
      <c r="BL24" s="324">
        <v>9.4097089999999994</v>
      </c>
      <c r="BM24" s="324">
        <v>9.5010159999999999</v>
      </c>
      <c r="BN24" s="324">
        <v>10.02882</v>
      </c>
      <c r="BO24" s="324">
        <v>10.33043</v>
      </c>
      <c r="BP24" s="324">
        <v>10.478440000000001</v>
      </c>
      <c r="BQ24" s="324">
        <v>10.576890000000001</v>
      </c>
      <c r="BR24" s="324">
        <v>10.588419999999999</v>
      </c>
      <c r="BS24" s="324">
        <v>10.307</v>
      </c>
      <c r="BT24" s="324">
        <v>9.9196150000000003</v>
      </c>
      <c r="BU24" s="324">
        <v>9.2971240000000002</v>
      </c>
      <c r="BV24" s="324">
        <v>8.6935950000000002</v>
      </c>
    </row>
    <row r="25" spans="1:74" ht="11.1" customHeight="1" x14ac:dyDescent="0.2">
      <c r="A25" s="84" t="s">
        <v>666</v>
      </c>
      <c r="B25" s="186" t="s">
        <v>440</v>
      </c>
      <c r="C25" s="208">
        <v>7.419803505</v>
      </c>
      <c r="D25" s="208">
        <v>7.6889183369999996</v>
      </c>
      <c r="E25" s="208">
        <v>7.6239602509999997</v>
      </c>
      <c r="F25" s="208">
        <v>8.0142405609999994</v>
      </c>
      <c r="G25" s="208">
        <v>8.1026833570000001</v>
      </c>
      <c r="H25" s="208">
        <v>8.3015672659999993</v>
      </c>
      <c r="I25" s="208">
        <v>8.6964886589999999</v>
      </c>
      <c r="J25" s="208">
        <v>8.8820218440000005</v>
      </c>
      <c r="K25" s="208">
        <v>8.7929646800000008</v>
      </c>
      <c r="L25" s="208">
        <v>8.6319977750000003</v>
      </c>
      <c r="M25" s="208">
        <v>8.0319159189999993</v>
      </c>
      <c r="N25" s="208">
        <v>7.9061120020000004</v>
      </c>
      <c r="O25" s="208">
        <v>6.5109722320000003</v>
      </c>
      <c r="P25" s="208">
        <v>6.7310512290000002</v>
      </c>
      <c r="Q25" s="208">
        <v>7.0530783770000003</v>
      </c>
      <c r="R25" s="208">
        <v>7.0939913529999998</v>
      </c>
      <c r="S25" s="208">
        <v>7.4507061239999999</v>
      </c>
      <c r="T25" s="208">
        <v>7.9491504400000004</v>
      </c>
      <c r="U25" s="208">
        <v>8.0443928620000005</v>
      </c>
      <c r="V25" s="208">
        <v>8.0249149679999991</v>
      </c>
      <c r="W25" s="208">
        <v>7.8694838689999997</v>
      </c>
      <c r="X25" s="208">
        <v>7.4118006980000004</v>
      </c>
      <c r="Y25" s="208">
        <v>6.4992030270000001</v>
      </c>
      <c r="Z25" s="208">
        <v>6.1842281640000003</v>
      </c>
      <c r="AA25" s="208">
        <v>6.4083547740000002</v>
      </c>
      <c r="AB25" s="208">
        <v>6.2543182980000003</v>
      </c>
      <c r="AC25" s="208">
        <v>6.1997338309999996</v>
      </c>
      <c r="AD25" s="208">
        <v>6.4738544899999999</v>
      </c>
      <c r="AE25" s="208">
        <v>7.246503487</v>
      </c>
      <c r="AF25" s="208">
        <v>7.3558856410000004</v>
      </c>
      <c r="AG25" s="208">
        <v>7.6493948170000001</v>
      </c>
      <c r="AH25" s="208">
        <v>7.8693067660000002</v>
      </c>
      <c r="AI25" s="208">
        <v>8.0589443729999992</v>
      </c>
      <c r="AJ25" s="208">
        <v>8.0657717390000006</v>
      </c>
      <c r="AK25" s="208">
        <v>6.3990976140000004</v>
      </c>
      <c r="AL25" s="208">
        <v>6.2837447649999998</v>
      </c>
      <c r="AM25" s="208">
        <v>6.1071183299999996</v>
      </c>
      <c r="AN25" s="208">
        <v>5.7650409370000002</v>
      </c>
      <c r="AO25" s="208">
        <v>6.1259451470000004</v>
      </c>
      <c r="AP25" s="208">
        <v>6.423955973</v>
      </c>
      <c r="AQ25" s="208">
        <v>7.3126317719999996</v>
      </c>
      <c r="AR25" s="208">
        <v>8.3591793889999995</v>
      </c>
      <c r="AS25" s="208">
        <v>7.7297112209999996</v>
      </c>
      <c r="AT25" s="208">
        <v>8.1517777720000009</v>
      </c>
      <c r="AU25" s="208">
        <v>8.5173412929999994</v>
      </c>
      <c r="AV25" s="208">
        <v>7.5584233579999998</v>
      </c>
      <c r="AW25" s="208">
        <v>7.9115139839999999</v>
      </c>
      <c r="AX25" s="208">
        <v>7.1545073160000001</v>
      </c>
      <c r="AY25" s="208">
        <v>7.2869447960000002</v>
      </c>
      <c r="AZ25" s="208">
        <v>6.7306685709999998</v>
      </c>
      <c r="BA25" s="208">
        <v>7.0122459729999997</v>
      </c>
      <c r="BB25" s="208">
        <v>7.2829220699999997</v>
      </c>
      <c r="BC25" s="208">
        <v>8.9732303009999992</v>
      </c>
      <c r="BD25" s="208">
        <v>9.1750806409999992</v>
      </c>
      <c r="BE25" s="208">
        <v>9.3122799999999994</v>
      </c>
      <c r="BF25" s="208">
        <v>9.5967500000000001</v>
      </c>
      <c r="BG25" s="324">
        <v>9.5060009999999995</v>
      </c>
      <c r="BH25" s="324">
        <v>9.5712910000000004</v>
      </c>
      <c r="BI25" s="324">
        <v>9.0431950000000008</v>
      </c>
      <c r="BJ25" s="324">
        <v>8.5550300000000004</v>
      </c>
      <c r="BK25" s="324">
        <v>8.1542320000000004</v>
      </c>
      <c r="BL25" s="324">
        <v>8.0917309999999993</v>
      </c>
      <c r="BM25" s="324">
        <v>8.1271229999999992</v>
      </c>
      <c r="BN25" s="324">
        <v>8.4571439999999996</v>
      </c>
      <c r="BO25" s="324">
        <v>8.5482750000000003</v>
      </c>
      <c r="BP25" s="324">
        <v>8.5184890000000006</v>
      </c>
      <c r="BQ25" s="324">
        <v>8.5991990000000005</v>
      </c>
      <c r="BR25" s="324">
        <v>8.634506</v>
      </c>
      <c r="BS25" s="324">
        <v>8.4986239999999995</v>
      </c>
      <c r="BT25" s="324">
        <v>8.3500549999999993</v>
      </c>
      <c r="BU25" s="324">
        <v>7.7519559999999998</v>
      </c>
      <c r="BV25" s="324">
        <v>7.1904320000000004</v>
      </c>
    </row>
    <row r="26" spans="1:74" ht="11.1" customHeight="1" x14ac:dyDescent="0.2">
      <c r="A26" s="84" t="s">
        <v>667</v>
      </c>
      <c r="B26" s="186" t="s">
        <v>441</v>
      </c>
      <c r="C26" s="208">
        <v>6.7201430320000002</v>
      </c>
      <c r="D26" s="208">
        <v>6.9553309890000001</v>
      </c>
      <c r="E26" s="208">
        <v>7.1529288720000004</v>
      </c>
      <c r="F26" s="208">
        <v>7.2039907520000002</v>
      </c>
      <c r="G26" s="208">
        <v>7.2940875610000004</v>
      </c>
      <c r="H26" s="208">
        <v>7.9007280199999999</v>
      </c>
      <c r="I26" s="208">
        <v>8.3608026960000004</v>
      </c>
      <c r="J26" s="208">
        <v>8.3601375020000006</v>
      </c>
      <c r="K26" s="208">
        <v>8.223194501</v>
      </c>
      <c r="L26" s="208">
        <v>7.302136365</v>
      </c>
      <c r="M26" s="208">
        <v>7.2275735360000004</v>
      </c>
      <c r="N26" s="208">
        <v>7.1755322289999999</v>
      </c>
      <c r="O26" s="208">
        <v>6.9609356230000001</v>
      </c>
      <c r="P26" s="208">
        <v>6.9576021910000003</v>
      </c>
      <c r="Q26" s="208">
        <v>7.1037485089999999</v>
      </c>
      <c r="R26" s="208">
        <v>7.0806907399999996</v>
      </c>
      <c r="S26" s="208">
        <v>7.799652547</v>
      </c>
      <c r="T26" s="208">
        <v>8.0172996609999991</v>
      </c>
      <c r="U26" s="208">
        <v>8.4722930810000001</v>
      </c>
      <c r="V26" s="208">
        <v>7.5580712190000003</v>
      </c>
      <c r="W26" s="208">
        <v>7.6892136600000001</v>
      </c>
      <c r="X26" s="208">
        <v>6.7688587790000003</v>
      </c>
      <c r="Y26" s="208">
        <v>6.2929702949999999</v>
      </c>
      <c r="Z26" s="208">
        <v>6.1575033880000003</v>
      </c>
      <c r="AA26" s="208">
        <v>6.3265372959999997</v>
      </c>
      <c r="AB26" s="208">
        <v>6.4024845050000003</v>
      </c>
      <c r="AC26" s="208">
        <v>6.4734459910000002</v>
      </c>
      <c r="AD26" s="208">
        <v>6.5165475349999999</v>
      </c>
      <c r="AE26" s="208">
        <v>6.6873562279999996</v>
      </c>
      <c r="AF26" s="208">
        <v>7.1693575100000002</v>
      </c>
      <c r="AG26" s="208">
        <v>7.2213822480000003</v>
      </c>
      <c r="AH26" s="208">
        <v>7.3761478379999996</v>
      </c>
      <c r="AI26" s="208">
        <v>7.3876165680000003</v>
      </c>
      <c r="AJ26" s="208">
        <v>6.410748882</v>
      </c>
      <c r="AK26" s="208">
        <v>6.0783180950000002</v>
      </c>
      <c r="AL26" s="208">
        <v>6.0916596619999996</v>
      </c>
      <c r="AM26" s="208">
        <v>6.1027199190000001</v>
      </c>
      <c r="AN26" s="208">
        <v>6.0501235189999996</v>
      </c>
      <c r="AO26" s="208">
        <v>6.1209438059999997</v>
      </c>
      <c r="AP26" s="208">
        <v>6.6330198500000002</v>
      </c>
      <c r="AQ26" s="208">
        <v>6.8588624899999999</v>
      </c>
      <c r="AR26" s="208">
        <v>7.2808251029999997</v>
      </c>
      <c r="AS26" s="208">
        <v>7.5510582130000001</v>
      </c>
      <c r="AT26" s="208">
        <v>7.6460056810000001</v>
      </c>
      <c r="AU26" s="208">
        <v>7.1059703059999997</v>
      </c>
      <c r="AV26" s="208">
        <v>6.7800719530000002</v>
      </c>
      <c r="AW26" s="208">
        <v>6.4057423980000001</v>
      </c>
      <c r="AX26" s="208">
        <v>6.3581541220000002</v>
      </c>
      <c r="AY26" s="208">
        <v>6.3534844039999996</v>
      </c>
      <c r="AZ26" s="208">
        <v>6.4814370029999999</v>
      </c>
      <c r="BA26" s="208">
        <v>6.7258051349999999</v>
      </c>
      <c r="BB26" s="208">
        <v>7.3964622970000002</v>
      </c>
      <c r="BC26" s="208">
        <v>8.0057756560000009</v>
      </c>
      <c r="BD26" s="208">
        <v>8.2857257579999999</v>
      </c>
      <c r="BE26" s="208">
        <v>8.7013739999999995</v>
      </c>
      <c r="BF26" s="208">
        <v>9.0105830000000005</v>
      </c>
      <c r="BG26" s="324">
        <v>9.0334020000000006</v>
      </c>
      <c r="BH26" s="324">
        <v>8.5101899999999997</v>
      </c>
      <c r="BI26" s="324">
        <v>7.9599729999999997</v>
      </c>
      <c r="BJ26" s="324">
        <v>7.7748949999999999</v>
      </c>
      <c r="BK26" s="324">
        <v>7.7113209999999999</v>
      </c>
      <c r="BL26" s="324">
        <v>7.8413399999999998</v>
      </c>
      <c r="BM26" s="324">
        <v>7.8918889999999999</v>
      </c>
      <c r="BN26" s="324">
        <v>7.9937760000000004</v>
      </c>
      <c r="BO26" s="324">
        <v>8.0944400000000005</v>
      </c>
      <c r="BP26" s="324">
        <v>8.4695029999999996</v>
      </c>
      <c r="BQ26" s="324">
        <v>8.8468839999999993</v>
      </c>
      <c r="BR26" s="324">
        <v>8.8562899999999996</v>
      </c>
      <c r="BS26" s="324">
        <v>8.7067610000000002</v>
      </c>
      <c r="BT26" s="324">
        <v>8.0670359999999999</v>
      </c>
      <c r="BU26" s="324">
        <v>7.4973840000000003</v>
      </c>
      <c r="BV26" s="324">
        <v>7.2800159999999998</v>
      </c>
    </row>
    <row r="27" spans="1:74" ht="11.1" customHeight="1" x14ac:dyDescent="0.2">
      <c r="A27" s="84" t="s">
        <v>668</v>
      </c>
      <c r="B27" s="186" t="s">
        <v>442</v>
      </c>
      <c r="C27" s="208">
        <v>9.0318213969999999</v>
      </c>
      <c r="D27" s="208">
        <v>9.0401089080000006</v>
      </c>
      <c r="E27" s="208">
        <v>9.2052122759999992</v>
      </c>
      <c r="F27" s="208">
        <v>8.9645232060000009</v>
      </c>
      <c r="G27" s="208">
        <v>8.8609399530000008</v>
      </c>
      <c r="H27" s="208">
        <v>9.4269185869999994</v>
      </c>
      <c r="I27" s="208">
        <v>9.202691519</v>
      </c>
      <c r="J27" s="208">
        <v>9.2448786819999995</v>
      </c>
      <c r="K27" s="208">
        <v>8.8567408679999993</v>
      </c>
      <c r="L27" s="208">
        <v>8.4553672199999994</v>
      </c>
      <c r="M27" s="208">
        <v>8.4778077849999995</v>
      </c>
      <c r="N27" s="208">
        <v>8.6182836500000004</v>
      </c>
      <c r="O27" s="208">
        <v>8.8226280900000003</v>
      </c>
      <c r="P27" s="208">
        <v>8.9553310980000003</v>
      </c>
      <c r="Q27" s="208">
        <v>8.806901818</v>
      </c>
      <c r="R27" s="208">
        <v>8.6098163529999994</v>
      </c>
      <c r="S27" s="208">
        <v>8.5350408590000004</v>
      </c>
      <c r="T27" s="208">
        <v>8.4783965709999993</v>
      </c>
      <c r="U27" s="208">
        <v>9.1778928670000006</v>
      </c>
      <c r="V27" s="208">
        <v>9.0591103069999992</v>
      </c>
      <c r="W27" s="208">
        <v>8.9932663890000004</v>
      </c>
      <c r="X27" s="208">
        <v>8.2468311990000007</v>
      </c>
      <c r="Y27" s="208">
        <v>8.4116935290000008</v>
      </c>
      <c r="Z27" s="208">
        <v>9.0483670269999994</v>
      </c>
      <c r="AA27" s="208">
        <v>9.1761152930000005</v>
      </c>
      <c r="AB27" s="208">
        <v>8.817705986</v>
      </c>
      <c r="AC27" s="208">
        <v>9.2746980590000003</v>
      </c>
      <c r="AD27" s="208">
        <v>9.1978930250000008</v>
      </c>
      <c r="AE27" s="208">
        <v>8.7408020739999994</v>
      </c>
      <c r="AF27" s="208">
        <v>8.3743772389999993</v>
      </c>
      <c r="AG27" s="208">
        <v>9.2961538499999996</v>
      </c>
      <c r="AH27" s="208">
        <v>8.9862713240000005</v>
      </c>
      <c r="AI27" s="208">
        <v>9.1247870300000002</v>
      </c>
      <c r="AJ27" s="208">
        <v>8.5897265970000003</v>
      </c>
      <c r="AK27" s="208">
        <v>8.8310477420000009</v>
      </c>
      <c r="AL27" s="208">
        <v>9.4475358979999999</v>
      </c>
      <c r="AM27" s="208">
        <v>9.7839510220000001</v>
      </c>
      <c r="AN27" s="208">
        <v>9.5147288309999993</v>
      </c>
      <c r="AO27" s="208">
        <v>9.4122239640000007</v>
      </c>
      <c r="AP27" s="208">
        <v>9.4096418889999995</v>
      </c>
      <c r="AQ27" s="208">
        <v>9.5965870039999999</v>
      </c>
      <c r="AR27" s="208">
        <v>8.8238906460000006</v>
      </c>
      <c r="AS27" s="208">
        <v>9.5839149579999994</v>
      </c>
      <c r="AT27" s="208">
        <v>9.5391575110000009</v>
      </c>
      <c r="AU27" s="208">
        <v>9.6444102459999996</v>
      </c>
      <c r="AV27" s="208">
        <v>9.2156580009999995</v>
      </c>
      <c r="AW27" s="208">
        <v>9.6202168669999999</v>
      </c>
      <c r="AX27" s="208">
        <v>10.04637716</v>
      </c>
      <c r="AY27" s="208">
        <v>10.644389390000001</v>
      </c>
      <c r="AZ27" s="208">
        <v>10.181435609999999</v>
      </c>
      <c r="BA27" s="208">
        <v>10.6931771</v>
      </c>
      <c r="BB27" s="208">
        <v>10.22755804</v>
      </c>
      <c r="BC27" s="208">
        <v>10.218143469999999</v>
      </c>
      <c r="BD27" s="208">
        <v>10.94314771</v>
      </c>
      <c r="BE27" s="208">
        <v>10.90962</v>
      </c>
      <c r="BF27" s="208">
        <v>10.91539</v>
      </c>
      <c r="BG27" s="324">
        <v>10.751939999999999</v>
      </c>
      <c r="BH27" s="324">
        <v>10.33844</v>
      </c>
      <c r="BI27" s="324">
        <v>10.135199999999999</v>
      </c>
      <c r="BJ27" s="324">
        <v>10.275320000000001</v>
      </c>
      <c r="BK27" s="324">
        <v>10.110860000000001</v>
      </c>
      <c r="BL27" s="324">
        <v>10.165929999999999</v>
      </c>
      <c r="BM27" s="324">
        <v>10.2517</v>
      </c>
      <c r="BN27" s="324">
        <v>9.9382370000000009</v>
      </c>
      <c r="BO27" s="324">
        <v>9.6676540000000006</v>
      </c>
      <c r="BP27" s="324">
        <v>10.24933</v>
      </c>
      <c r="BQ27" s="324">
        <v>10.257429999999999</v>
      </c>
      <c r="BR27" s="324">
        <v>10.300509999999999</v>
      </c>
      <c r="BS27" s="324">
        <v>9.9519040000000007</v>
      </c>
      <c r="BT27" s="324">
        <v>9.6658410000000003</v>
      </c>
      <c r="BU27" s="324">
        <v>9.4792780000000008</v>
      </c>
      <c r="BV27" s="324">
        <v>9.708812</v>
      </c>
    </row>
    <row r="28" spans="1:74" ht="11.1" customHeight="1" x14ac:dyDescent="0.2">
      <c r="A28" s="84" t="s">
        <v>669</v>
      </c>
      <c r="B28" s="186" t="s">
        <v>416</v>
      </c>
      <c r="C28" s="208">
        <v>7.58</v>
      </c>
      <c r="D28" s="208">
        <v>7.89</v>
      </c>
      <c r="E28" s="208">
        <v>7.68</v>
      </c>
      <c r="F28" s="208">
        <v>8.0399999999999991</v>
      </c>
      <c r="G28" s="208">
        <v>8.31</v>
      </c>
      <c r="H28" s="208">
        <v>8.75</v>
      </c>
      <c r="I28" s="208">
        <v>8.81</v>
      </c>
      <c r="J28" s="208">
        <v>8.76</v>
      </c>
      <c r="K28" s="208">
        <v>8.52</v>
      </c>
      <c r="L28" s="208">
        <v>7.97</v>
      </c>
      <c r="M28" s="208">
        <v>7.51</v>
      </c>
      <c r="N28" s="208">
        <v>7.42</v>
      </c>
      <c r="O28" s="208">
        <v>7.4</v>
      </c>
      <c r="P28" s="208">
        <v>7.74</v>
      </c>
      <c r="Q28" s="208">
        <v>7.71</v>
      </c>
      <c r="R28" s="208">
        <v>7.65</v>
      </c>
      <c r="S28" s="208">
        <v>8.34</v>
      </c>
      <c r="T28" s="208">
        <v>8.58</v>
      </c>
      <c r="U28" s="208">
        <v>8.84</v>
      </c>
      <c r="V28" s="208">
        <v>8.69</v>
      </c>
      <c r="W28" s="208">
        <v>8.57</v>
      </c>
      <c r="X28" s="208">
        <v>7.69</v>
      </c>
      <c r="Y28" s="208">
        <v>7.34</v>
      </c>
      <c r="Z28" s="208">
        <v>7.7</v>
      </c>
      <c r="AA28" s="208">
        <v>7.67</v>
      </c>
      <c r="AB28" s="208">
        <v>7.55</v>
      </c>
      <c r="AC28" s="208">
        <v>7.41</v>
      </c>
      <c r="AD28" s="208">
        <v>7.73</v>
      </c>
      <c r="AE28" s="208">
        <v>8.06</v>
      </c>
      <c r="AF28" s="208">
        <v>8.23</v>
      </c>
      <c r="AG28" s="208">
        <v>8.4700000000000006</v>
      </c>
      <c r="AH28" s="208">
        <v>8.42</v>
      </c>
      <c r="AI28" s="208">
        <v>8.34</v>
      </c>
      <c r="AJ28" s="208">
        <v>7.64</v>
      </c>
      <c r="AK28" s="208">
        <v>6.98</v>
      </c>
      <c r="AL28" s="208">
        <v>7.19</v>
      </c>
      <c r="AM28" s="208">
        <v>7.25</v>
      </c>
      <c r="AN28" s="208">
        <v>6.87</v>
      </c>
      <c r="AO28" s="208">
        <v>7.32</v>
      </c>
      <c r="AP28" s="208">
        <v>7.28</v>
      </c>
      <c r="AQ28" s="208">
        <v>7.74</v>
      </c>
      <c r="AR28" s="208">
        <v>8.19</v>
      </c>
      <c r="AS28" s="208">
        <v>8.5</v>
      </c>
      <c r="AT28" s="208">
        <v>8.51</v>
      </c>
      <c r="AU28" s="208">
        <v>8.4700000000000006</v>
      </c>
      <c r="AV28" s="208">
        <v>7.62</v>
      </c>
      <c r="AW28" s="208">
        <v>7.66</v>
      </c>
      <c r="AX28" s="208">
        <v>7.42</v>
      </c>
      <c r="AY28" s="208">
        <v>7.42</v>
      </c>
      <c r="AZ28" s="208">
        <v>7.37</v>
      </c>
      <c r="BA28" s="208">
        <v>8</v>
      </c>
      <c r="BB28" s="208">
        <v>8.35</v>
      </c>
      <c r="BC28" s="208">
        <v>8.98</v>
      </c>
      <c r="BD28" s="208">
        <v>9.61</v>
      </c>
      <c r="BE28" s="208">
        <v>9.6314659999999996</v>
      </c>
      <c r="BF28" s="208">
        <v>9.7319469999999999</v>
      </c>
      <c r="BG28" s="324">
        <v>9.6184030000000007</v>
      </c>
      <c r="BH28" s="324">
        <v>9.1980889999999995</v>
      </c>
      <c r="BI28" s="324">
        <v>8.8483590000000003</v>
      </c>
      <c r="BJ28" s="324">
        <v>8.7627930000000003</v>
      </c>
      <c r="BK28" s="324">
        <v>8.6864609999999995</v>
      </c>
      <c r="BL28" s="324">
        <v>8.7116190000000007</v>
      </c>
      <c r="BM28" s="324">
        <v>8.8276959999999995</v>
      </c>
      <c r="BN28" s="324">
        <v>8.8875539999999997</v>
      </c>
      <c r="BO28" s="324">
        <v>9.0412490000000005</v>
      </c>
      <c r="BP28" s="324">
        <v>9.3110149999999994</v>
      </c>
      <c r="BQ28" s="324">
        <v>9.2839690000000008</v>
      </c>
      <c r="BR28" s="324">
        <v>9.1924379999999992</v>
      </c>
      <c r="BS28" s="324">
        <v>8.9347790000000007</v>
      </c>
      <c r="BT28" s="324">
        <v>8.3397579999999998</v>
      </c>
      <c r="BU28" s="324">
        <v>8.0174880000000002</v>
      </c>
      <c r="BV28" s="324">
        <v>7.901929</v>
      </c>
    </row>
    <row r="29" spans="1:74" ht="11.1" customHeight="1" x14ac:dyDescent="0.2">
      <c r="A29" s="84"/>
      <c r="B29" s="88" t="s">
        <v>1016</v>
      </c>
      <c r="C29" s="225"/>
      <c r="D29" s="225"/>
      <c r="E29" s="225"/>
      <c r="F29" s="225"/>
      <c r="G29" s="225"/>
      <c r="H29" s="225"/>
      <c r="I29" s="225"/>
      <c r="J29" s="225"/>
      <c r="K29" s="225"/>
      <c r="L29" s="225"/>
      <c r="M29" s="225"/>
      <c r="N29" s="225"/>
      <c r="O29" s="225"/>
      <c r="P29" s="225"/>
      <c r="Q29" s="225"/>
      <c r="R29" s="225"/>
      <c r="S29" s="225"/>
      <c r="T29" s="225"/>
      <c r="U29" s="225"/>
      <c r="V29" s="225"/>
      <c r="W29" s="225"/>
      <c r="X29" s="225"/>
      <c r="Y29" s="225"/>
      <c r="Z29" s="225"/>
      <c r="AA29" s="225"/>
      <c r="AB29" s="225"/>
      <c r="AC29" s="225"/>
      <c r="AD29" s="225"/>
      <c r="AE29" s="225"/>
      <c r="AF29" s="225"/>
      <c r="AG29" s="225"/>
      <c r="AH29" s="225"/>
      <c r="AI29" s="225"/>
      <c r="AJ29" s="225"/>
      <c r="AK29" s="225"/>
      <c r="AL29" s="225"/>
      <c r="AM29" s="225"/>
      <c r="AN29" s="225"/>
      <c r="AO29" s="225"/>
      <c r="AP29" s="225"/>
      <c r="AQ29" s="225"/>
      <c r="AR29" s="225"/>
      <c r="AS29" s="225"/>
      <c r="AT29" s="225"/>
      <c r="AU29" s="225"/>
      <c r="AV29" s="225"/>
      <c r="AW29" s="225"/>
      <c r="AX29" s="225"/>
      <c r="AY29" s="225"/>
      <c r="AZ29" s="225"/>
      <c r="BA29" s="225"/>
      <c r="BB29" s="225"/>
      <c r="BC29" s="225"/>
      <c r="BD29" s="225"/>
      <c r="BE29" s="225"/>
      <c r="BF29" s="225"/>
      <c r="BG29" s="353"/>
      <c r="BH29" s="353"/>
      <c r="BI29" s="353"/>
      <c r="BJ29" s="353"/>
      <c r="BK29" s="353"/>
      <c r="BL29" s="353"/>
      <c r="BM29" s="353"/>
      <c r="BN29" s="353"/>
      <c r="BO29" s="353"/>
      <c r="BP29" s="353"/>
      <c r="BQ29" s="353"/>
      <c r="BR29" s="353"/>
      <c r="BS29" s="353"/>
      <c r="BT29" s="353"/>
      <c r="BU29" s="353"/>
      <c r="BV29" s="353"/>
    </row>
    <row r="30" spans="1:74" ht="11.1" customHeight="1" x14ac:dyDescent="0.2">
      <c r="A30" s="84" t="s">
        <v>670</v>
      </c>
      <c r="B30" s="186" t="s">
        <v>435</v>
      </c>
      <c r="C30" s="253">
        <v>7.7954803940000001</v>
      </c>
      <c r="D30" s="253">
        <v>8.0512428039999993</v>
      </c>
      <c r="E30" s="253">
        <v>7.5129609479999999</v>
      </c>
      <c r="F30" s="253">
        <v>7.3678126879999999</v>
      </c>
      <c r="G30" s="253">
        <v>7.3957094999999997</v>
      </c>
      <c r="H30" s="253">
        <v>6.2762496580000002</v>
      </c>
      <c r="I30" s="253">
        <v>6.3644888259999997</v>
      </c>
      <c r="J30" s="253">
        <v>6.3163158619999997</v>
      </c>
      <c r="K30" s="253">
        <v>6.4823519129999996</v>
      </c>
      <c r="L30" s="253">
        <v>5.6898904879999996</v>
      </c>
      <c r="M30" s="253">
        <v>6.8923153189999997</v>
      </c>
      <c r="N30" s="253">
        <v>7.6882873869999999</v>
      </c>
      <c r="O30" s="253">
        <v>8.5533484830000006</v>
      </c>
      <c r="P30" s="253">
        <v>9.1655362319999991</v>
      </c>
      <c r="Q30" s="253">
        <v>9.5354845170000004</v>
      </c>
      <c r="R30" s="253">
        <v>10.016747779999999</v>
      </c>
      <c r="S30" s="253">
        <v>8.4288619409999992</v>
      </c>
      <c r="T30" s="253">
        <v>6.9336793930000002</v>
      </c>
      <c r="U30" s="253">
        <v>6.6919032639999996</v>
      </c>
      <c r="V30" s="253">
        <v>6.6491853350000003</v>
      </c>
      <c r="W30" s="253">
        <v>6.263146968</v>
      </c>
      <c r="X30" s="253">
        <v>6.4324183540000002</v>
      </c>
      <c r="Y30" s="253">
        <v>7.7010730409999999</v>
      </c>
      <c r="Z30" s="253">
        <v>9.1837783949999992</v>
      </c>
      <c r="AA30" s="253">
        <v>9.1476215239999998</v>
      </c>
      <c r="AB30" s="253">
        <v>9.1642470110000005</v>
      </c>
      <c r="AC30" s="253">
        <v>9.436097599</v>
      </c>
      <c r="AD30" s="253">
        <v>9.0634835119999995</v>
      </c>
      <c r="AE30" s="253">
        <v>8.0681816570000002</v>
      </c>
      <c r="AF30" s="253">
        <v>7.5745297699999998</v>
      </c>
      <c r="AG30" s="253">
        <v>6.963609849</v>
      </c>
      <c r="AH30" s="253">
        <v>7.4403484889999998</v>
      </c>
      <c r="AI30" s="253">
        <v>6.5068480710000003</v>
      </c>
      <c r="AJ30" s="253">
        <v>6.3416938859999998</v>
      </c>
      <c r="AK30" s="253">
        <v>7.1993561530000001</v>
      </c>
      <c r="AL30" s="253">
        <v>8.0358046779999999</v>
      </c>
      <c r="AM30" s="253">
        <v>8.0889830759999999</v>
      </c>
      <c r="AN30" s="253">
        <v>8.3654087530000005</v>
      </c>
      <c r="AO30" s="253">
        <v>8.0081473980000002</v>
      </c>
      <c r="AP30" s="253">
        <v>8.1546266220000003</v>
      </c>
      <c r="AQ30" s="253">
        <v>6.9367963609999999</v>
      </c>
      <c r="AR30" s="253">
        <v>6.6864945340000004</v>
      </c>
      <c r="AS30" s="253">
        <v>6.0431660950000001</v>
      </c>
      <c r="AT30" s="253">
        <v>5.7667604289999996</v>
      </c>
      <c r="AU30" s="253">
        <v>6.7560676300000004</v>
      </c>
      <c r="AV30" s="253">
        <v>6.2009186930000002</v>
      </c>
      <c r="AW30" s="253">
        <v>7.5849282459999996</v>
      </c>
      <c r="AX30" s="253">
        <v>8.4884071199999998</v>
      </c>
      <c r="AY30" s="253">
        <v>8.5378105039999994</v>
      </c>
      <c r="AZ30" s="253">
        <v>8.6194337000000001</v>
      </c>
      <c r="BA30" s="253">
        <v>8.5926448190000002</v>
      </c>
      <c r="BB30" s="253">
        <v>9.2315559040000004</v>
      </c>
      <c r="BC30" s="253">
        <v>7.3943021509999998</v>
      </c>
      <c r="BD30" s="253">
        <v>7.211153017</v>
      </c>
      <c r="BE30" s="253">
        <v>7.1911569999999996</v>
      </c>
      <c r="BF30" s="253">
        <v>7.3020750000000003</v>
      </c>
      <c r="BG30" s="348">
        <v>7.4328760000000003</v>
      </c>
      <c r="BH30" s="348">
        <v>7.4608720000000002</v>
      </c>
      <c r="BI30" s="348">
        <v>8.5647359999999999</v>
      </c>
      <c r="BJ30" s="348">
        <v>9.3854319999999998</v>
      </c>
      <c r="BK30" s="348">
        <v>9.2500049999999998</v>
      </c>
      <c r="BL30" s="348">
        <v>9.291995</v>
      </c>
      <c r="BM30" s="348">
        <v>9.2026620000000001</v>
      </c>
      <c r="BN30" s="348">
        <v>9.2124760000000006</v>
      </c>
      <c r="BO30" s="348">
        <v>8.4044600000000003</v>
      </c>
      <c r="BP30" s="348">
        <v>7.5548089999999997</v>
      </c>
      <c r="BQ30" s="348">
        <v>7.3830489999999998</v>
      </c>
      <c r="BR30" s="348">
        <v>7.2061270000000004</v>
      </c>
      <c r="BS30" s="348">
        <v>7.0693140000000003</v>
      </c>
      <c r="BT30" s="348">
        <v>6.9080779999999997</v>
      </c>
      <c r="BU30" s="348">
        <v>7.9322670000000004</v>
      </c>
      <c r="BV30" s="348">
        <v>8.6759149999999998</v>
      </c>
    </row>
    <row r="31" spans="1:74" ht="11.1" customHeight="1" x14ac:dyDescent="0.2">
      <c r="A31" s="84" t="s">
        <v>671</v>
      </c>
      <c r="B31" s="184" t="s">
        <v>468</v>
      </c>
      <c r="C31" s="253">
        <v>7.5689732709999999</v>
      </c>
      <c r="D31" s="253">
        <v>8.0716396970000002</v>
      </c>
      <c r="E31" s="253">
        <v>7.486823191</v>
      </c>
      <c r="F31" s="253">
        <v>7.6611894190000003</v>
      </c>
      <c r="G31" s="253">
        <v>7.3251830130000002</v>
      </c>
      <c r="H31" s="253">
        <v>8.0639785049999997</v>
      </c>
      <c r="I31" s="253">
        <v>8.2978657649999992</v>
      </c>
      <c r="J31" s="253">
        <v>7.34014173</v>
      </c>
      <c r="K31" s="253">
        <v>7.0643358039999997</v>
      </c>
      <c r="L31" s="253">
        <v>7.3788038589999996</v>
      </c>
      <c r="M31" s="253">
        <v>7.5642844150000004</v>
      </c>
      <c r="N31" s="253">
        <v>7.8598429110000003</v>
      </c>
      <c r="O31" s="253">
        <v>7.9996976530000001</v>
      </c>
      <c r="P31" s="253">
        <v>8.6365402039999992</v>
      </c>
      <c r="Q31" s="253">
        <v>8.7142665239999992</v>
      </c>
      <c r="R31" s="253">
        <v>7.7343118410000002</v>
      </c>
      <c r="S31" s="253">
        <v>7.8042929750000001</v>
      </c>
      <c r="T31" s="253">
        <v>7.5932883029999996</v>
      </c>
      <c r="U31" s="253">
        <v>7.7940614369999999</v>
      </c>
      <c r="V31" s="253">
        <v>7.8897683619999999</v>
      </c>
      <c r="W31" s="253">
        <v>7.6537011619999999</v>
      </c>
      <c r="X31" s="253">
        <v>7.2342605799999999</v>
      </c>
      <c r="Y31" s="253">
        <v>7.6251322620000002</v>
      </c>
      <c r="Z31" s="253">
        <v>8.3821131859999998</v>
      </c>
      <c r="AA31" s="253">
        <v>9.3055130320000004</v>
      </c>
      <c r="AB31" s="253">
        <v>8.7590269070000009</v>
      </c>
      <c r="AC31" s="253">
        <v>8.2978413440000001</v>
      </c>
      <c r="AD31" s="253">
        <v>7.8657781839999998</v>
      </c>
      <c r="AE31" s="253">
        <v>7.3695084160000004</v>
      </c>
      <c r="AF31" s="253">
        <v>6.9321315239999999</v>
      </c>
      <c r="AG31" s="253">
        <v>7.1605446759999998</v>
      </c>
      <c r="AH31" s="253">
        <v>6.3910752439999996</v>
      </c>
      <c r="AI31" s="253">
        <v>6.551453811</v>
      </c>
      <c r="AJ31" s="253">
        <v>6.2994426240000001</v>
      </c>
      <c r="AK31" s="253">
        <v>7.0297421340000001</v>
      </c>
      <c r="AL31" s="253">
        <v>7.4630479510000001</v>
      </c>
      <c r="AM31" s="253">
        <v>7.0340013219999999</v>
      </c>
      <c r="AN31" s="253">
        <v>7.6499462549999997</v>
      </c>
      <c r="AO31" s="253">
        <v>7.6949796509999997</v>
      </c>
      <c r="AP31" s="253">
        <v>6.9584103009999998</v>
      </c>
      <c r="AQ31" s="253">
        <v>6.6702799959999997</v>
      </c>
      <c r="AR31" s="253">
        <v>6.4567703959999996</v>
      </c>
      <c r="AS31" s="253">
        <v>6.964505602</v>
      </c>
      <c r="AT31" s="253">
        <v>6.796671237</v>
      </c>
      <c r="AU31" s="253">
        <v>7.2661474049999999</v>
      </c>
      <c r="AV31" s="253">
        <v>7.1441201359999997</v>
      </c>
      <c r="AW31" s="253">
        <v>7.4552963329999997</v>
      </c>
      <c r="AX31" s="253">
        <v>7.8556010470000004</v>
      </c>
      <c r="AY31" s="253">
        <v>7.7526105190000001</v>
      </c>
      <c r="AZ31" s="253">
        <v>7.3995838540000003</v>
      </c>
      <c r="BA31" s="253">
        <v>7.9890191189999999</v>
      </c>
      <c r="BB31" s="253">
        <v>7.5382997989999998</v>
      </c>
      <c r="BC31" s="253">
        <v>7.4965149799999997</v>
      </c>
      <c r="BD31" s="253">
        <v>6.9396715499999999</v>
      </c>
      <c r="BE31" s="253">
        <v>7.5321300000000004</v>
      </c>
      <c r="BF31" s="253">
        <v>7.6554880000000001</v>
      </c>
      <c r="BG31" s="348">
        <v>7.728459</v>
      </c>
      <c r="BH31" s="348">
        <v>7.8456809999999999</v>
      </c>
      <c r="BI31" s="348">
        <v>8.3068209999999993</v>
      </c>
      <c r="BJ31" s="348">
        <v>8.508248</v>
      </c>
      <c r="BK31" s="348">
        <v>8.7127859999999995</v>
      </c>
      <c r="BL31" s="348">
        <v>8.9353379999999998</v>
      </c>
      <c r="BM31" s="348">
        <v>9.0638430000000003</v>
      </c>
      <c r="BN31" s="348">
        <v>8.5363380000000006</v>
      </c>
      <c r="BO31" s="348">
        <v>8.2939539999999994</v>
      </c>
      <c r="BP31" s="348">
        <v>8.1872019999999992</v>
      </c>
      <c r="BQ31" s="348">
        <v>8.0448260000000005</v>
      </c>
      <c r="BR31" s="348">
        <v>7.845173</v>
      </c>
      <c r="BS31" s="348">
        <v>7.8715279999999996</v>
      </c>
      <c r="BT31" s="348">
        <v>7.9129509999999996</v>
      </c>
      <c r="BU31" s="348">
        <v>8.2038899999999995</v>
      </c>
      <c r="BV31" s="348">
        <v>8.2306310000000007</v>
      </c>
    </row>
    <row r="32" spans="1:74" ht="11.1" customHeight="1" x14ac:dyDescent="0.2">
      <c r="A32" s="84" t="s">
        <v>672</v>
      </c>
      <c r="B32" s="186" t="s">
        <v>436</v>
      </c>
      <c r="C32" s="253">
        <v>6.1121252430000004</v>
      </c>
      <c r="D32" s="253">
        <v>5.9143443749999998</v>
      </c>
      <c r="E32" s="253">
        <v>5.6620912390000004</v>
      </c>
      <c r="F32" s="253">
        <v>6.1469897590000002</v>
      </c>
      <c r="G32" s="253">
        <v>5.7397422779999996</v>
      </c>
      <c r="H32" s="253">
        <v>5.9421440060000004</v>
      </c>
      <c r="I32" s="253">
        <v>5.3872959399999996</v>
      </c>
      <c r="J32" s="253">
        <v>5.7275464789999999</v>
      </c>
      <c r="K32" s="253">
        <v>5.6100937750000002</v>
      </c>
      <c r="L32" s="253">
        <v>5.0159044289999999</v>
      </c>
      <c r="M32" s="253">
        <v>5.4505708210000003</v>
      </c>
      <c r="N32" s="253">
        <v>5.3575200430000001</v>
      </c>
      <c r="O32" s="253">
        <v>5.6782751129999998</v>
      </c>
      <c r="P32" s="253">
        <v>6.0584974200000001</v>
      </c>
      <c r="Q32" s="253">
        <v>5.479455561</v>
      </c>
      <c r="R32" s="253">
        <v>4.9825646729999997</v>
      </c>
      <c r="S32" s="253">
        <v>5.0365299349999999</v>
      </c>
      <c r="T32" s="253">
        <v>5.3917055520000003</v>
      </c>
      <c r="U32" s="253">
        <v>5.2669657289999998</v>
      </c>
      <c r="V32" s="253">
        <v>5.3767458850000001</v>
      </c>
      <c r="W32" s="253">
        <v>5.1075742499999999</v>
      </c>
      <c r="X32" s="253">
        <v>5.2344852560000001</v>
      </c>
      <c r="Y32" s="253">
        <v>5.709217743</v>
      </c>
      <c r="Z32" s="253">
        <v>6.2114430230000002</v>
      </c>
      <c r="AA32" s="253">
        <v>5.6883696170000002</v>
      </c>
      <c r="AB32" s="253">
        <v>5.5431254560000003</v>
      </c>
      <c r="AC32" s="253">
        <v>5.7675396259999996</v>
      </c>
      <c r="AD32" s="253">
        <v>5.5043102690000003</v>
      </c>
      <c r="AE32" s="253">
        <v>4.8784735589999997</v>
      </c>
      <c r="AF32" s="253">
        <v>5.5839597769999996</v>
      </c>
      <c r="AG32" s="253">
        <v>6.05148844</v>
      </c>
      <c r="AH32" s="253">
        <v>5.3909234650000002</v>
      </c>
      <c r="AI32" s="253">
        <v>5.2555606719999997</v>
      </c>
      <c r="AJ32" s="253">
        <v>5.1494511960000002</v>
      </c>
      <c r="AK32" s="253">
        <v>5.0430457750000004</v>
      </c>
      <c r="AL32" s="253">
        <v>5.0115339990000001</v>
      </c>
      <c r="AM32" s="253">
        <v>4.8129396440000001</v>
      </c>
      <c r="AN32" s="253">
        <v>4.8461878089999999</v>
      </c>
      <c r="AO32" s="253">
        <v>4.8767488370000001</v>
      </c>
      <c r="AP32" s="253">
        <v>4.8693749180000001</v>
      </c>
      <c r="AQ32" s="253">
        <v>4.5385404170000001</v>
      </c>
      <c r="AR32" s="253">
        <v>6.5761733580000001</v>
      </c>
      <c r="AS32" s="253">
        <v>3.589522257</v>
      </c>
      <c r="AT32" s="253">
        <v>4.4807909510000004</v>
      </c>
      <c r="AU32" s="253">
        <v>4.4340519629999999</v>
      </c>
      <c r="AV32" s="253">
        <v>4.6115757100000003</v>
      </c>
      <c r="AW32" s="253">
        <v>5.3991093970000001</v>
      </c>
      <c r="AX32" s="253">
        <v>5.1672997489999997</v>
      </c>
      <c r="AY32" s="253">
        <v>5.1824454129999999</v>
      </c>
      <c r="AZ32" s="253">
        <v>5.2858330159999998</v>
      </c>
      <c r="BA32" s="253">
        <v>5.8037298740000001</v>
      </c>
      <c r="BB32" s="253">
        <v>8.1483937520000005</v>
      </c>
      <c r="BC32" s="253">
        <v>7.9021674209999997</v>
      </c>
      <c r="BD32" s="253">
        <v>8.3627322129999992</v>
      </c>
      <c r="BE32" s="253">
        <v>7.4391679999999996</v>
      </c>
      <c r="BF32" s="253">
        <v>7.252319</v>
      </c>
      <c r="BG32" s="348">
        <v>7.1086080000000003</v>
      </c>
      <c r="BH32" s="348">
        <v>6.6937350000000002</v>
      </c>
      <c r="BI32" s="348">
        <v>6.775506</v>
      </c>
      <c r="BJ32" s="348">
        <v>6.7787600000000001</v>
      </c>
      <c r="BK32" s="348">
        <v>6.9726530000000002</v>
      </c>
      <c r="BL32" s="348">
        <v>7.0461210000000003</v>
      </c>
      <c r="BM32" s="348">
        <v>7.0172020000000002</v>
      </c>
      <c r="BN32" s="348">
        <v>6.7735779999999997</v>
      </c>
      <c r="BO32" s="348">
        <v>6.1578049999999998</v>
      </c>
      <c r="BP32" s="348">
        <v>6.177632</v>
      </c>
      <c r="BQ32" s="348">
        <v>6.1044080000000003</v>
      </c>
      <c r="BR32" s="348">
        <v>6.1284260000000002</v>
      </c>
      <c r="BS32" s="348">
        <v>5.7586680000000001</v>
      </c>
      <c r="BT32" s="348">
        <v>5.4635990000000003</v>
      </c>
      <c r="BU32" s="348">
        <v>5.7973420000000004</v>
      </c>
      <c r="BV32" s="348">
        <v>5.9180970000000004</v>
      </c>
    </row>
    <row r="33" spans="1:74" ht="11.1" customHeight="1" x14ac:dyDescent="0.2">
      <c r="A33" s="84" t="s">
        <v>673</v>
      </c>
      <c r="B33" s="186" t="s">
        <v>437</v>
      </c>
      <c r="C33" s="253">
        <v>5.2225537539999998</v>
      </c>
      <c r="D33" s="253">
        <v>5.2028518149999998</v>
      </c>
      <c r="E33" s="253">
        <v>4.5014933619999997</v>
      </c>
      <c r="F33" s="253">
        <v>4.3593083479999999</v>
      </c>
      <c r="G33" s="253">
        <v>4.1659291429999996</v>
      </c>
      <c r="H33" s="253">
        <v>4.2333279929999996</v>
      </c>
      <c r="I33" s="253">
        <v>4.1031653009999998</v>
      </c>
      <c r="J33" s="253">
        <v>4.067260815</v>
      </c>
      <c r="K33" s="253">
        <v>4.4622733810000001</v>
      </c>
      <c r="L33" s="253">
        <v>4.4552670990000003</v>
      </c>
      <c r="M33" s="253">
        <v>4.4902398080000001</v>
      </c>
      <c r="N33" s="253">
        <v>4.9382210740000003</v>
      </c>
      <c r="O33" s="253">
        <v>5.1781196510000003</v>
      </c>
      <c r="P33" s="253">
        <v>5.4878015160000002</v>
      </c>
      <c r="Q33" s="253">
        <v>4.6504117310000002</v>
      </c>
      <c r="R33" s="253">
        <v>4.3626487940000001</v>
      </c>
      <c r="S33" s="253">
        <v>4.2279227730000004</v>
      </c>
      <c r="T33" s="253">
        <v>4.1206262569999996</v>
      </c>
      <c r="U33" s="253">
        <v>4.1299123</v>
      </c>
      <c r="V33" s="253">
        <v>4.2224060210000003</v>
      </c>
      <c r="W33" s="253">
        <v>4.2676874439999999</v>
      </c>
      <c r="X33" s="253">
        <v>4.4158694010000001</v>
      </c>
      <c r="Y33" s="253">
        <v>5.066555535</v>
      </c>
      <c r="Z33" s="253">
        <v>5.6194032529999998</v>
      </c>
      <c r="AA33" s="253">
        <v>5.6300675370000004</v>
      </c>
      <c r="AB33" s="253">
        <v>5.2684230520000002</v>
      </c>
      <c r="AC33" s="253">
        <v>4.7926434770000004</v>
      </c>
      <c r="AD33" s="253">
        <v>4.2874544859999997</v>
      </c>
      <c r="AE33" s="253">
        <v>3.9198138710000001</v>
      </c>
      <c r="AF33" s="253">
        <v>3.7291920799999998</v>
      </c>
      <c r="AG33" s="253">
        <v>3.4792649980000001</v>
      </c>
      <c r="AH33" s="253">
        <v>3.4751008030000001</v>
      </c>
      <c r="AI33" s="253">
        <v>3.4947886320000001</v>
      </c>
      <c r="AJ33" s="253">
        <v>3.8281903960000001</v>
      </c>
      <c r="AK33" s="253">
        <v>4.4653778160000002</v>
      </c>
      <c r="AL33" s="253">
        <v>4.5114059849999997</v>
      </c>
      <c r="AM33" s="253">
        <v>4.1597063670000001</v>
      </c>
      <c r="AN33" s="253">
        <v>3.9404076809999999</v>
      </c>
      <c r="AO33" s="253">
        <v>3.7931585330000002</v>
      </c>
      <c r="AP33" s="253">
        <v>3.4313148039999999</v>
      </c>
      <c r="AQ33" s="253">
        <v>3.3716317600000001</v>
      </c>
      <c r="AR33" s="253">
        <v>3.1137541899999999</v>
      </c>
      <c r="AS33" s="253">
        <v>2.986667738</v>
      </c>
      <c r="AT33" s="253">
        <v>3.0562997919999999</v>
      </c>
      <c r="AU33" s="253">
        <v>3.45353274</v>
      </c>
      <c r="AV33" s="253">
        <v>3.4987287550000001</v>
      </c>
      <c r="AW33" s="253">
        <v>4.4720028410000001</v>
      </c>
      <c r="AX33" s="253">
        <v>4.3619059030000003</v>
      </c>
      <c r="AY33" s="253">
        <v>4.1727357229999997</v>
      </c>
      <c r="AZ33" s="253">
        <v>6.4110415249999999</v>
      </c>
      <c r="BA33" s="253">
        <v>4.9845502079999999</v>
      </c>
      <c r="BB33" s="253">
        <v>4.1984106629999998</v>
      </c>
      <c r="BC33" s="253">
        <v>4.3855928710000001</v>
      </c>
      <c r="BD33" s="253">
        <v>4.2596425079999998</v>
      </c>
      <c r="BE33" s="253">
        <v>4.6771000000000003</v>
      </c>
      <c r="BF33" s="253">
        <v>5.0290400000000002</v>
      </c>
      <c r="BG33" s="348">
        <v>5.3210819999999996</v>
      </c>
      <c r="BH33" s="348">
        <v>5.5749370000000003</v>
      </c>
      <c r="BI33" s="348">
        <v>5.79251</v>
      </c>
      <c r="BJ33" s="348">
        <v>6.242839</v>
      </c>
      <c r="BK33" s="348">
        <v>6.2434260000000004</v>
      </c>
      <c r="BL33" s="348">
        <v>6.3880949999999999</v>
      </c>
      <c r="BM33" s="348">
        <v>6.0795719999999998</v>
      </c>
      <c r="BN33" s="348">
        <v>5.5863319999999996</v>
      </c>
      <c r="BO33" s="348">
        <v>5.0736509999999999</v>
      </c>
      <c r="BP33" s="348">
        <v>4.9086439999999998</v>
      </c>
      <c r="BQ33" s="348">
        <v>4.8464679999999998</v>
      </c>
      <c r="BR33" s="348">
        <v>4.7616690000000004</v>
      </c>
      <c r="BS33" s="348">
        <v>4.762499</v>
      </c>
      <c r="BT33" s="348">
        <v>4.7683600000000004</v>
      </c>
      <c r="BU33" s="348">
        <v>5.046926</v>
      </c>
      <c r="BV33" s="348">
        <v>5.4207689999999999</v>
      </c>
    </row>
    <row r="34" spans="1:74" ht="11.1" customHeight="1" x14ac:dyDescent="0.2">
      <c r="A34" s="84" t="s">
        <v>674</v>
      </c>
      <c r="B34" s="186" t="s">
        <v>438</v>
      </c>
      <c r="C34" s="253">
        <v>5.769535608</v>
      </c>
      <c r="D34" s="253">
        <v>5.432769875</v>
      </c>
      <c r="E34" s="253">
        <v>4.7325307260000002</v>
      </c>
      <c r="F34" s="253">
        <v>5.0154438649999999</v>
      </c>
      <c r="G34" s="253">
        <v>4.8719350129999999</v>
      </c>
      <c r="H34" s="253">
        <v>4.9254798160000002</v>
      </c>
      <c r="I34" s="253">
        <v>4.8598014210000002</v>
      </c>
      <c r="J34" s="253">
        <v>4.8068332380000003</v>
      </c>
      <c r="K34" s="253">
        <v>4.8894262169999996</v>
      </c>
      <c r="L34" s="253">
        <v>4.7490033739999999</v>
      </c>
      <c r="M34" s="253">
        <v>4.7452146620000004</v>
      </c>
      <c r="N34" s="253">
        <v>5.1807834719999999</v>
      </c>
      <c r="O34" s="253">
        <v>5.574966571</v>
      </c>
      <c r="P34" s="253">
        <v>5.5302716119999999</v>
      </c>
      <c r="Q34" s="253">
        <v>4.9026694940000004</v>
      </c>
      <c r="R34" s="253">
        <v>4.7967350209999999</v>
      </c>
      <c r="S34" s="253">
        <v>4.6702974150000003</v>
      </c>
      <c r="T34" s="253">
        <v>4.4885947679999996</v>
      </c>
      <c r="U34" s="253">
        <v>4.7332337610000002</v>
      </c>
      <c r="V34" s="253">
        <v>4.5998128149999999</v>
      </c>
      <c r="W34" s="253">
        <v>4.6889455330000001</v>
      </c>
      <c r="X34" s="253">
        <v>4.7521845750000002</v>
      </c>
      <c r="Y34" s="253">
        <v>5.2235710470000001</v>
      </c>
      <c r="Z34" s="253">
        <v>6.204344721</v>
      </c>
      <c r="AA34" s="253">
        <v>5.94590497</v>
      </c>
      <c r="AB34" s="253">
        <v>5.3236293029999997</v>
      </c>
      <c r="AC34" s="253">
        <v>4.9911705089999998</v>
      </c>
      <c r="AD34" s="253">
        <v>4.8291822990000002</v>
      </c>
      <c r="AE34" s="253">
        <v>4.3684318590000002</v>
      </c>
      <c r="AF34" s="253">
        <v>4.4114824649999997</v>
      </c>
      <c r="AG34" s="253">
        <v>4.219952256</v>
      </c>
      <c r="AH34" s="253">
        <v>4.3423463150000003</v>
      </c>
      <c r="AI34" s="253">
        <v>4.4911294330000002</v>
      </c>
      <c r="AJ34" s="253">
        <v>3.7679002399999999</v>
      </c>
      <c r="AK34" s="253">
        <v>4.6321850590000002</v>
      </c>
      <c r="AL34" s="253">
        <v>4.9086892710000001</v>
      </c>
      <c r="AM34" s="253">
        <v>4.3756414870000002</v>
      </c>
      <c r="AN34" s="253">
        <v>4.1037327760000002</v>
      </c>
      <c r="AO34" s="253">
        <v>3.9366236749999999</v>
      </c>
      <c r="AP34" s="253">
        <v>3.7649379359999999</v>
      </c>
      <c r="AQ34" s="253">
        <v>3.7082915029999999</v>
      </c>
      <c r="AR34" s="253">
        <v>3.6201134869999998</v>
      </c>
      <c r="AS34" s="253">
        <v>3.4338700179999999</v>
      </c>
      <c r="AT34" s="253">
        <v>3.5613959529999999</v>
      </c>
      <c r="AU34" s="253">
        <v>4.2061430529999999</v>
      </c>
      <c r="AV34" s="253">
        <v>4.0815414060000004</v>
      </c>
      <c r="AW34" s="253">
        <v>4.5736047419999997</v>
      </c>
      <c r="AX34" s="253">
        <v>4.9540986480000004</v>
      </c>
      <c r="AY34" s="253">
        <v>4.9394972089999998</v>
      </c>
      <c r="AZ34" s="253">
        <v>5.2357661789999996</v>
      </c>
      <c r="BA34" s="253">
        <v>5.0019344630000004</v>
      </c>
      <c r="BB34" s="253">
        <v>4.5572427370000002</v>
      </c>
      <c r="BC34" s="253">
        <v>4.6775649799999997</v>
      </c>
      <c r="BD34" s="253">
        <v>4.8538366069999999</v>
      </c>
      <c r="BE34" s="253">
        <v>5.2952300000000001</v>
      </c>
      <c r="BF34" s="253">
        <v>5.6846459999999999</v>
      </c>
      <c r="BG34" s="348">
        <v>5.9780230000000003</v>
      </c>
      <c r="BH34" s="348">
        <v>5.9904580000000003</v>
      </c>
      <c r="BI34" s="348">
        <v>6.1735670000000002</v>
      </c>
      <c r="BJ34" s="348">
        <v>6.4789409999999998</v>
      </c>
      <c r="BK34" s="348">
        <v>6.5738919999999998</v>
      </c>
      <c r="BL34" s="348">
        <v>6.5214369999999997</v>
      </c>
      <c r="BM34" s="348">
        <v>6.19529</v>
      </c>
      <c r="BN34" s="348">
        <v>5.7295059999999998</v>
      </c>
      <c r="BO34" s="348">
        <v>5.3081110000000002</v>
      </c>
      <c r="BP34" s="348">
        <v>5.0811029999999997</v>
      </c>
      <c r="BQ34" s="348">
        <v>5.115291</v>
      </c>
      <c r="BR34" s="348">
        <v>5.0317210000000001</v>
      </c>
      <c r="BS34" s="348">
        <v>4.9887090000000001</v>
      </c>
      <c r="BT34" s="348">
        <v>4.9077970000000004</v>
      </c>
      <c r="BU34" s="348">
        <v>5.0455439999999996</v>
      </c>
      <c r="BV34" s="348">
        <v>5.498812</v>
      </c>
    </row>
    <row r="35" spans="1:74" ht="11.1" customHeight="1" x14ac:dyDescent="0.2">
      <c r="A35" s="84" t="s">
        <v>675</v>
      </c>
      <c r="B35" s="186" t="s">
        <v>439</v>
      </c>
      <c r="C35" s="253">
        <v>5.2979019510000001</v>
      </c>
      <c r="D35" s="253">
        <v>5.1080018789999997</v>
      </c>
      <c r="E35" s="253">
        <v>4.4886547480000001</v>
      </c>
      <c r="F35" s="253">
        <v>4.4947945469999997</v>
      </c>
      <c r="G35" s="253">
        <v>4.4733808939999999</v>
      </c>
      <c r="H35" s="253">
        <v>4.5085468540000004</v>
      </c>
      <c r="I35" s="253">
        <v>4.3994705740000004</v>
      </c>
      <c r="J35" s="253">
        <v>4.2721029460000004</v>
      </c>
      <c r="K35" s="253">
        <v>4.2550807260000001</v>
      </c>
      <c r="L35" s="253">
        <v>4.2884529699999998</v>
      </c>
      <c r="M35" s="253">
        <v>4.4590980309999999</v>
      </c>
      <c r="N35" s="253">
        <v>4.6830244670000001</v>
      </c>
      <c r="O35" s="253">
        <v>4.963506765</v>
      </c>
      <c r="P35" s="253">
        <v>5.2431507880000003</v>
      </c>
      <c r="Q35" s="253">
        <v>4.4809534859999998</v>
      </c>
      <c r="R35" s="253">
        <v>4.2765136310000003</v>
      </c>
      <c r="S35" s="253">
        <v>4.1730405169999996</v>
      </c>
      <c r="T35" s="253">
        <v>4.0775896539999996</v>
      </c>
      <c r="U35" s="253">
        <v>4.1381297129999997</v>
      </c>
      <c r="V35" s="253">
        <v>4.057078057</v>
      </c>
      <c r="W35" s="253">
        <v>4.1101283950000003</v>
      </c>
      <c r="X35" s="253">
        <v>4.2564499500000004</v>
      </c>
      <c r="Y35" s="253">
        <v>4.7175469999999997</v>
      </c>
      <c r="Z35" s="253">
        <v>5.5011422059999999</v>
      </c>
      <c r="AA35" s="253">
        <v>5.3608261959999997</v>
      </c>
      <c r="AB35" s="253">
        <v>5.0578186169999997</v>
      </c>
      <c r="AC35" s="253">
        <v>4.5237818799999996</v>
      </c>
      <c r="AD35" s="253">
        <v>4.3846496000000004</v>
      </c>
      <c r="AE35" s="253">
        <v>3.9393084100000002</v>
      </c>
      <c r="AF35" s="253">
        <v>3.9156686930000002</v>
      </c>
      <c r="AG35" s="253">
        <v>3.6999028859999998</v>
      </c>
      <c r="AH35" s="253">
        <v>3.5410740249999999</v>
      </c>
      <c r="AI35" s="253">
        <v>3.6293345989999999</v>
      </c>
      <c r="AJ35" s="253">
        <v>3.7609567890000002</v>
      </c>
      <c r="AK35" s="253">
        <v>4.2094997559999996</v>
      </c>
      <c r="AL35" s="253">
        <v>4.343398198</v>
      </c>
      <c r="AM35" s="253">
        <v>4.075615591</v>
      </c>
      <c r="AN35" s="253">
        <v>3.9193174850000001</v>
      </c>
      <c r="AO35" s="253">
        <v>3.7481994570000001</v>
      </c>
      <c r="AP35" s="253">
        <v>3.3498270450000001</v>
      </c>
      <c r="AQ35" s="253">
        <v>3.2920164120000002</v>
      </c>
      <c r="AR35" s="253">
        <v>3.0772479260000001</v>
      </c>
      <c r="AS35" s="253">
        <v>2.9647542499999999</v>
      </c>
      <c r="AT35" s="253">
        <v>3.1898048729999999</v>
      </c>
      <c r="AU35" s="253">
        <v>3.52492486</v>
      </c>
      <c r="AV35" s="253">
        <v>3.479550127</v>
      </c>
      <c r="AW35" s="253">
        <v>4.1834229140000003</v>
      </c>
      <c r="AX35" s="253">
        <v>4.3787112620000004</v>
      </c>
      <c r="AY35" s="253">
        <v>4.4037485140000001</v>
      </c>
      <c r="AZ35" s="253">
        <v>5.0294647929999998</v>
      </c>
      <c r="BA35" s="253">
        <v>4.4886564699999996</v>
      </c>
      <c r="BB35" s="253">
        <v>4.0383623780000004</v>
      </c>
      <c r="BC35" s="253">
        <v>4.2151134490000004</v>
      </c>
      <c r="BD35" s="253">
        <v>4.3543498359999999</v>
      </c>
      <c r="BE35" s="253">
        <v>4.8175150000000002</v>
      </c>
      <c r="BF35" s="253">
        <v>5.2724679999999999</v>
      </c>
      <c r="BG35" s="348">
        <v>5.6239100000000004</v>
      </c>
      <c r="BH35" s="348">
        <v>5.7454580000000002</v>
      </c>
      <c r="BI35" s="348">
        <v>5.8651330000000002</v>
      </c>
      <c r="BJ35" s="348">
        <v>6.1215400000000004</v>
      </c>
      <c r="BK35" s="348">
        <v>6.1659499999999996</v>
      </c>
      <c r="BL35" s="348">
        <v>6.191287</v>
      </c>
      <c r="BM35" s="348">
        <v>5.927181</v>
      </c>
      <c r="BN35" s="348">
        <v>5.4413400000000003</v>
      </c>
      <c r="BO35" s="348">
        <v>4.9972669999999999</v>
      </c>
      <c r="BP35" s="348">
        <v>4.8517729999999997</v>
      </c>
      <c r="BQ35" s="348">
        <v>4.7275609999999997</v>
      </c>
      <c r="BR35" s="348">
        <v>4.6321940000000001</v>
      </c>
      <c r="BS35" s="348">
        <v>4.5688079999999998</v>
      </c>
      <c r="BT35" s="348">
        <v>4.6044980000000004</v>
      </c>
      <c r="BU35" s="348">
        <v>4.7654339999999999</v>
      </c>
      <c r="BV35" s="348">
        <v>5.118258</v>
      </c>
    </row>
    <row r="36" spans="1:74" ht="11.1" customHeight="1" x14ac:dyDescent="0.2">
      <c r="A36" s="84" t="s">
        <v>676</v>
      </c>
      <c r="B36" s="186" t="s">
        <v>440</v>
      </c>
      <c r="C36" s="253">
        <v>3.8953298900000002</v>
      </c>
      <c r="D36" s="253">
        <v>3.5074068779999998</v>
      </c>
      <c r="E36" s="253">
        <v>2.8581154629999999</v>
      </c>
      <c r="F36" s="253">
        <v>3.3313252769999999</v>
      </c>
      <c r="G36" s="253">
        <v>3.3701098890000001</v>
      </c>
      <c r="H36" s="253">
        <v>3.5258477410000002</v>
      </c>
      <c r="I36" s="253">
        <v>3.417451217</v>
      </c>
      <c r="J36" s="253">
        <v>3.21256999</v>
      </c>
      <c r="K36" s="253">
        <v>3.223523938</v>
      </c>
      <c r="L36" s="253">
        <v>3.1375061670000002</v>
      </c>
      <c r="M36" s="253">
        <v>3.0134493779999998</v>
      </c>
      <c r="N36" s="253">
        <v>3.2248606799999999</v>
      </c>
      <c r="O36" s="253">
        <v>3.3811838399999998</v>
      </c>
      <c r="P36" s="253">
        <v>3.7952961580000002</v>
      </c>
      <c r="Q36" s="253">
        <v>2.9307703250000001</v>
      </c>
      <c r="R36" s="253">
        <v>2.9942097269999999</v>
      </c>
      <c r="S36" s="253">
        <v>3.1324591669999999</v>
      </c>
      <c r="T36" s="253">
        <v>3.2389409329999999</v>
      </c>
      <c r="U36" s="253">
        <v>3.208735651</v>
      </c>
      <c r="V36" s="253">
        <v>3.0436317549999998</v>
      </c>
      <c r="W36" s="253">
        <v>3.1945528529999998</v>
      </c>
      <c r="X36" s="253">
        <v>3.4819460000000002</v>
      </c>
      <c r="Y36" s="253">
        <v>3.8401148690000002</v>
      </c>
      <c r="Z36" s="253">
        <v>4.8288814520000001</v>
      </c>
      <c r="AA36" s="253">
        <v>3.9930860369999999</v>
      </c>
      <c r="AB36" s="253">
        <v>3.3412633719999998</v>
      </c>
      <c r="AC36" s="253">
        <v>3.0861114000000001</v>
      </c>
      <c r="AD36" s="253">
        <v>2.9704323769999998</v>
      </c>
      <c r="AE36" s="253">
        <v>2.8606287789999998</v>
      </c>
      <c r="AF36" s="253">
        <v>2.846445219</v>
      </c>
      <c r="AG36" s="253">
        <v>2.6479821970000001</v>
      </c>
      <c r="AH36" s="253">
        <v>2.422141485</v>
      </c>
      <c r="AI36" s="253">
        <v>2.5498623399999998</v>
      </c>
      <c r="AJ36" s="253">
        <v>2.5767270440000001</v>
      </c>
      <c r="AK36" s="253">
        <v>2.7989416989999998</v>
      </c>
      <c r="AL36" s="253">
        <v>2.5842316259999998</v>
      </c>
      <c r="AM36" s="253">
        <v>2.3529257960000001</v>
      </c>
      <c r="AN36" s="253">
        <v>2.1369425450000001</v>
      </c>
      <c r="AO36" s="253">
        <v>2.0562545339999998</v>
      </c>
      <c r="AP36" s="253">
        <v>1.8737120890000001</v>
      </c>
      <c r="AQ36" s="253">
        <v>1.990945848</v>
      </c>
      <c r="AR36" s="253">
        <v>1.9020792289999999</v>
      </c>
      <c r="AS36" s="253">
        <v>1.759749096</v>
      </c>
      <c r="AT36" s="253">
        <v>2.2844252100000002</v>
      </c>
      <c r="AU36" s="253">
        <v>2.4901488980000002</v>
      </c>
      <c r="AV36" s="253">
        <v>2.4902538230000002</v>
      </c>
      <c r="AW36" s="253">
        <v>3.097382327</v>
      </c>
      <c r="AX36" s="253">
        <v>3.0553091860000001</v>
      </c>
      <c r="AY36" s="253">
        <v>2.8175909180000001</v>
      </c>
      <c r="AZ36" s="253">
        <v>14.245804209999999</v>
      </c>
      <c r="BA36" s="253">
        <v>3.1008448190000002</v>
      </c>
      <c r="BB36" s="253">
        <v>2.8808111109999999</v>
      </c>
      <c r="BC36" s="253">
        <v>3.302627706</v>
      </c>
      <c r="BD36" s="253">
        <v>3.4430915249999998</v>
      </c>
      <c r="BE36" s="253">
        <v>3.9858020000000001</v>
      </c>
      <c r="BF36" s="253">
        <v>4.4194630000000004</v>
      </c>
      <c r="BG36" s="348">
        <v>4.4564380000000003</v>
      </c>
      <c r="BH36" s="348">
        <v>4.4511149999999997</v>
      </c>
      <c r="BI36" s="348">
        <v>4.16045</v>
      </c>
      <c r="BJ36" s="348">
        <v>4.5608620000000002</v>
      </c>
      <c r="BK36" s="348">
        <v>4.5285060000000001</v>
      </c>
      <c r="BL36" s="348">
        <v>4.5728400000000002</v>
      </c>
      <c r="BM36" s="348">
        <v>4.2493650000000001</v>
      </c>
      <c r="BN36" s="348">
        <v>3.9519229999999999</v>
      </c>
      <c r="BO36" s="348">
        <v>3.533935</v>
      </c>
      <c r="BP36" s="348">
        <v>3.5452509999999999</v>
      </c>
      <c r="BQ36" s="348">
        <v>3.6238570000000001</v>
      </c>
      <c r="BR36" s="348">
        <v>3.6497860000000002</v>
      </c>
      <c r="BS36" s="348">
        <v>3.4969739999999998</v>
      </c>
      <c r="BT36" s="348">
        <v>3.4274480000000001</v>
      </c>
      <c r="BU36" s="348">
        <v>3.3565969999999998</v>
      </c>
      <c r="BV36" s="348">
        <v>3.670963</v>
      </c>
    </row>
    <row r="37" spans="1:74" s="85" customFormat="1" ht="11.1" customHeight="1" x14ac:dyDescent="0.2">
      <c r="A37" s="84" t="s">
        <v>677</v>
      </c>
      <c r="B37" s="186" t="s">
        <v>441</v>
      </c>
      <c r="C37" s="253">
        <v>5.2972361149999996</v>
      </c>
      <c r="D37" s="253">
        <v>5.3605868350000003</v>
      </c>
      <c r="E37" s="253">
        <v>5.3579657259999998</v>
      </c>
      <c r="F37" s="253">
        <v>5.2137567369999998</v>
      </c>
      <c r="G37" s="253">
        <v>5.428069915</v>
      </c>
      <c r="H37" s="253">
        <v>5.6379229869999996</v>
      </c>
      <c r="I37" s="253">
        <v>5.7188914820000001</v>
      </c>
      <c r="J37" s="253">
        <v>5.7457657869999998</v>
      </c>
      <c r="K37" s="253">
        <v>5.6204761569999997</v>
      </c>
      <c r="L37" s="253">
        <v>6.058180224</v>
      </c>
      <c r="M37" s="253">
        <v>5.4162233410000002</v>
      </c>
      <c r="N37" s="253">
        <v>5.3164554099999997</v>
      </c>
      <c r="O37" s="253">
        <v>5.4897757179999997</v>
      </c>
      <c r="P37" s="253">
        <v>5.5561704609999998</v>
      </c>
      <c r="Q37" s="253">
        <v>5.5665854000000001</v>
      </c>
      <c r="R37" s="253">
        <v>5.3051954329999997</v>
      </c>
      <c r="S37" s="253">
        <v>5.4148031740000002</v>
      </c>
      <c r="T37" s="253">
        <v>5.613036213</v>
      </c>
      <c r="U37" s="253">
        <v>5.5604307469999998</v>
      </c>
      <c r="V37" s="253">
        <v>5.1959126109999998</v>
      </c>
      <c r="W37" s="253">
        <v>3.9763868800000002</v>
      </c>
      <c r="X37" s="253">
        <v>5.1329537409999997</v>
      </c>
      <c r="Y37" s="253">
        <v>4.793174456</v>
      </c>
      <c r="Z37" s="253">
        <v>4.818905934</v>
      </c>
      <c r="AA37" s="253">
        <v>5.2118406129999997</v>
      </c>
      <c r="AB37" s="253">
        <v>5.2849429749999999</v>
      </c>
      <c r="AC37" s="253">
        <v>5.1906306439999996</v>
      </c>
      <c r="AD37" s="253">
        <v>4.8701073109999999</v>
      </c>
      <c r="AE37" s="253">
        <v>4.6042151179999999</v>
      </c>
      <c r="AF37" s="253">
        <v>4.6353776959999999</v>
      </c>
      <c r="AG37" s="253">
        <v>5.074800529</v>
      </c>
      <c r="AH37" s="253">
        <v>4.7441066989999996</v>
      </c>
      <c r="AI37" s="253">
        <v>4.8249976119999998</v>
      </c>
      <c r="AJ37" s="253">
        <v>4.8373020889999996</v>
      </c>
      <c r="AK37" s="253">
        <v>4.6653179390000004</v>
      </c>
      <c r="AL37" s="253">
        <v>4.4852244499999996</v>
      </c>
      <c r="AM37" s="253">
        <v>4.3711325649999999</v>
      </c>
      <c r="AN37" s="253">
        <v>4.4390469299999999</v>
      </c>
      <c r="AO37" s="253">
        <v>4.3995301800000002</v>
      </c>
      <c r="AP37" s="253">
        <v>4.2718790579999997</v>
      </c>
      <c r="AQ37" s="253">
        <v>4.5416334950000001</v>
      </c>
      <c r="AR37" s="253">
        <v>5.1321444740000004</v>
      </c>
      <c r="AS37" s="253">
        <v>4.6857639860000004</v>
      </c>
      <c r="AT37" s="253">
        <v>4.6242335849999998</v>
      </c>
      <c r="AU37" s="253">
        <v>4.6884758450000001</v>
      </c>
      <c r="AV37" s="253">
        <v>5.0696616690000003</v>
      </c>
      <c r="AW37" s="253">
        <v>4.8471732599999999</v>
      </c>
      <c r="AX37" s="253">
        <v>4.8470821800000001</v>
      </c>
      <c r="AY37" s="253">
        <v>4.7366250770000002</v>
      </c>
      <c r="AZ37" s="253">
        <v>5.2026232229999998</v>
      </c>
      <c r="BA37" s="253">
        <v>5.0856500469999997</v>
      </c>
      <c r="BB37" s="253">
        <v>5.1633505629999998</v>
      </c>
      <c r="BC37" s="253">
        <v>5.650534597</v>
      </c>
      <c r="BD37" s="253">
        <v>5.8340703840000003</v>
      </c>
      <c r="BE37" s="253">
        <v>6.136139</v>
      </c>
      <c r="BF37" s="253">
        <v>6.3383580000000004</v>
      </c>
      <c r="BG37" s="348">
        <v>6.4839520000000004</v>
      </c>
      <c r="BH37" s="348">
        <v>6.6296749999999998</v>
      </c>
      <c r="BI37" s="348">
        <v>6.5540969999999996</v>
      </c>
      <c r="BJ37" s="348">
        <v>6.4885140000000003</v>
      </c>
      <c r="BK37" s="348">
        <v>6.512181</v>
      </c>
      <c r="BL37" s="348">
        <v>6.6909809999999998</v>
      </c>
      <c r="BM37" s="348">
        <v>6.7235630000000004</v>
      </c>
      <c r="BN37" s="348">
        <v>6.3492100000000002</v>
      </c>
      <c r="BO37" s="348">
        <v>6.1770620000000003</v>
      </c>
      <c r="BP37" s="348">
        <v>6.2589240000000004</v>
      </c>
      <c r="BQ37" s="348">
        <v>6.335934</v>
      </c>
      <c r="BR37" s="348">
        <v>6.224234</v>
      </c>
      <c r="BS37" s="348">
        <v>6.1107490000000002</v>
      </c>
      <c r="BT37" s="348">
        <v>6.1392030000000002</v>
      </c>
      <c r="BU37" s="348">
        <v>5.795147</v>
      </c>
      <c r="BV37" s="348">
        <v>5.8035389999999998</v>
      </c>
    </row>
    <row r="38" spans="1:74" s="85" customFormat="1" ht="11.1" customHeight="1" x14ac:dyDescent="0.2">
      <c r="A38" s="84" t="s">
        <v>678</v>
      </c>
      <c r="B38" s="186" t="s">
        <v>442</v>
      </c>
      <c r="C38" s="253">
        <v>7.3179371010000001</v>
      </c>
      <c r="D38" s="253">
        <v>7.1805507229999996</v>
      </c>
      <c r="E38" s="253">
        <v>7.2256126629999997</v>
      </c>
      <c r="F38" s="253">
        <v>6.6695920319999997</v>
      </c>
      <c r="G38" s="253">
        <v>6.5883332719999999</v>
      </c>
      <c r="H38" s="253">
        <v>6.5778267279999998</v>
      </c>
      <c r="I38" s="253">
        <v>6.4981616539999996</v>
      </c>
      <c r="J38" s="253">
        <v>6.167649623</v>
      </c>
      <c r="K38" s="253">
        <v>6.0278947599999997</v>
      </c>
      <c r="L38" s="253">
        <v>5.9341815530000002</v>
      </c>
      <c r="M38" s="253">
        <v>6.1655559599999998</v>
      </c>
      <c r="N38" s="253">
        <v>6.6398606779999998</v>
      </c>
      <c r="O38" s="253">
        <v>7.0905676599999996</v>
      </c>
      <c r="P38" s="253">
        <v>6.9850194569999999</v>
      </c>
      <c r="Q38" s="253">
        <v>6.922733977</v>
      </c>
      <c r="R38" s="253">
        <v>6.1807968669999998</v>
      </c>
      <c r="S38" s="253">
        <v>6.0497829330000004</v>
      </c>
      <c r="T38" s="253">
        <v>5.9890818069999998</v>
      </c>
      <c r="U38" s="253">
        <v>6.3316232909999997</v>
      </c>
      <c r="V38" s="253">
        <v>7.3885039089999998</v>
      </c>
      <c r="W38" s="253">
        <v>6.7539959549999997</v>
      </c>
      <c r="X38" s="253">
        <v>6.0908687620000004</v>
      </c>
      <c r="Y38" s="253">
        <v>6.55490073</v>
      </c>
      <c r="Z38" s="253">
        <v>7.3707126900000004</v>
      </c>
      <c r="AA38" s="253">
        <v>7.5150506760000004</v>
      </c>
      <c r="AB38" s="253">
        <v>7.5858312129999996</v>
      </c>
      <c r="AC38" s="253">
        <v>7.7217646029999996</v>
      </c>
      <c r="AD38" s="253">
        <v>6.9550941890000004</v>
      </c>
      <c r="AE38" s="253">
        <v>6.4467266560000001</v>
      </c>
      <c r="AF38" s="253">
        <v>6.2629206079999999</v>
      </c>
      <c r="AG38" s="253">
        <v>6.366965403</v>
      </c>
      <c r="AH38" s="253">
        <v>6.3809992189999996</v>
      </c>
      <c r="AI38" s="253">
        <v>6.3736424149999999</v>
      </c>
      <c r="AJ38" s="253">
        <v>6.2030760469999997</v>
      </c>
      <c r="AK38" s="253">
        <v>6.752091815</v>
      </c>
      <c r="AL38" s="253">
        <v>7.643066106</v>
      </c>
      <c r="AM38" s="253">
        <v>7.8066891360000001</v>
      </c>
      <c r="AN38" s="253">
        <v>7.4536640719999996</v>
      </c>
      <c r="AO38" s="253">
        <v>7.1214702069999998</v>
      </c>
      <c r="AP38" s="253">
        <v>6.7199354140000001</v>
      </c>
      <c r="AQ38" s="253">
        <v>6.2270708109999999</v>
      </c>
      <c r="AR38" s="253">
        <v>5.8671456199999996</v>
      </c>
      <c r="AS38" s="253">
        <v>6.4012591600000004</v>
      </c>
      <c r="AT38" s="253">
        <v>5.9997420960000003</v>
      </c>
      <c r="AU38" s="253">
        <v>6.1633554420000003</v>
      </c>
      <c r="AV38" s="253">
        <v>6.690122036</v>
      </c>
      <c r="AW38" s="253">
        <v>7.1147153559999996</v>
      </c>
      <c r="AX38" s="253">
        <v>7.7906285019999997</v>
      </c>
      <c r="AY38" s="253">
        <v>8.4546590009999996</v>
      </c>
      <c r="AZ38" s="253">
        <v>8.1281760470000002</v>
      </c>
      <c r="BA38" s="253">
        <v>8.3310210950000005</v>
      </c>
      <c r="BB38" s="253">
        <v>7.4271096239999999</v>
      </c>
      <c r="BC38" s="253">
        <v>6.8943969899999997</v>
      </c>
      <c r="BD38" s="253">
        <v>7.3791579360000004</v>
      </c>
      <c r="BE38" s="253">
        <v>7.425643</v>
      </c>
      <c r="BF38" s="253">
        <v>7.6267899999999997</v>
      </c>
      <c r="BG38" s="348">
        <v>7.7556539999999998</v>
      </c>
      <c r="BH38" s="348">
        <v>7.5808419999999996</v>
      </c>
      <c r="BI38" s="348">
        <v>7.7638499999999997</v>
      </c>
      <c r="BJ38" s="348">
        <v>8.1556540000000002</v>
      </c>
      <c r="BK38" s="348">
        <v>8.0955270000000006</v>
      </c>
      <c r="BL38" s="348">
        <v>7.9448470000000002</v>
      </c>
      <c r="BM38" s="348">
        <v>7.906428</v>
      </c>
      <c r="BN38" s="348">
        <v>7.5488</v>
      </c>
      <c r="BO38" s="348">
        <v>7.243296</v>
      </c>
      <c r="BP38" s="348">
        <v>7.1925749999999997</v>
      </c>
      <c r="BQ38" s="348">
        <v>7.3129540000000004</v>
      </c>
      <c r="BR38" s="348">
        <v>7.2771249999999998</v>
      </c>
      <c r="BS38" s="348">
        <v>7.3497170000000001</v>
      </c>
      <c r="BT38" s="348">
        <v>6.9708870000000003</v>
      </c>
      <c r="BU38" s="348">
        <v>7.1654410000000004</v>
      </c>
      <c r="BV38" s="348">
        <v>7.3960299999999997</v>
      </c>
    </row>
    <row r="39" spans="1:74" s="85" customFormat="1" ht="11.1" customHeight="1" x14ac:dyDescent="0.2">
      <c r="A39" s="84" t="s">
        <v>679</v>
      </c>
      <c r="B39" s="187" t="s">
        <v>416</v>
      </c>
      <c r="C39" s="209">
        <v>4.8499999999999996</v>
      </c>
      <c r="D39" s="209">
        <v>4.53</v>
      </c>
      <c r="E39" s="209">
        <v>3.92</v>
      </c>
      <c r="F39" s="209">
        <v>4.1100000000000003</v>
      </c>
      <c r="G39" s="209">
        <v>4.0199999999999996</v>
      </c>
      <c r="H39" s="209">
        <v>4.05</v>
      </c>
      <c r="I39" s="209">
        <v>3.92</v>
      </c>
      <c r="J39" s="209">
        <v>3.78</v>
      </c>
      <c r="K39" s="209">
        <v>3.83</v>
      </c>
      <c r="L39" s="209">
        <v>3.78</v>
      </c>
      <c r="M39" s="209">
        <v>3.84</v>
      </c>
      <c r="N39" s="209">
        <v>4.1900000000000004</v>
      </c>
      <c r="O39" s="209">
        <v>4.46</v>
      </c>
      <c r="P39" s="209">
        <v>4.8499999999999996</v>
      </c>
      <c r="Q39" s="209">
        <v>4</v>
      </c>
      <c r="R39" s="209">
        <v>3.89</v>
      </c>
      <c r="S39" s="209">
        <v>3.8</v>
      </c>
      <c r="T39" s="209">
        <v>3.77</v>
      </c>
      <c r="U39" s="209">
        <v>3.75</v>
      </c>
      <c r="V39" s="209">
        <v>3.67</v>
      </c>
      <c r="W39" s="209">
        <v>3.75</v>
      </c>
      <c r="X39" s="209">
        <v>4.03</v>
      </c>
      <c r="Y39" s="209">
        <v>4.51</v>
      </c>
      <c r="Z39" s="209">
        <v>5.47</v>
      </c>
      <c r="AA39" s="209">
        <v>5.0199999999999996</v>
      </c>
      <c r="AB39" s="209">
        <v>4.62</v>
      </c>
      <c r="AC39" s="209">
        <v>4.3099999999999996</v>
      </c>
      <c r="AD39" s="209">
        <v>3.99</v>
      </c>
      <c r="AE39" s="209">
        <v>3.64</v>
      </c>
      <c r="AF39" s="209">
        <v>3.54</v>
      </c>
      <c r="AG39" s="209">
        <v>3.34</v>
      </c>
      <c r="AH39" s="209">
        <v>3.2</v>
      </c>
      <c r="AI39" s="209">
        <v>3.34</v>
      </c>
      <c r="AJ39" s="209">
        <v>3.42</v>
      </c>
      <c r="AK39" s="209">
        <v>3.86</v>
      </c>
      <c r="AL39" s="209">
        <v>3.88</v>
      </c>
      <c r="AM39" s="209">
        <v>3.66</v>
      </c>
      <c r="AN39" s="209">
        <v>3.54</v>
      </c>
      <c r="AO39" s="209">
        <v>3.34</v>
      </c>
      <c r="AP39" s="209">
        <v>2.96</v>
      </c>
      <c r="AQ39" s="209">
        <v>2.86</v>
      </c>
      <c r="AR39" s="209">
        <v>2.72</v>
      </c>
      <c r="AS39" s="209">
        <v>2.5499999999999998</v>
      </c>
      <c r="AT39" s="209">
        <v>2.92</v>
      </c>
      <c r="AU39" s="209">
        <v>3.16</v>
      </c>
      <c r="AV39" s="209">
        <v>3.25</v>
      </c>
      <c r="AW39" s="209">
        <v>3.93</v>
      </c>
      <c r="AX39" s="209">
        <v>4.07</v>
      </c>
      <c r="AY39" s="209">
        <v>4.04</v>
      </c>
      <c r="AZ39" s="209">
        <v>9.34</v>
      </c>
      <c r="BA39" s="209">
        <v>4.37</v>
      </c>
      <c r="BB39" s="209">
        <v>3.97</v>
      </c>
      <c r="BC39" s="209">
        <v>4.09</v>
      </c>
      <c r="BD39" s="209">
        <v>4.1399999999999997</v>
      </c>
      <c r="BE39" s="209">
        <v>4.6104789999999998</v>
      </c>
      <c r="BF39" s="209">
        <v>4.9933439999999996</v>
      </c>
      <c r="BG39" s="350">
        <v>5.1263949999999996</v>
      </c>
      <c r="BH39" s="350">
        <v>5.2292880000000004</v>
      </c>
      <c r="BI39" s="350">
        <v>5.2242490000000004</v>
      </c>
      <c r="BJ39" s="350">
        <v>5.6594730000000002</v>
      </c>
      <c r="BK39" s="350">
        <v>5.7270440000000002</v>
      </c>
      <c r="BL39" s="350">
        <v>5.8503429999999996</v>
      </c>
      <c r="BM39" s="350">
        <v>5.4844790000000003</v>
      </c>
      <c r="BN39" s="350">
        <v>4.9883949999999997</v>
      </c>
      <c r="BO39" s="350">
        <v>4.4712329999999998</v>
      </c>
      <c r="BP39" s="350">
        <v>4.3346520000000002</v>
      </c>
      <c r="BQ39" s="350">
        <v>4.3690600000000002</v>
      </c>
      <c r="BR39" s="350">
        <v>4.3497399999999997</v>
      </c>
      <c r="BS39" s="350">
        <v>4.2622850000000003</v>
      </c>
      <c r="BT39" s="350">
        <v>4.2858340000000004</v>
      </c>
      <c r="BU39" s="350">
        <v>4.4223990000000004</v>
      </c>
      <c r="BV39" s="350">
        <v>4.8152889999999999</v>
      </c>
    </row>
    <row r="40" spans="1:74" s="269" customFormat="1" ht="12" customHeight="1" x14ac:dyDescent="0.2">
      <c r="A40" s="193"/>
      <c r="B40" s="752" t="s">
        <v>815</v>
      </c>
      <c r="C40" s="744"/>
      <c r="D40" s="744"/>
      <c r="E40" s="744"/>
      <c r="F40" s="744"/>
      <c r="G40" s="744"/>
      <c r="H40" s="744"/>
      <c r="I40" s="744"/>
      <c r="J40" s="744"/>
      <c r="K40" s="744"/>
      <c r="L40" s="744"/>
      <c r="M40" s="744"/>
      <c r="N40" s="744"/>
      <c r="O40" s="744"/>
      <c r="P40" s="744"/>
      <c r="Q40" s="744"/>
      <c r="AY40" s="470"/>
      <c r="AZ40" s="470"/>
      <c r="BA40" s="470"/>
      <c r="BB40" s="470"/>
      <c r="BC40" s="470"/>
      <c r="BD40" s="600"/>
      <c r="BE40" s="600"/>
      <c r="BF40" s="600"/>
      <c r="BG40" s="600"/>
      <c r="BH40" s="470"/>
      <c r="BI40" s="470"/>
      <c r="BJ40" s="470"/>
    </row>
    <row r="41" spans="1:74" s="409" customFormat="1" ht="12" customHeight="1" x14ac:dyDescent="0.2">
      <c r="A41" s="408"/>
      <c r="B41" s="780" t="str">
        <f>"Notes: "&amp;"EIA completed modeling and analysis for this report on " &amp;Dates!D2&amp;"."</f>
        <v>Notes: EIA completed modeling and analysis for this report on Thursday September 2, 2021.</v>
      </c>
      <c r="C41" s="803"/>
      <c r="D41" s="803"/>
      <c r="E41" s="803"/>
      <c r="F41" s="803"/>
      <c r="G41" s="803"/>
      <c r="H41" s="803"/>
      <c r="I41" s="803"/>
      <c r="J41" s="803"/>
      <c r="K41" s="803"/>
      <c r="L41" s="803"/>
      <c r="M41" s="803"/>
      <c r="N41" s="803"/>
      <c r="O41" s="803"/>
      <c r="P41" s="803"/>
      <c r="Q41" s="781"/>
      <c r="AY41" s="471"/>
      <c r="AZ41" s="471"/>
      <c r="BA41" s="471"/>
      <c r="BB41" s="471"/>
      <c r="BC41" s="471"/>
      <c r="BD41" s="601"/>
      <c r="BE41" s="601"/>
      <c r="BF41" s="601"/>
      <c r="BG41" s="601"/>
      <c r="BH41" s="471"/>
      <c r="BI41" s="471"/>
      <c r="BJ41" s="471"/>
    </row>
    <row r="42" spans="1:74" s="409" customFormat="1" ht="12" customHeight="1" x14ac:dyDescent="0.2">
      <c r="A42" s="408"/>
      <c r="B42" s="770" t="s">
        <v>353</v>
      </c>
      <c r="C42" s="769"/>
      <c r="D42" s="769"/>
      <c r="E42" s="769"/>
      <c r="F42" s="769"/>
      <c r="G42" s="769"/>
      <c r="H42" s="769"/>
      <c r="I42" s="769"/>
      <c r="J42" s="769"/>
      <c r="K42" s="769"/>
      <c r="L42" s="769"/>
      <c r="M42" s="769"/>
      <c r="N42" s="769"/>
      <c r="O42" s="769"/>
      <c r="P42" s="769"/>
      <c r="Q42" s="769"/>
      <c r="AY42" s="471"/>
      <c r="AZ42" s="471"/>
      <c r="BA42" s="471"/>
      <c r="BB42" s="471"/>
      <c r="BC42" s="471"/>
      <c r="BD42" s="601"/>
      <c r="BE42" s="601"/>
      <c r="BF42" s="601"/>
      <c r="BG42" s="601"/>
      <c r="BH42" s="471"/>
      <c r="BI42" s="471"/>
      <c r="BJ42" s="471"/>
    </row>
    <row r="43" spans="1:74" s="269" customFormat="1" ht="12" customHeight="1" x14ac:dyDescent="0.2">
      <c r="A43" s="193"/>
      <c r="B43" s="753" t="s">
        <v>129</v>
      </c>
      <c r="C43" s="744"/>
      <c r="D43" s="744"/>
      <c r="E43" s="744"/>
      <c r="F43" s="744"/>
      <c r="G43" s="744"/>
      <c r="H43" s="744"/>
      <c r="I43" s="744"/>
      <c r="J43" s="744"/>
      <c r="K43" s="744"/>
      <c r="L43" s="744"/>
      <c r="M43" s="744"/>
      <c r="N43" s="744"/>
      <c r="O43" s="744"/>
      <c r="P43" s="744"/>
      <c r="Q43" s="744"/>
      <c r="AY43" s="470"/>
      <c r="AZ43" s="470"/>
      <c r="BA43" s="470"/>
      <c r="BB43" s="470"/>
      <c r="BC43" s="470"/>
      <c r="BD43" s="600"/>
      <c r="BE43" s="600"/>
      <c r="BF43" s="600"/>
      <c r="BG43" s="600"/>
      <c r="BH43" s="470"/>
      <c r="BI43" s="470"/>
      <c r="BJ43" s="470"/>
    </row>
    <row r="44" spans="1:74" s="409" customFormat="1" ht="12" customHeight="1" x14ac:dyDescent="0.2">
      <c r="A44" s="408"/>
      <c r="B44" s="765" t="s">
        <v>865</v>
      </c>
      <c r="C44" s="762"/>
      <c r="D44" s="762"/>
      <c r="E44" s="762"/>
      <c r="F44" s="762"/>
      <c r="G44" s="762"/>
      <c r="H44" s="762"/>
      <c r="I44" s="762"/>
      <c r="J44" s="762"/>
      <c r="K44" s="762"/>
      <c r="L44" s="762"/>
      <c r="M44" s="762"/>
      <c r="N44" s="762"/>
      <c r="O44" s="762"/>
      <c r="P44" s="762"/>
      <c r="Q44" s="759"/>
      <c r="AY44" s="471"/>
      <c r="AZ44" s="471"/>
      <c r="BA44" s="471"/>
      <c r="BB44" s="471"/>
      <c r="BC44" s="471"/>
      <c r="BD44" s="601"/>
      <c r="BE44" s="601"/>
      <c r="BF44" s="601"/>
      <c r="BG44" s="601"/>
      <c r="BH44" s="471"/>
      <c r="BI44" s="471"/>
      <c r="BJ44" s="471"/>
    </row>
    <row r="45" spans="1:74" s="409" customFormat="1" ht="12" customHeight="1" x14ac:dyDescent="0.2">
      <c r="A45" s="408"/>
      <c r="B45" s="800" t="s">
        <v>866</v>
      </c>
      <c r="C45" s="759"/>
      <c r="D45" s="759"/>
      <c r="E45" s="759"/>
      <c r="F45" s="759"/>
      <c r="G45" s="759"/>
      <c r="H45" s="759"/>
      <c r="I45" s="759"/>
      <c r="J45" s="759"/>
      <c r="K45" s="759"/>
      <c r="L45" s="759"/>
      <c r="M45" s="759"/>
      <c r="N45" s="759"/>
      <c r="O45" s="759"/>
      <c r="P45" s="759"/>
      <c r="Q45" s="759"/>
      <c r="AY45" s="471"/>
      <c r="AZ45" s="471"/>
      <c r="BA45" s="471"/>
      <c r="BB45" s="471"/>
      <c r="BC45" s="471"/>
      <c r="BD45" s="601"/>
      <c r="BE45" s="601"/>
      <c r="BF45" s="601"/>
      <c r="BG45" s="601"/>
      <c r="BH45" s="471"/>
      <c r="BI45" s="471"/>
      <c r="BJ45" s="471"/>
    </row>
    <row r="46" spans="1:74" s="409" customFormat="1" ht="12" customHeight="1" x14ac:dyDescent="0.2">
      <c r="A46" s="410"/>
      <c r="B46" s="763" t="s">
        <v>867</v>
      </c>
      <c r="C46" s="762"/>
      <c r="D46" s="762"/>
      <c r="E46" s="762"/>
      <c r="F46" s="762"/>
      <c r="G46" s="762"/>
      <c r="H46" s="762"/>
      <c r="I46" s="762"/>
      <c r="J46" s="762"/>
      <c r="K46" s="762"/>
      <c r="L46" s="762"/>
      <c r="M46" s="762"/>
      <c r="N46" s="762"/>
      <c r="O46" s="762"/>
      <c r="P46" s="762"/>
      <c r="Q46" s="759"/>
      <c r="AY46" s="471"/>
      <c r="AZ46" s="471"/>
      <c r="BA46" s="471"/>
      <c r="BB46" s="471"/>
      <c r="BC46" s="471"/>
      <c r="BD46" s="601"/>
      <c r="BE46" s="601"/>
      <c r="BF46" s="601"/>
      <c r="BG46" s="601"/>
      <c r="BH46" s="471"/>
      <c r="BI46" s="471"/>
      <c r="BJ46" s="471"/>
    </row>
    <row r="47" spans="1:74" s="409" customFormat="1" ht="12" customHeight="1" x14ac:dyDescent="0.2">
      <c r="A47" s="410"/>
      <c r="B47" s="774" t="s">
        <v>178</v>
      </c>
      <c r="C47" s="759"/>
      <c r="D47" s="759"/>
      <c r="E47" s="759"/>
      <c r="F47" s="759"/>
      <c r="G47" s="759"/>
      <c r="H47" s="759"/>
      <c r="I47" s="759"/>
      <c r="J47" s="759"/>
      <c r="K47" s="759"/>
      <c r="L47" s="759"/>
      <c r="M47" s="759"/>
      <c r="N47" s="759"/>
      <c r="O47" s="759"/>
      <c r="P47" s="759"/>
      <c r="Q47" s="759"/>
      <c r="AY47" s="471"/>
      <c r="AZ47" s="471"/>
      <c r="BA47" s="471"/>
      <c r="BB47" s="471"/>
      <c r="BC47" s="471"/>
      <c r="BD47" s="601"/>
      <c r="BE47" s="601"/>
      <c r="BF47" s="601"/>
      <c r="BG47" s="601"/>
      <c r="BH47" s="471"/>
      <c r="BI47" s="471"/>
      <c r="BJ47" s="471"/>
    </row>
    <row r="48" spans="1:74" s="409" customFormat="1" ht="12" customHeight="1" x14ac:dyDescent="0.2">
      <c r="A48" s="410"/>
      <c r="B48" s="765" t="s">
        <v>838</v>
      </c>
      <c r="C48" s="766"/>
      <c r="D48" s="766"/>
      <c r="E48" s="766"/>
      <c r="F48" s="766"/>
      <c r="G48" s="766"/>
      <c r="H48" s="766"/>
      <c r="I48" s="766"/>
      <c r="J48" s="766"/>
      <c r="K48" s="766"/>
      <c r="L48" s="766"/>
      <c r="M48" s="766"/>
      <c r="N48" s="766"/>
      <c r="O48" s="766"/>
      <c r="P48" s="766"/>
      <c r="Q48" s="759"/>
      <c r="AY48" s="471"/>
      <c r="AZ48" s="471"/>
      <c r="BA48" s="471"/>
      <c r="BB48" s="471"/>
      <c r="BC48" s="471"/>
      <c r="BD48" s="601"/>
      <c r="BE48" s="601"/>
      <c r="BF48" s="601"/>
      <c r="BG48" s="601"/>
      <c r="BH48" s="471"/>
      <c r="BI48" s="471"/>
      <c r="BJ48" s="471"/>
    </row>
    <row r="49" spans="1:74" s="411" customFormat="1" ht="12" customHeight="1" x14ac:dyDescent="0.2">
      <c r="A49" s="393"/>
      <c r="B49" s="771" t="s">
        <v>1380</v>
      </c>
      <c r="C49" s="759"/>
      <c r="D49" s="759"/>
      <c r="E49" s="759"/>
      <c r="F49" s="759"/>
      <c r="G49" s="759"/>
      <c r="H49" s="759"/>
      <c r="I49" s="759"/>
      <c r="J49" s="759"/>
      <c r="K49" s="759"/>
      <c r="L49" s="759"/>
      <c r="M49" s="759"/>
      <c r="N49" s="759"/>
      <c r="O49" s="759"/>
      <c r="P49" s="759"/>
      <c r="Q49" s="759"/>
      <c r="AY49" s="472"/>
      <c r="AZ49" s="472"/>
      <c r="BA49" s="472"/>
      <c r="BB49" s="472"/>
      <c r="BC49" s="472"/>
      <c r="BD49" s="602"/>
      <c r="BE49" s="602"/>
      <c r="BF49" s="602"/>
      <c r="BG49" s="602"/>
      <c r="BH49" s="472"/>
      <c r="BI49" s="472"/>
      <c r="BJ49" s="472"/>
    </row>
    <row r="50" spans="1:74" x14ac:dyDescent="0.2">
      <c r="BK50" s="354"/>
      <c r="BL50" s="354"/>
      <c r="BM50" s="354"/>
      <c r="BN50" s="354"/>
      <c r="BO50" s="354"/>
      <c r="BP50" s="354"/>
      <c r="BQ50" s="354"/>
      <c r="BR50" s="354"/>
      <c r="BS50" s="354"/>
      <c r="BT50" s="354"/>
      <c r="BU50" s="354"/>
      <c r="BV50" s="354"/>
    </row>
    <row r="51" spans="1:74" x14ac:dyDescent="0.2">
      <c r="BK51" s="354"/>
      <c r="BL51" s="354"/>
      <c r="BM51" s="354"/>
      <c r="BN51" s="354"/>
      <c r="BO51" s="354"/>
      <c r="BP51" s="354"/>
      <c r="BQ51" s="354"/>
      <c r="BR51" s="354"/>
      <c r="BS51" s="354"/>
      <c r="BT51" s="354"/>
      <c r="BU51" s="354"/>
      <c r="BV51" s="354"/>
    </row>
    <row r="52" spans="1:74" x14ac:dyDescent="0.2">
      <c r="BK52" s="354"/>
      <c r="BL52" s="354"/>
      <c r="BM52" s="354"/>
      <c r="BN52" s="354"/>
      <c r="BO52" s="354"/>
      <c r="BP52" s="354"/>
      <c r="BQ52" s="354"/>
      <c r="BR52" s="354"/>
      <c r="BS52" s="354"/>
      <c r="BT52" s="354"/>
      <c r="BU52" s="354"/>
      <c r="BV52" s="354"/>
    </row>
    <row r="53" spans="1:74" x14ac:dyDescent="0.2">
      <c r="BK53" s="354"/>
      <c r="BL53" s="354"/>
      <c r="BM53" s="354"/>
      <c r="BN53" s="354"/>
      <c r="BO53" s="354"/>
      <c r="BP53" s="354"/>
      <c r="BQ53" s="354"/>
      <c r="BR53" s="354"/>
      <c r="BS53" s="354"/>
      <c r="BT53" s="354"/>
      <c r="BU53" s="354"/>
      <c r="BV53" s="354"/>
    </row>
    <row r="54" spans="1:74" x14ac:dyDescent="0.2">
      <c r="BK54" s="354"/>
      <c r="BL54" s="354"/>
      <c r="BM54" s="354"/>
      <c r="BN54" s="354"/>
      <c r="BO54" s="354"/>
      <c r="BP54" s="354"/>
      <c r="BQ54" s="354"/>
      <c r="BR54" s="354"/>
      <c r="BS54" s="354"/>
      <c r="BT54" s="354"/>
      <c r="BU54" s="354"/>
      <c r="BV54" s="354"/>
    </row>
    <row r="55" spans="1:74" x14ac:dyDescent="0.2">
      <c r="BK55" s="354"/>
      <c r="BL55" s="354"/>
      <c r="BM55" s="354"/>
      <c r="BN55" s="354"/>
      <c r="BO55" s="354"/>
      <c r="BP55" s="354"/>
      <c r="BQ55" s="354"/>
      <c r="BR55" s="354"/>
      <c r="BS55" s="354"/>
      <c r="BT55" s="354"/>
      <c r="BU55" s="354"/>
      <c r="BV55" s="354"/>
    </row>
    <row r="56" spans="1:74" x14ac:dyDescent="0.2">
      <c r="BK56" s="354"/>
      <c r="BL56" s="354"/>
      <c r="BM56" s="354"/>
      <c r="BN56" s="354"/>
      <c r="BO56" s="354"/>
      <c r="BP56" s="354"/>
      <c r="BQ56" s="354"/>
      <c r="BR56" s="354"/>
      <c r="BS56" s="354"/>
      <c r="BT56" s="354"/>
      <c r="BU56" s="354"/>
      <c r="BV56" s="354"/>
    </row>
    <row r="57" spans="1:74" x14ac:dyDescent="0.2">
      <c r="BK57" s="354"/>
      <c r="BL57" s="354"/>
      <c r="BM57" s="354"/>
      <c r="BN57" s="354"/>
      <c r="BO57" s="354"/>
      <c r="BP57" s="354"/>
      <c r="BQ57" s="354"/>
      <c r="BR57" s="354"/>
      <c r="BS57" s="354"/>
      <c r="BT57" s="354"/>
      <c r="BU57" s="354"/>
      <c r="BV57" s="354"/>
    </row>
    <row r="58" spans="1:74" x14ac:dyDescent="0.2">
      <c r="BK58" s="354"/>
      <c r="BL58" s="354"/>
      <c r="BM58" s="354"/>
      <c r="BN58" s="354"/>
      <c r="BO58" s="354"/>
      <c r="BP58" s="354"/>
      <c r="BQ58" s="354"/>
      <c r="BR58" s="354"/>
      <c r="BS58" s="354"/>
      <c r="BT58" s="354"/>
      <c r="BU58" s="354"/>
      <c r="BV58" s="354"/>
    </row>
    <row r="59" spans="1:74" x14ac:dyDescent="0.2">
      <c r="BK59" s="354"/>
      <c r="BL59" s="354"/>
      <c r="BM59" s="354"/>
      <c r="BN59" s="354"/>
      <c r="BO59" s="354"/>
      <c r="BP59" s="354"/>
      <c r="BQ59" s="354"/>
      <c r="BR59" s="354"/>
      <c r="BS59" s="354"/>
      <c r="BT59" s="354"/>
      <c r="BU59" s="354"/>
      <c r="BV59" s="354"/>
    </row>
    <row r="60" spans="1:74" x14ac:dyDescent="0.2">
      <c r="BK60" s="354"/>
      <c r="BL60" s="354"/>
      <c r="BM60" s="354"/>
      <c r="BN60" s="354"/>
      <c r="BO60" s="354"/>
      <c r="BP60" s="354"/>
      <c r="BQ60" s="354"/>
      <c r="BR60" s="354"/>
      <c r="BS60" s="354"/>
      <c r="BT60" s="354"/>
      <c r="BU60" s="354"/>
      <c r="BV60" s="354"/>
    </row>
    <row r="61" spans="1:74" x14ac:dyDescent="0.2">
      <c r="BK61" s="354"/>
      <c r="BL61" s="354"/>
      <c r="BM61" s="354"/>
      <c r="BN61" s="354"/>
      <c r="BO61" s="354"/>
      <c r="BP61" s="354"/>
      <c r="BQ61" s="354"/>
      <c r="BR61" s="354"/>
      <c r="BS61" s="354"/>
      <c r="BT61" s="354"/>
      <c r="BU61" s="354"/>
      <c r="BV61" s="354"/>
    </row>
    <row r="62" spans="1:74" x14ac:dyDescent="0.2">
      <c r="BK62" s="354"/>
      <c r="BL62" s="354"/>
      <c r="BM62" s="354"/>
      <c r="BN62" s="354"/>
      <c r="BO62" s="354"/>
      <c r="BP62" s="354"/>
      <c r="BQ62" s="354"/>
      <c r="BR62" s="354"/>
      <c r="BS62" s="354"/>
      <c r="BT62" s="354"/>
      <c r="BU62" s="354"/>
      <c r="BV62" s="354"/>
    </row>
    <row r="63" spans="1:74" x14ac:dyDescent="0.2">
      <c r="BK63" s="354"/>
      <c r="BL63" s="354"/>
      <c r="BM63" s="354"/>
      <c r="BN63" s="354"/>
      <c r="BO63" s="354"/>
      <c r="BP63" s="354"/>
      <c r="BQ63" s="354"/>
      <c r="BR63" s="354"/>
      <c r="BS63" s="354"/>
      <c r="BT63" s="354"/>
      <c r="BU63" s="354"/>
      <c r="BV63" s="354"/>
    </row>
    <row r="64" spans="1:74" x14ac:dyDescent="0.2">
      <c r="BK64" s="354"/>
      <c r="BL64" s="354"/>
      <c r="BM64" s="354"/>
      <c r="BN64" s="354"/>
      <c r="BO64" s="354"/>
      <c r="BP64" s="354"/>
      <c r="BQ64" s="354"/>
      <c r="BR64" s="354"/>
      <c r="BS64" s="354"/>
      <c r="BT64" s="354"/>
      <c r="BU64" s="354"/>
      <c r="BV64" s="354"/>
    </row>
    <row r="65" spans="63:74" x14ac:dyDescent="0.2">
      <c r="BK65" s="354"/>
      <c r="BL65" s="354"/>
      <c r="BM65" s="354"/>
      <c r="BN65" s="354"/>
      <c r="BO65" s="354"/>
      <c r="BP65" s="354"/>
      <c r="BQ65" s="354"/>
      <c r="BR65" s="354"/>
      <c r="BS65" s="354"/>
      <c r="BT65" s="354"/>
      <c r="BU65" s="354"/>
      <c r="BV65" s="354"/>
    </row>
    <row r="66" spans="63:74" x14ac:dyDescent="0.2">
      <c r="BK66" s="354"/>
      <c r="BL66" s="354"/>
      <c r="BM66" s="354"/>
      <c r="BN66" s="354"/>
      <c r="BO66" s="354"/>
      <c r="BP66" s="354"/>
      <c r="BQ66" s="354"/>
      <c r="BR66" s="354"/>
      <c r="BS66" s="354"/>
      <c r="BT66" s="354"/>
      <c r="BU66" s="354"/>
      <c r="BV66" s="354"/>
    </row>
    <row r="67" spans="63:74" x14ac:dyDescent="0.2">
      <c r="BK67" s="354"/>
      <c r="BL67" s="354"/>
      <c r="BM67" s="354"/>
      <c r="BN67" s="354"/>
      <c r="BO67" s="354"/>
      <c r="BP67" s="354"/>
      <c r="BQ67" s="354"/>
      <c r="BR67" s="354"/>
      <c r="BS67" s="354"/>
      <c r="BT67" s="354"/>
      <c r="BU67" s="354"/>
      <c r="BV67" s="354"/>
    </row>
    <row r="68" spans="63:74" x14ac:dyDescent="0.2">
      <c r="BK68" s="354"/>
      <c r="BL68" s="354"/>
      <c r="BM68" s="354"/>
      <c r="BN68" s="354"/>
      <c r="BO68" s="354"/>
      <c r="BP68" s="354"/>
      <c r="BQ68" s="354"/>
      <c r="BR68" s="354"/>
      <c r="BS68" s="354"/>
      <c r="BT68" s="354"/>
      <c r="BU68" s="354"/>
      <c r="BV68" s="354"/>
    </row>
    <row r="69" spans="63:74" x14ac:dyDescent="0.2">
      <c r="BK69" s="354"/>
      <c r="BL69" s="354"/>
      <c r="BM69" s="354"/>
      <c r="BN69" s="354"/>
      <c r="BO69" s="354"/>
      <c r="BP69" s="354"/>
      <c r="BQ69" s="354"/>
      <c r="BR69" s="354"/>
      <c r="BS69" s="354"/>
      <c r="BT69" s="354"/>
      <c r="BU69" s="354"/>
      <c r="BV69" s="354"/>
    </row>
    <row r="70" spans="63:74" x14ac:dyDescent="0.2">
      <c r="BK70" s="354"/>
      <c r="BL70" s="354"/>
      <c r="BM70" s="354"/>
      <c r="BN70" s="354"/>
      <c r="BO70" s="354"/>
      <c r="BP70" s="354"/>
      <c r="BQ70" s="354"/>
      <c r="BR70" s="354"/>
      <c r="BS70" s="354"/>
      <c r="BT70" s="354"/>
      <c r="BU70" s="354"/>
      <c r="BV70" s="354"/>
    </row>
    <row r="71" spans="63:74" x14ac:dyDescent="0.2">
      <c r="BK71" s="354"/>
      <c r="BL71" s="354"/>
      <c r="BM71" s="354"/>
      <c r="BN71" s="354"/>
      <c r="BO71" s="354"/>
      <c r="BP71" s="354"/>
      <c r="BQ71" s="354"/>
      <c r="BR71" s="354"/>
      <c r="BS71" s="354"/>
      <c r="BT71" s="354"/>
      <c r="BU71" s="354"/>
      <c r="BV71" s="354"/>
    </row>
    <row r="72" spans="63:74" x14ac:dyDescent="0.2">
      <c r="BK72" s="354"/>
      <c r="BL72" s="354"/>
      <c r="BM72" s="354"/>
      <c r="BN72" s="354"/>
      <c r="BO72" s="354"/>
      <c r="BP72" s="354"/>
      <c r="BQ72" s="354"/>
      <c r="BR72" s="354"/>
      <c r="BS72" s="354"/>
      <c r="BT72" s="354"/>
      <c r="BU72" s="354"/>
      <c r="BV72" s="354"/>
    </row>
    <row r="73" spans="63:74" x14ac:dyDescent="0.2">
      <c r="BK73" s="354"/>
      <c r="BL73" s="354"/>
      <c r="BM73" s="354"/>
      <c r="BN73" s="354"/>
      <c r="BO73" s="354"/>
      <c r="BP73" s="354"/>
      <c r="BQ73" s="354"/>
      <c r="BR73" s="354"/>
      <c r="BS73" s="354"/>
      <c r="BT73" s="354"/>
      <c r="BU73" s="354"/>
      <c r="BV73" s="354"/>
    </row>
    <row r="74" spans="63:74" x14ac:dyDescent="0.2">
      <c r="BK74" s="354"/>
      <c r="BL74" s="354"/>
      <c r="BM74" s="354"/>
      <c r="BN74" s="354"/>
      <c r="BO74" s="354"/>
      <c r="BP74" s="354"/>
      <c r="BQ74" s="354"/>
      <c r="BR74" s="354"/>
      <c r="BS74" s="354"/>
      <c r="BT74" s="354"/>
      <c r="BU74" s="354"/>
      <c r="BV74" s="354"/>
    </row>
    <row r="75" spans="63:74" x14ac:dyDescent="0.2">
      <c r="BK75" s="354"/>
      <c r="BL75" s="354"/>
      <c r="BM75" s="354"/>
      <c r="BN75" s="354"/>
      <c r="BO75" s="354"/>
      <c r="BP75" s="354"/>
      <c r="BQ75" s="354"/>
      <c r="BR75" s="354"/>
      <c r="BS75" s="354"/>
      <c r="BT75" s="354"/>
      <c r="BU75" s="354"/>
      <c r="BV75" s="354"/>
    </row>
    <row r="76" spans="63:74" x14ac:dyDescent="0.2">
      <c r="BK76" s="354"/>
      <c r="BL76" s="354"/>
      <c r="BM76" s="354"/>
      <c r="BN76" s="354"/>
      <c r="BO76" s="354"/>
      <c r="BP76" s="354"/>
      <c r="BQ76" s="354"/>
      <c r="BR76" s="354"/>
      <c r="BS76" s="354"/>
      <c r="BT76" s="354"/>
      <c r="BU76" s="354"/>
      <c r="BV76" s="354"/>
    </row>
    <row r="77" spans="63:74" x14ac:dyDescent="0.2">
      <c r="BK77" s="354"/>
      <c r="BL77" s="354"/>
      <c r="BM77" s="354"/>
      <c r="BN77" s="354"/>
      <c r="BO77" s="354"/>
      <c r="BP77" s="354"/>
      <c r="BQ77" s="354"/>
      <c r="BR77" s="354"/>
      <c r="BS77" s="354"/>
      <c r="BT77" s="354"/>
      <c r="BU77" s="354"/>
      <c r="BV77" s="354"/>
    </row>
    <row r="78" spans="63:74" x14ac:dyDescent="0.2">
      <c r="BK78" s="354"/>
      <c r="BL78" s="354"/>
      <c r="BM78" s="354"/>
      <c r="BN78" s="354"/>
      <c r="BO78" s="354"/>
      <c r="BP78" s="354"/>
      <c r="BQ78" s="354"/>
      <c r="BR78" s="354"/>
      <c r="BS78" s="354"/>
      <c r="BT78" s="354"/>
      <c r="BU78" s="354"/>
      <c r="BV78" s="354"/>
    </row>
    <row r="79" spans="63:74" x14ac:dyDescent="0.2">
      <c r="BK79" s="354"/>
      <c r="BL79" s="354"/>
      <c r="BM79" s="354"/>
      <c r="BN79" s="354"/>
      <c r="BO79" s="354"/>
      <c r="BP79" s="354"/>
      <c r="BQ79" s="354"/>
      <c r="BR79" s="354"/>
      <c r="BS79" s="354"/>
      <c r="BT79" s="354"/>
      <c r="BU79" s="354"/>
      <c r="BV79" s="354"/>
    </row>
    <row r="80" spans="63:74" x14ac:dyDescent="0.2">
      <c r="BK80" s="354"/>
      <c r="BL80" s="354"/>
      <c r="BM80" s="354"/>
      <c r="BN80" s="354"/>
      <c r="BO80" s="354"/>
      <c r="BP80" s="354"/>
      <c r="BQ80" s="354"/>
      <c r="BR80" s="354"/>
      <c r="BS80" s="354"/>
      <c r="BT80" s="354"/>
      <c r="BU80" s="354"/>
      <c r="BV80" s="354"/>
    </row>
    <row r="81" spans="63:74" x14ac:dyDescent="0.2">
      <c r="BK81" s="354"/>
      <c r="BL81" s="354"/>
      <c r="BM81" s="354"/>
      <c r="BN81" s="354"/>
      <c r="BO81" s="354"/>
      <c r="BP81" s="354"/>
      <c r="BQ81" s="354"/>
      <c r="BR81" s="354"/>
      <c r="BS81" s="354"/>
      <c r="BT81" s="354"/>
      <c r="BU81" s="354"/>
      <c r="BV81" s="354"/>
    </row>
    <row r="82" spans="63:74" x14ac:dyDescent="0.2">
      <c r="BK82" s="354"/>
      <c r="BL82" s="354"/>
      <c r="BM82" s="354"/>
      <c r="BN82" s="354"/>
      <c r="BO82" s="354"/>
      <c r="BP82" s="354"/>
      <c r="BQ82" s="354"/>
      <c r="BR82" s="354"/>
      <c r="BS82" s="354"/>
      <c r="BT82" s="354"/>
      <c r="BU82" s="354"/>
      <c r="BV82" s="354"/>
    </row>
    <row r="83" spans="63:74" x14ac:dyDescent="0.2">
      <c r="BK83" s="354"/>
      <c r="BL83" s="354"/>
      <c r="BM83" s="354"/>
      <c r="BN83" s="354"/>
      <c r="BO83" s="354"/>
      <c r="BP83" s="354"/>
      <c r="BQ83" s="354"/>
      <c r="BR83" s="354"/>
      <c r="BS83" s="354"/>
      <c r="BT83" s="354"/>
      <c r="BU83" s="354"/>
      <c r="BV83" s="354"/>
    </row>
    <row r="84" spans="63:74" x14ac:dyDescent="0.2">
      <c r="BK84" s="354"/>
      <c r="BL84" s="354"/>
      <c r="BM84" s="354"/>
      <c r="BN84" s="354"/>
      <c r="BO84" s="354"/>
      <c r="BP84" s="354"/>
      <c r="BQ84" s="354"/>
      <c r="BR84" s="354"/>
      <c r="BS84" s="354"/>
      <c r="BT84" s="354"/>
      <c r="BU84" s="354"/>
      <c r="BV84" s="354"/>
    </row>
    <row r="85" spans="63:74" x14ac:dyDescent="0.2">
      <c r="BK85" s="354"/>
      <c r="BL85" s="354"/>
      <c r="BM85" s="354"/>
      <c r="BN85" s="354"/>
      <c r="BO85" s="354"/>
      <c r="BP85" s="354"/>
      <c r="BQ85" s="354"/>
      <c r="BR85" s="354"/>
      <c r="BS85" s="354"/>
      <c r="BT85" s="354"/>
      <c r="BU85" s="354"/>
      <c r="BV85" s="354"/>
    </row>
    <row r="86" spans="63:74" x14ac:dyDescent="0.2">
      <c r="BK86" s="354"/>
      <c r="BL86" s="354"/>
      <c r="BM86" s="354"/>
      <c r="BN86" s="354"/>
      <c r="BO86" s="354"/>
      <c r="BP86" s="354"/>
      <c r="BQ86" s="354"/>
      <c r="BR86" s="354"/>
      <c r="BS86" s="354"/>
      <c r="BT86" s="354"/>
      <c r="BU86" s="354"/>
      <c r="BV86" s="354"/>
    </row>
    <row r="87" spans="63:74" x14ac:dyDescent="0.2">
      <c r="BK87" s="354"/>
      <c r="BL87" s="354"/>
      <c r="BM87" s="354"/>
      <c r="BN87" s="354"/>
      <c r="BO87" s="354"/>
      <c r="BP87" s="354"/>
      <c r="BQ87" s="354"/>
      <c r="BR87" s="354"/>
      <c r="BS87" s="354"/>
      <c r="BT87" s="354"/>
      <c r="BU87" s="354"/>
      <c r="BV87" s="354"/>
    </row>
    <row r="88" spans="63:74" x14ac:dyDescent="0.2">
      <c r="BK88" s="354"/>
      <c r="BL88" s="354"/>
      <c r="BM88" s="354"/>
      <c r="BN88" s="354"/>
      <c r="BO88" s="354"/>
      <c r="BP88" s="354"/>
      <c r="BQ88" s="354"/>
      <c r="BR88" s="354"/>
      <c r="BS88" s="354"/>
      <c r="BT88" s="354"/>
      <c r="BU88" s="354"/>
      <c r="BV88" s="354"/>
    </row>
    <row r="89" spans="63:74" x14ac:dyDescent="0.2">
      <c r="BK89" s="354"/>
      <c r="BL89" s="354"/>
      <c r="BM89" s="354"/>
      <c r="BN89" s="354"/>
      <c r="BO89" s="354"/>
      <c r="BP89" s="354"/>
      <c r="BQ89" s="354"/>
      <c r="BR89" s="354"/>
      <c r="BS89" s="354"/>
      <c r="BT89" s="354"/>
      <c r="BU89" s="354"/>
      <c r="BV89" s="354"/>
    </row>
    <row r="90" spans="63:74" x14ac:dyDescent="0.2">
      <c r="BK90" s="354"/>
      <c r="BL90" s="354"/>
      <c r="BM90" s="354"/>
      <c r="BN90" s="354"/>
      <c r="BO90" s="354"/>
      <c r="BP90" s="354"/>
      <c r="BQ90" s="354"/>
      <c r="BR90" s="354"/>
      <c r="BS90" s="354"/>
      <c r="BT90" s="354"/>
      <c r="BU90" s="354"/>
      <c r="BV90" s="354"/>
    </row>
    <row r="91" spans="63:74" x14ac:dyDescent="0.2">
      <c r="BK91" s="354"/>
      <c r="BL91" s="354"/>
      <c r="BM91" s="354"/>
      <c r="BN91" s="354"/>
      <c r="BO91" s="354"/>
      <c r="BP91" s="354"/>
      <c r="BQ91" s="354"/>
      <c r="BR91" s="354"/>
      <c r="BS91" s="354"/>
      <c r="BT91" s="354"/>
      <c r="BU91" s="354"/>
      <c r="BV91" s="354"/>
    </row>
    <row r="92" spans="63:74" x14ac:dyDescent="0.2">
      <c r="BK92" s="354"/>
      <c r="BL92" s="354"/>
      <c r="BM92" s="354"/>
      <c r="BN92" s="354"/>
      <c r="BO92" s="354"/>
      <c r="BP92" s="354"/>
      <c r="BQ92" s="354"/>
      <c r="BR92" s="354"/>
      <c r="BS92" s="354"/>
      <c r="BT92" s="354"/>
      <c r="BU92" s="354"/>
      <c r="BV92" s="354"/>
    </row>
    <row r="93" spans="63:74" x14ac:dyDescent="0.2">
      <c r="BK93" s="354"/>
      <c r="BL93" s="354"/>
      <c r="BM93" s="354"/>
      <c r="BN93" s="354"/>
      <c r="BO93" s="354"/>
      <c r="BP93" s="354"/>
      <c r="BQ93" s="354"/>
      <c r="BR93" s="354"/>
      <c r="BS93" s="354"/>
      <c r="BT93" s="354"/>
      <c r="BU93" s="354"/>
      <c r="BV93" s="354"/>
    </row>
    <row r="94" spans="63:74" x14ac:dyDescent="0.2">
      <c r="BK94" s="354"/>
      <c r="BL94" s="354"/>
      <c r="BM94" s="354"/>
      <c r="BN94" s="354"/>
      <c r="BO94" s="354"/>
      <c r="BP94" s="354"/>
      <c r="BQ94" s="354"/>
      <c r="BR94" s="354"/>
      <c r="BS94" s="354"/>
      <c r="BT94" s="354"/>
      <c r="BU94" s="354"/>
      <c r="BV94" s="354"/>
    </row>
    <row r="95" spans="63:74" x14ac:dyDescent="0.2">
      <c r="BK95" s="354"/>
      <c r="BL95" s="354"/>
      <c r="BM95" s="354"/>
      <c r="BN95" s="354"/>
      <c r="BO95" s="354"/>
      <c r="BP95" s="354"/>
      <c r="BQ95" s="354"/>
      <c r="BR95" s="354"/>
      <c r="BS95" s="354"/>
      <c r="BT95" s="354"/>
      <c r="BU95" s="354"/>
      <c r="BV95" s="354"/>
    </row>
    <row r="96" spans="63:74" x14ac:dyDescent="0.2">
      <c r="BK96" s="354"/>
      <c r="BL96" s="354"/>
      <c r="BM96" s="354"/>
      <c r="BN96" s="354"/>
      <c r="BO96" s="354"/>
      <c r="BP96" s="354"/>
      <c r="BQ96" s="354"/>
      <c r="BR96" s="354"/>
      <c r="BS96" s="354"/>
      <c r="BT96" s="354"/>
      <c r="BU96" s="354"/>
      <c r="BV96" s="354"/>
    </row>
    <row r="97" spans="63:74" x14ac:dyDescent="0.2">
      <c r="BK97" s="354"/>
      <c r="BL97" s="354"/>
      <c r="BM97" s="354"/>
      <c r="BN97" s="354"/>
      <c r="BO97" s="354"/>
      <c r="BP97" s="354"/>
      <c r="BQ97" s="354"/>
      <c r="BR97" s="354"/>
      <c r="BS97" s="354"/>
      <c r="BT97" s="354"/>
      <c r="BU97" s="354"/>
      <c r="BV97" s="354"/>
    </row>
    <row r="98" spans="63:74" x14ac:dyDescent="0.2">
      <c r="BK98" s="354"/>
      <c r="BL98" s="354"/>
      <c r="BM98" s="354"/>
      <c r="BN98" s="354"/>
      <c r="BO98" s="354"/>
      <c r="BP98" s="354"/>
      <c r="BQ98" s="354"/>
      <c r="BR98" s="354"/>
      <c r="BS98" s="354"/>
      <c r="BT98" s="354"/>
      <c r="BU98" s="354"/>
      <c r="BV98" s="354"/>
    </row>
    <row r="99" spans="63:74" x14ac:dyDescent="0.2">
      <c r="BK99" s="354"/>
      <c r="BL99" s="354"/>
      <c r="BM99" s="354"/>
      <c r="BN99" s="354"/>
      <c r="BO99" s="354"/>
      <c r="BP99" s="354"/>
      <c r="BQ99" s="354"/>
      <c r="BR99" s="354"/>
      <c r="BS99" s="354"/>
      <c r="BT99" s="354"/>
      <c r="BU99" s="354"/>
      <c r="BV99" s="354"/>
    </row>
    <row r="100" spans="63:74" x14ac:dyDescent="0.2">
      <c r="BK100" s="354"/>
      <c r="BL100" s="354"/>
      <c r="BM100" s="354"/>
      <c r="BN100" s="354"/>
      <c r="BO100" s="354"/>
      <c r="BP100" s="354"/>
      <c r="BQ100" s="354"/>
      <c r="BR100" s="354"/>
      <c r="BS100" s="354"/>
      <c r="BT100" s="354"/>
      <c r="BU100" s="354"/>
      <c r="BV100" s="354"/>
    </row>
    <row r="101" spans="63:74" x14ac:dyDescent="0.2">
      <c r="BK101" s="354"/>
      <c r="BL101" s="354"/>
      <c r="BM101" s="354"/>
      <c r="BN101" s="354"/>
      <c r="BO101" s="354"/>
      <c r="BP101" s="354"/>
      <c r="BQ101" s="354"/>
      <c r="BR101" s="354"/>
      <c r="BS101" s="354"/>
      <c r="BT101" s="354"/>
      <c r="BU101" s="354"/>
      <c r="BV101" s="354"/>
    </row>
    <row r="102" spans="63:74" x14ac:dyDescent="0.2">
      <c r="BK102" s="354"/>
      <c r="BL102" s="354"/>
      <c r="BM102" s="354"/>
      <c r="BN102" s="354"/>
      <c r="BO102" s="354"/>
      <c r="BP102" s="354"/>
      <c r="BQ102" s="354"/>
      <c r="BR102" s="354"/>
      <c r="BS102" s="354"/>
      <c r="BT102" s="354"/>
      <c r="BU102" s="354"/>
      <c r="BV102" s="354"/>
    </row>
    <row r="103" spans="63:74" x14ac:dyDescent="0.2">
      <c r="BK103" s="354"/>
      <c r="BL103" s="354"/>
      <c r="BM103" s="354"/>
      <c r="BN103" s="354"/>
      <c r="BO103" s="354"/>
      <c r="BP103" s="354"/>
      <c r="BQ103" s="354"/>
      <c r="BR103" s="354"/>
      <c r="BS103" s="354"/>
      <c r="BT103" s="354"/>
      <c r="BU103" s="354"/>
      <c r="BV103" s="354"/>
    </row>
    <row r="104" spans="63:74" x14ac:dyDescent="0.2">
      <c r="BK104" s="354"/>
      <c r="BL104" s="354"/>
      <c r="BM104" s="354"/>
      <c r="BN104" s="354"/>
      <c r="BO104" s="354"/>
      <c r="BP104" s="354"/>
      <c r="BQ104" s="354"/>
      <c r="BR104" s="354"/>
      <c r="BS104" s="354"/>
      <c r="BT104" s="354"/>
      <c r="BU104" s="354"/>
      <c r="BV104" s="354"/>
    </row>
    <row r="105" spans="63:74" x14ac:dyDescent="0.2">
      <c r="BK105" s="354"/>
      <c r="BL105" s="354"/>
      <c r="BM105" s="354"/>
      <c r="BN105" s="354"/>
      <c r="BO105" s="354"/>
      <c r="BP105" s="354"/>
      <c r="BQ105" s="354"/>
      <c r="BR105" s="354"/>
      <c r="BS105" s="354"/>
      <c r="BT105" s="354"/>
      <c r="BU105" s="354"/>
      <c r="BV105" s="354"/>
    </row>
    <row r="106" spans="63:74" x14ac:dyDescent="0.2">
      <c r="BK106" s="354"/>
      <c r="BL106" s="354"/>
      <c r="BM106" s="354"/>
      <c r="BN106" s="354"/>
      <c r="BO106" s="354"/>
      <c r="BP106" s="354"/>
      <c r="BQ106" s="354"/>
      <c r="BR106" s="354"/>
      <c r="BS106" s="354"/>
      <c r="BT106" s="354"/>
      <c r="BU106" s="354"/>
      <c r="BV106" s="354"/>
    </row>
    <row r="107" spans="63:74" x14ac:dyDescent="0.2">
      <c r="BK107" s="354"/>
      <c r="BL107" s="354"/>
      <c r="BM107" s="354"/>
      <c r="BN107" s="354"/>
      <c r="BO107" s="354"/>
      <c r="BP107" s="354"/>
      <c r="BQ107" s="354"/>
      <c r="BR107" s="354"/>
      <c r="BS107" s="354"/>
      <c r="BT107" s="354"/>
      <c r="BU107" s="354"/>
      <c r="BV107" s="354"/>
    </row>
    <row r="108" spans="63:74" x14ac:dyDescent="0.2">
      <c r="BK108" s="354"/>
      <c r="BL108" s="354"/>
      <c r="BM108" s="354"/>
      <c r="BN108" s="354"/>
      <c r="BO108" s="354"/>
      <c r="BP108" s="354"/>
      <c r="BQ108" s="354"/>
      <c r="BR108" s="354"/>
      <c r="BS108" s="354"/>
      <c r="BT108" s="354"/>
      <c r="BU108" s="354"/>
      <c r="BV108" s="354"/>
    </row>
    <row r="109" spans="63:74" x14ac:dyDescent="0.2">
      <c r="BK109" s="354"/>
      <c r="BL109" s="354"/>
      <c r="BM109" s="354"/>
      <c r="BN109" s="354"/>
      <c r="BO109" s="354"/>
      <c r="BP109" s="354"/>
      <c r="BQ109" s="354"/>
      <c r="BR109" s="354"/>
      <c r="BS109" s="354"/>
      <c r="BT109" s="354"/>
      <c r="BU109" s="354"/>
      <c r="BV109" s="354"/>
    </row>
    <row r="110" spans="63:74" x14ac:dyDescent="0.2">
      <c r="BK110" s="354"/>
      <c r="BL110" s="354"/>
      <c r="BM110" s="354"/>
      <c r="BN110" s="354"/>
      <c r="BO110" s="354"/>
      <c r="BP110" s="354"/>
      <c r="BQ110" s="354"/>
      <c r="BR110" s="354"/>
      <c r="BS110" s="354"/>
      <c r="BT110" s="354"/>
      <c r="BU110" s="354"/>
      <c r="BV110" s="354"/>
    </row>
    <row r="111" spans="63:74" x14ac:dyDescent="0.2">
      <c r="BK111" s="354"/>
      <c r="BL111" s="354"/>
      <c r="BM111" s="354"/>
      <c r="BN111" s="354"/>
      <c r="BO111" s="354"/>
      <c r="BP111" s="354"/>
      <c r="BQ111" s="354"/>
      <c r="BR111" s="354"/>
      <c r="BS111" s="354"/>
      <c r="BT111" s="354"/>
      <c r="BU111" s="354"/>
      <c r="BV111" s="354"/>
    </row>
    <row r="112" spans="63:74" x14ac:dyDescent="0.2">
      <c r="BK112" s="354"/>
      <c r="BL112" s="354"/>
      <c r="BM112" s="354"/>
      <c r="BN112" s="354"/>
      <c r="BO112" s="354"/>
      <c r="BP112" s="354"/>
      <c r="BQ112" s="354"/>
      <c r="BR112" s="354"/>
      <c r="BS112" s="354"/>
      <c r="BT112" s="354"/>
      <c r="BU112" s="354"/>
      <c r="BV112" s="354"/>
    </row>
    <row r="113" spans="63:74" x14ac:dyDescent="0.2">
      <c r="BK113" s="354"/>
      <c r="BL113" s="354"/>
      <c r="BM113" s="354"/>
      <c r="BN113" s="354"/>
      <c r="BO113" s="354"/>
      <c r="BP113" s="354"/>
      <c r="BQ113" s="354"/>
      <c r="BR113" s="354"/>
      <c r="BS113" s="354"/>
      <c r="BT113" s="354"/>
      <c r="BU113" s="354"/>
      <c r="BV113" s="354"/>
    </row>
    <row r="114" spans="63:74" x14ac:dyDescent="0.2">
      <c r="BK114" s="354"/>
      <c r="BL114" s="354"/>
      <c r="BM114" s="354"/>
      <c r="BN114" s="354"/>
      <c r="BO114" s="354"/>
      <c r="BP114" s="354"/>
      <c r="BQ114" s="354"/>
      <c r="BR114" s="354"/>
      <c r="BS114" s="354"/>
      <c r="BT114" s="354"/>
      <c r="BU114" s="354"/>
      <c r="BV114" s="354"/>
    </row>
    <row r="115" spans="63:74" x14ac:dyDescent="0.2">
      <c r="BK115" s="354"/>
      <c r="BL115" s="354"/>
      <c r="BM115" s="354"/>
      <c r="BN115" s="354"/>
      <c r="BO115" s="354"/>
      <c r="BP115" s="354"/>
      <c r="BQ115" s="354"/>
      <c r="BR115" s="354"/>
      <c r="BS115" s="354"/>
      <c r="BT115" s="354"/>
      <c r="BU115" s="354"/>
      <c r="BV115" s="354"/>
    </row>
    <row r="116" spans="63:74" x14ac:dyDescent="0.2">
      <c r="BK116" s="354"/>
      <c r="BL116" s="354"/>
      <c r="BM116" s="354"/>
      <c r="BN116" s="354"/>
      <c r="BO116" s="354"/>
      <c r="BP116" s="354"/>
      <c r="BQ116" s="354"/>
      <c r="BR116" s="354"/>
      <c r="BS116" s="354"/>
      <c r="BT116" s="354"/>
      <c r="BU116" s="354"/>
      <c r="BV116" s="354"/>
    </row>
    <row r="117" spans="63:74" x14ac:dyDescent="0.2">
      <c r="BK117" s="354"/>
      <c r="BL117" s="354"/>
      <c r="BM117" s="354"/>
      <c r="BN117" s="354"/>
      <c r="BO117" s="354"/>
      <c r="BP117" s="354"/>
      <c r="BQ117" s="354"/>
      <c r="BR117" s="354"/>
      <c r="BS117" s="354"/>
      <c r="BT117" s="354"/>
      <c r="BU117" s="354"/>
      <c r="BV117" s="354"/>
    </row>
    <row r="118" spans="63:74" x14ac:dyDescent="0.2">
      <c r="BK118" s="354"/>
      <c r="BL118" s="354"/>
      <c r="BM118" s="354"/>
      <c r="BN118" s="354"/>
      <c r="BO118" s="354"/>
      <c r="BP118" s="354"/>
      <c r="BQ118" s="354"/>
      <c r="BR118" s="354"/>
      <c r="BS118" s="354"/>
      <c r="BT118" s="354"/>
      <c r="BU118" s="354"/>
      <c r="BV118" s="354"/>
    </row>
    <row r="119" spans="63:74" x14ac:dyDescent="0.2">
      <c r="BK119" s="354"/>
      <c r="BL119" s="354"/>
      <c r="BM119" s="354"/>
      <c r="BN119" s="354"/>
      <c r="BO119" s="354"/>
      <c r="BP119" s="354"/>
      <c r="BQ119" s="354"/>
      <c r="BR119" s="354"/>
      <c r="BS119" s="354"/>
      <c r="BT119" s="354"/>
      <c r="BU119" s="354"/>
      <c r="BV119" s="354"/>
    </row>
    <row r="120" spans="63:74" x14ac:dyDescent="0.2">
      <c r="BK120" s="354"/>
      <c r="BL120" s="354"/>
      <c r="BM120" s="354"/>
      <c r="BN120" s="354"/>
      <c r="BO120" s="354"/>
      <c r="BP120" s="354"/>
      <c r="BQ120" s="354"/>
      <c r="BR120" s="354"/>
      <c r="BS120" s="354"/>
      <c r="BT120" s="354"/>
      <c r="BU120" s="354"/>
      <c r="BV120" s="354"/>
    </row>
    <row r="121" spans="63:74" x14ac:dyDescent="0.2">
      <c r="BK121" s="354"/>
      <c r="BL121" s="354"/>
      <c r="BM121" s="354"/>
      <c r="BN121" s="354"/>
      <c r="BO121" s="354"/>
      <c r="BP121" s="354"/>
      <c r="BQ121" s="354"/>
      <c r="BR121" s="354"/>
      <c r="BS121" s="354"/>
      <c r="BT121" s="354"/>
      <c r="BU121" s="354"/>
      <c r="BV121" s="354"/>
    </row>
    <row r="122" spans="63:74" x14ac:dyDescent="0.2">
      <c r="BK122" s="354"/>
      <c r="BL122" s="354"/>
      <c r="BM122" s="354"/>
      <c r="BN122" s="354"/>
      <c r="BO122" s="354"/>
      <c r="BP122" s="354"/>
      <c r="BQ122" s="354"/>
      <c r="BR122" s="354"/>
      <c r="BS122" s="354"/>
      <c r="BT122" s="354"/>
      <c r="BU122" s="354"/>
      <c r="BV122" s="354"/>
    </row>
    <row r="123" spans="63:74" x14ac:dyDescent="0.2">
      <c r="BK123" s="354"/>
      <c r="BL123" s="354"/>
      <c r="BM123" s="354"/>
      <c r="BN123" s="354"/>
      <c r="BO123" s="354"/>
      <c r="BP123" s="354"/>
      <c r="BQ123" s="354"/>
      <c r="BR123" s="354"/>
      <c r="BS123" s="354"/>
      <c r="BT123" s="354"/>
      <c r="BU123" s="354"/>
      <c r="BV123" s="354"/>
    </row>
    <row r="124" spans="63:74" x14ac:dyDescent="0.2">
      <c r="BK124" s="354"/>
      <c r="BL124" s="354"/>
      <c r="BM124" s="354"/>
      <c r="BN124" s="354"/>
      <c r="BO124" s="354"/>
      <c r="BP124" s="354"/>
      <c r="BQ124" s="354"/>
      <c r="BR124" s="354"/>
      <c r="BS124" s="354"/>
      <c r="BT124" s="354"/>
      <c r="BU124" s="354"/>
      <c r="BV124" s="354"/>
    </row>
    <row r="125" spans="63:74" x14ac:dyDescent="0.2">
      <c r="BK125" s="354"/>
      <c r="BL125" s="354"/>
      <c r="BM125" s="354"/>
      <c r="BN125" s="354"/>
      <c r="BO125" s="354"/>
      <c r="BP125" s="354"/>
      <c r="BQ125" s="354"/>
      <c r="BR125" s="354"/>
      <c r="BS125" s="354"/>
      <c r="BT125" s="354"/>
      <c r="BU125" s="354"/>
      <c r="BV125" s="354"/>
    </row>
    <row r="126" spans="63:74" x14ac:dyDescent="0.2">
      <c r="BK126" s="354"/>
      <c r="BL126" s="354"/>
      <c r="BM126" s="354"/>
      <c r="BN126" s="354"/>
      <c r="BO126" s="354"/>
      <c r="BP126" s="354"/>
      <c r="BQ126" s="354"/>
      <c r="BR126" s="354"/>
      <c r="BS126" s="354"/>
      <c r="BT126" s="354"/>
      <c r="BU126" s="354"/>
      <c r="BV126" s="354"/>
    </row>
    <row r="127" spans="63:74" x14ac:dyDescent="0.2">
      <c r="BK127" s="354"/>
      <c r="BL127" s="354"/>
      <c r="BM127" s="354"/>
      <c r="BN127" s="354"/>
      <c r="BO127" s="354"/>
      <c r="BP127" s="354"/>
      <c r="BQ127" s="354"/>
      <c r="BR127" s="354"/>
      <c r="BS127" s="354"/>
      <c r="BT127" s="354"/>
      <c r="BU127" s="354"/>
      <c r="BV127" s="354"/>
    </row>
    <row r="128" spans="63:74" x14ac:dyDescent="0.2">
      <c r="BK128" s="354"/>
      <c r="BL128" s="354"/>
      <c r="BM128" s="354"/>
      <c r="BN128" s="354"/>
      <c r="BO128" s="354"/>
      <c r="BP128" s="354"/>
      <c r="BQ128" s="354"/>
      <c r="BR128" s="354"/>
      <c r="BS128" s="354"/>
      <c r="BT128" s="354"/>
      <c r="BU128" s="354"/>
      <c r="BV128" s="354"/>
    </row>
    <row r="129" spans="63:74" x14ac:dyDescent="0.2">
      <c r="BK129" s="354"/>
      <c r="BL129" s="354"/>
      <c r="BM129" s="354"/>
      <c r="BN129" s="354"/>
      <c r="BO129" s="354"/>
      <c r="BP129" s="354"/>
      <c r="BQ129" s="354"/>
      <c r="BR129" s="354"/>
      <c r="BS129" s="354"/>
      <c r="BT129" s="354"/>
      <c r="BU129" s="354"/>
      <c r="BV129" s="354"/>
    </row>
    <row r="130" spans="63:74" x14ac:dyDescent="0.2">
      <c r="BK130" s="354"/>
      <c r="BL130" s="354"/>
      <c r="BM130" s="354"/>
      <c r="BN130" s="354"/>
      <c r="BO130" s="354"/>
      <c r="BP130" s="354"/>
      <c r="BQ130" s="354"/>
      <c r="BR130" s="354"/>
      <c r="BS130" s="354"/>
      <c r="BT130" s="354"/>
      <c r="BU130" s="354"/>
      <c r="BV130" s="354"/>
    </row>
    <row r="131" spans="63:74" x14ac:dyDescent="0.2">
      <c r="BK131" s="354"/>
      <c r="BL131" s="354"/>
      <c r="BM131" s="354"/>
      <c r="BN131" s="354"/>
      <c r="BO131" s="354"/>
      <c r="BP131" s="354"/>
      <c r="BQ131" s="354"/>
      <c r="BR131" s="354"/>
      <c r="BS131" s="354"/>
      <c r="BT131" s="354"/>
      <c r="BU131" s="354"/>
      <c r="BV131" s="354"/>
    </row>
    <row r="132" spans="63:74" x14ac:dyDescent="0.2">
      <c r="BK132" s="354"/>
      <c r="BL132" s="354"/>
      <c r="BM132" s="354"/>
      <c r="BN132" s="354"/>
      <c r="BO132" s="354"/>
      <c r="BP132" s="354"/>
      <c r="BQ132" s="354"/>
      <c r="BR132" s="354"/>
      <c r="BS132" s="354"/>
      <c r="BT132" s="354"/>
      <c r="BU132" s="354"/>
      <c r="BV132" s="354"/>
    </row>
    <row r="133" spans="63:74" x14ac:dyDescent="0.2">
      <c r="BK133" s="354"/>
      <c r="BL133" s="354"/>
      <c r="BM133" s="354"/>
      <c r="BN133" s="354"/>
      <c r="BO133" s="354"/>
      <c r="BP133" s="354"/>
      <c r="BQ133" s="354"/>
      <c r="BR133" s="354"/>
      <c r="BS133" s="354"/>
      <c r="BT133" s="354"/>
      <c r="BU133" s="354"/>
      <c r="BV133" s="354"/>
    </row>
    <row r="134" spans="63:74" x14ac:dyDescent="0.2">
      <c r="BK134" s="354"/>
      <c r="BL134" s="354"/>
      <c r="BM134" s="354"/>
      <c r="BN134" s="354"/>
      <c r="BO134" s="354"/>
      <c r="BP134" s="354"/>
      <c r="BQ134" s="354"/>
      <c r="BR134" s="354"/>
      <c r="BS134" s="354"/>
      <c r="BT134" s="354"/>
      <c r="BU134" s="354"/>
      <c r="BV134" s="354"/>
    </row>
    <row r="135" spans="63:74" x14ac:dyDescent="0.2">
      <c r="BK135" s="354"/>
      <c r="BL135" s="354"/>
      <c r="BM135" s="354"/>
      <c r="BN135" s="354"/>
      <c r="BO135" s="354"/>
      <c r="BP135" s="354"/>
      <c r="BQ135" s="354"/>
      <c r="BR135" s="354"/>
      <c r="BS135" s="354"/>
      <c r="BT135" s="354"/>
      <c r="BU135" s="354"/>
      <c r="BV135" s="354"/>
    </row>
    <row r="136" spans="63:74" x14ac:dyDescent="0.2">
      <c r="BK136" s="354"/>
      <c r="BL136" s="354"/>
      <c r="BM136" s="354"/>
      <c r="BN136" s="354"/>
      <c r="BO136" s="354"/>
      <c r="BP136" s="354"/>
      <c r="BQ136" s="354"/>
      <c r="BR136" s="354"/>
      <c r="BS136" s="354"/>
      <c r="BT136" s="354"/>
      <c r="BU136" s="354"/>
      <c r="BV136" s="354"/>
    </row>
    <row r="137" spans="63:74" x14ac:dyDescent="0.2">
      <c r="BK137" s="354"/>
      <c r="BL137" s="354"/>
      <c r="BM137" s="354"/>
      <c r="BN137" s="354"/>
      <c r="BO137" s="354"/>
      <c r="BP137" s="354"/>
      <c r="BQ137" s="354"/>
      <c r="BR137" s="354"/>
      <c r="BS137" s="354"/>
      <c r="BT137" s="354"/>
      <c r="BU137" s="354"/>
      <c r="BV137" s="354"/>
    </row>
    <row r="138" spans="63:74" x14ac:dyDescent="0.2">
      <c r="BK138" s="354"/>
      <c r="BL138" s="354"/>
      <c r="BM138" s="354"/>
      <c r="BN138" s="354"/>
      <c r="BO138" s="354"/>
      <c r="BP138" s="354"/>
      <c r="BQ138" s="354"/>
      <c r="BR138" s="354"/>
      <c r="BS138" s="354"/>
      <c r="BT138" s="354"/>
      <c r="BU138" s="354"/>
      <c r="BV138" s="354"/>
    </row>
    <row r="139" spans="63:74" x14ac:dyDescent="0.2">
      <c r="BK139" s="354"/>
      <c r="BL139" s="354"/>
      <c r="BM139" s="354"/>
      <c r="BN139" s="354"/>
      <c r="BO139" s="354"/>
      <c r="BP139" s="354"/>
      <c r="BQ139" s="354"/>
      <c r="BR139" s="354"/>
      <c r="BS139" s="354"/>
      <c r="BT139" s="354"/>
      <c r="BU139" s="354"/>
      <c r="BV139" s="354"/>
    </row>
    <row r="140" spans="63:74" x14ac:dyDescent="0.2">
      <c r="BK140" s="354"/>
      <c r="BL140" s="354"/>
      <c r="BM140" s="354"/>
      <c r="BN140" s="354"/>
      <c r="BO140" s="354"/>
      <c r="BP140" s="354"/>
      <c r="BQ140" s="354"/>
      <c r="BR140" s="354"/>
      <c r="BS140" s="354"/>
      <c r="BT140" s="354"/>
      <c r="BU140" s="354"/>
      <c r="BV140" s="354"/>
    </row>
    <row r="141" spans="63:74" x14ac:dyDescent="0.2">
      <c r="BK141" s="354"/>
      <c r="BL141" s="354"/>
      <c r="BM141" s="354"/>
      <c r="BN141" s="354"/>
      <c r="BO141" s="354"/>
      <c r="BP141" s="354"/>
      <c r="BQ141" s="354"/>
      <c r="BR141" s="354"/>
      <c r="BS141" s="354"/>
      <c r="BT141" s="354"/>
      <c r="BU141" s="354"/>
      <c r="BV141" s="354"/>
    </row>
    <row r="142" spans="63:74" x14ac:dyDescent="0.2">
      <c r="BK142" s="354"/>
      <c r="BL142" s="354"/>
      <c r="BM142" s="354"/>
      <c r="BN142" s="354"/>
      <c r="BO142" s="354"/>
      <c r="BP142" s="354"/>
      <c r="BQ142" s="354"/>
      <c r="BR142" s="354"/>
      <c r="BS142" s="354"/>
      <c r="BT142" s="354"/>
      <c r="BU142" s="354"/>
      <c r="BV142" s="354"/>
    </row>
    <row r="143" spans="63:74" x14ac:dyDescent="0.2">
      <c r="BK143" s="354"/>
      <c r="BL143" s="354"/>
      <c r="BM143" s="354"/>
      <c r="BN143" s="354"/>
      <c r="BO143" s="354"/>
      <c r="BP143" s="354"/>
      <c r="BQ143" s="354"/>
      <c r="BR143" s="354"/>
      <c r="BS143" s="354"/>
      <c r="BT143" s="354"/>
      <c r="BU143" s="354"/>
      <c r="BV143" s="354"/>
    </row>
  </sheetData>
  <mergeCells count="18">
    <mergeCell ref="BK3:BV3"/>
    <mergeCell ref="B1:AL1"/>
    <mergeCell ref="C3:N3"/>
    <mergeCell ref="O3:Z3"/>
    <mergeCell ref="AA3:AL3"/>
    <mergeCell ref="AM3:AX3"/>
    <mergeCell ref="AY3:BJ3"/>
    <mergeCell ref="B47:Q47"/>
    <mergeCell ref="B48:Q48"/>
    <mergeCell ref="B49:Q49"/>
    <mergeCell ref="A1:A2"/>
    <mergeCell ref="B40:Q40"/>
    <mergeCell ref="B41:Q41"/>
    <mergeCell ref="B44:Q44"/>
    <mergeCell ref="B45:Q45"/>
    <mergeCell ref="B43:Q43"/>
    <mergeCell ref="B46:Q46"/>
    <mergeCell ref="B42:Q42"/>
  </mergeCells>
  <phoneticPr fontId="6" type="noConversion"/>
  <hyperlinks>
    <hyperlink ref="A1:A2" location="Contents!A1" display="Table of Contents"/>
  </hyperlinks>
  <pageMargins left="0.25" right="0.25" top="0.25" bottom="0.25" header="0.5" footer="0.5"/>
  <pageSetup scale="87" orientation="portrait" horizontalDpi="300" verticalDpi="300"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4">
    <pageSetUpPr fitToPage="1"/>
  </sheetPr>
  <dimension ref="A1:BV143"/>
  <sheetViews>
    <sheetView showGridLines="0" workbookViewId="0">
      <pane xSplit="2" ySplit="4" topLeftCell="AY5" activePane="bottomRight" state="frozen"/>
      <selection activeCell="BF63" sqref="BF63"/>
      <selection pane="topRight" activeCell="BF63" sqref="BF63"/>
      <selection pane="bottomLeft" activeCell="BF63" sqref="BF63"/>
      <selection pane="bottomRight" activeCell="B1" sqref="B1:AL1"/>
    </sheetView>
  </sheetViews>
  <sheetFormatPr defaultColWidth="9.5703125" defaultRowHeight="11.25" x14ac:dyDescent="0.2"/>
  <cols>
    <col min="1" max="1" width="11.5703125" style="89" customWidth="1"/>
    <col min="2" max="2" width="27.42578125" style="89" customWidth="1"/>
    <col min="3" max="50" width="6.5703125" style="89" customWidth="1"/>
    <col min="51" max="55" width="6.5703125" style="351" customWidth="1"/>
    <col min="56" max="58" width="6.5703125" style="603" customWidth="1"/>
    <col min="59" max="62" width="6.5703125" style="351" customWidth="1"/>
    <col min="63" max="74" width="6.5703125" style="89" customWidth="1"/>
    <col min="75" max="16384" width="9.5703125" style="89"/>
  </cols>
  <sheetData>
    <row r="1" spans="1:74" ht="14.85" customHeight="1" x14ac:dyDescent="0.2">
      <c r="A1" s="741" t="s">
        <v>798</v>
      </c>
      <c r="B1" s="810" t="s">
        <v>237</v>
      </c>
      <c r="C1" s="811"/>
      <c r="D1" s="811"/>
      <c r="E1" s="811"/>
      <c r="F1" s="811"/>
      <c r="G1" s="811"/>
      <c r="H1" s="811"/>
      <c r="I1" s="811"/>
      <c r="J1" s="811"/>
      <c r="K1" s="811"/>
      <c r="L1" s="811"/>
      <c r="M1" s="811"/>
      <c r="N1" s="811"/>
      <c r="O1" s="811"/>
      <c r="P1" s="811"/>
      <c r="Q1" s="811"/>
      <c r="R1" s="811"/>
      <c r="S1" s="811"/>
      <c r="T1" s="811"/>
      <c r="U1" s="811"/>
      <c r="V1" s="811"/>
      <c r="W1" s="811"/>
      <c r="X1" s="811"/>
      <c r="Y1" s="811"/>
      <c r="Z1" s="811"/>
      <c r="AA1" s="811"/>
      <c r="AB1" s="811"/>
      <c r="AC1" s="811"/>
      <c r="AD1" s="811"/>
      <c r="AE1" s="811"/>
      <c r="AF1" s="811"/>
      <c r="AG1" s="811"/>
      <c r="AH1" s="811"/>
      <c r="AI1" s="811"/>
      <c r="AJ1" s="811"/>
      <c r="AK1" s="811"/>
      <c r="AL1" s="811"/>
      <c r="AM1" s="277"/>
    </row>
    <row r="2" spans="1:74" s="72" customFormat="1" ht="12.75" x14ac:dyDescent="0.2">
      <c r="A2" s="742"/>
      <c r="B2" s="486" t="str">
        <f>"U.S. Energy Information Administration  |  Short-Term Energy Outlook  - "&amp;Dates!D1</f>
        <v>U.S. Energy Information Administration  |  Short-Term Energy Outlook  - September 2021</v>
      </c>
      <c r="C2" s="487"/>
      <c r="D2" s="487"/>
      <c r="E2" s="487"/>
      <c r="F2" s="487"/>
      <c r="G2" s="487"/>
      <c r="H2" s="487"/>
      <c r="I2" s="487"/>
      <c r="J2" s="487"/>
      <c r="K2" s="487"/>
      <c r="L2" s="487"/>
      <c r="M2" s="487"/>
      <c r="N2" s="487"/>
      <c r="O2" s="487"/>
      <c r="P2" s="487"/>
      <c r="Q2" s="487"/>
      <c r="R2" s="487"/>
      <c r="S2" s="487"/>
      <c r="T2" s="487"/>
      <c r="U2" s="487"/>
      <c r="V2" s="487"/>
      <c r="W2" s="487"/>
      <c r="X2" s="487"/>
      <c r="Y2" s="487"/>
      <c r="Z2" s="487"/>
      <c r="AA2" s="487"/>
      <c r="AB2" s="487"/>
      <c r="AC2" s="487"/>
      <c r="AD2" s="487"/>
      <c r="AE2" s="487"/>
      <c r="AF2" s="487"/>
      <c r="AG2" s="487"/>
      <c r="AH2" s="487"/>
      <c r="AI2" s="487"/>
      <c r="AJ2" s="487"/>
      <c r="AK2" s="487"/>
      <c r="AL2" s="487"/>
      <c r="AM2" s="278"/>
      <c r="AY2" s="357"/>
      <c r="AZ2" s="357"/>
      <c r="BA2" s="357"/>
      <c r="BB2" s="357"/>
      <c r="BC2" s="357"/>
      <c r="BD2" s="594"/>
      <c r="BE2" s="594"/>
      <c r="BF2" s="594"/>
      <c r="BG2" s="357"/>
      <c r="BH2" s="357"/>
      <c r="BI2" s="357"/>
      <c r="BJ2" s="357"/>
    </row>
    <row r="3" spans="1:74" s="12" customFormat="1" ht="12.75" x14ac:dyDescent="0.2">
      <c r="A3" s="14"/>
      <c r="B3" s="15"/>
      <c r="C3" s="745">
        <f>Dates!D3</f>
        <v>2017</v>
      </c>
      <c r="D3" s="746"/>
      <c r="E3" s="746"/>
      <c r="F3" s="746"/>
      <c r="G3" s="746"/>
      <c r="H3" s="746"/>
      <c r="I3" s="746"/>
      <c r="J3" s="746"/>
      <c r="K3" s="746"/>
      <c r="L3" s="746"/>
      <c r="M3" s="746"/>
      <c r="N3" s="747"/>
      <c r="O3" s="745">
        <f>C3+1</f>
        <v>2018</v>
      </c>
      <c r="P3" s="748"/>
      <c r="Q3" s="748"/>
      <c r="R3" s="748"/>
      <c r="S3" s="748"/>
      <c r="T3" s="748"/>
      <c r="U3" s="748"/>
      <c r="V3" s="748"/>
      <c r="W3" s="748"/>
      <c r="X3" s="746"/>
      <c r="Y3" s="746"/>
      <c r="Z3" s="747"/>
      <c r="AA3" s="749">
        <f>O3+1</f>
        <v>2019</v>
      </c>
      <c r="AB3" s="746"/>
      <c r="AC3" s="746"/>
      <c r="AD3" s="746"/>
      <c r="AE3" s="746"/>
      <c r="AF3" s="746"/>
      <c r="AG3" s="746"/>
      <c r="AH3" s="746"/>
      <c r="AI3" s="746"/>
      <c r="AJ3" s="746"/>
      <c r="AK3" s="746"/>
      <c r="AL3" s="747"/>
      <c r="AM3" s="749">
        <f>AA3+1</f>
        <v>2020</v>
      </c>
      <c r="AN3" s="746"/>
      <c r="AO3" s="746"/>
      <c r="AP3" s="746"/>
      <c r="AQ3" s="746"/>
      <c r="AR3" s="746"/>
      <c r="AS3" s="746"/>
      <c r="AT3" s="746"/>
      <c r="AU3" s="746"/>
      <c r="AV3" s="746"/>
      <c r="AW3" s="746"/>
      <c r="AX3" s="747"/>
      <c r="AY3" s="749">
        <f>AM3+1</f>
        <v>2021</v>
      </c>
      <c r="AZ3" s="750"/>
      <c r="BA3" s="750"/>
      <c r="BB3" s="750"/>
      <c r="BC3" s="750"/>
      <c r="BD3" s="750"/>
      <c r="BE3" s="750"/>
      <c r="BF3" s="750"/>
      <c r="BG3" s="750"/>
      <c r="BH3" s="750"/>
      <c r="BI3" s="750"/>
      <c r="BJ3" s="751"/>
      <c r="BK3" s="749">
        <f>AY3+1</f>
        <v>2022</v>
      </c>
      <c r="BL3" s="746"/>
      <c r="BM3" s="746"/>
      <c r="BN3" s="746"/>
      <c r="BO3" s="746"/>
      <c r="BP3" s="746"/>
      <c r="BQ3" s="746"/>
      <c r="BR3" s="746"/>
      <c r="BS3" s="746"/>
      <c r="BT3" s="746"/>
      <c r="BU3" s="746"/>
      <c r="BV3" s="747"/>
    </row>
    <row r="4" spans="1:74" s="12" customFormat="1" x14ac:dyDescent="0.2">
      <c r="A4" s="16"/>
      <c r="B4" s="17"/>
      <c r="C4" s="18" t="s">
        <v>473</v>
      </c>
      <c r="D4" s="18" t="s">
        <v>474</v>
      </c>
      <c r="E4" s="18" t="s">
        <v>475</v>
      </c>
      <c r="F4" s="18" t="s">
        <v>476</v>
      </c>
      <c r="G4" s="18" t="s">
        <v>477</v>
      </c>
      <c r="H4" s="18" t="s">
        <v>478</v>
      </c>
      <c r="I4" s="18" t="s">
        <v>479</v>
      </c>
      <c r="J4" s="18" t="s">
        <v>480</v>
      </c>
      <c r="K4" s="18" t="s">
        <v>481</v>
      </c>
      <c r="L4" s="18" t="s">
        <v>482</v>
      </c>
      <c r="M4" s="18" t="s">
        <v>483</v>
      </c>
      <c r="N4" s="18" t="s">
        <v>484</v>
      </c>
      <c r="O4" s="18" t="s">
        <v>473</v>
      </c>
      <c r="P4" s="18" t="s">
        <v>474</v>
      </c>
      <c r="Q4" s="18" t="s">
        <v>475</v>
      </c>
      <c r="R4" s="18" t="s">
        <v>476</v>
      </c>
      <c r="S4" s="18" t="s">
        <v>477</v>
      </c>
      <c r="T4" s="18" t="s">
        <v>478</v>
      </c>
      <c r="U4" s="18" t="s">
        <v>479</v>
      </c>
      <c r="V4" s="18" t="s">
        <v>480</v>
      </c>
      <c r="W4" s="18" t="s">
        <v>481</v>
      </c>
      <c r="X4" s="18" t="s">
        <v>482</v>
      </c>
      <c r="Y4" s="18" t="s">
        <v>483</v>
      </c>
      <c r="Z4" s="18" t="s">
        <v>484</v>
      </c>
      <c r="AA4" s="18" t="s">
        <v>473</v>
      </c>
      <c r="AB4" s="18" t="s">
        <v>474</v>
      </c>
      <c r="AC4" s="18" t="s">
        <v>475</v>
      </c>
      <c r="AD4" s="18" t="s">
        <v>476</v>
      </c>
      <c r="AE4" s="18" t="s">
        <v>477</v>
      </c>
      <c r="AF4" s="18" t="s">
        <v>478</v>
      </c>
      <c r="AG4" s="18" t="s">
        <v>479</v>
      </c>
      <c r="AH4" s="18" t="s">
        <v>480</v>
      </c>
      <c r="AI4" s="18" t="s">
        <v>481</v>
      </c>
      <c r="AJ4" s="18" t="s">
        <v>482</v>
      </c>
      <c r="AK4" s="18" t="s">
        <v>483</v>
      </c>
      <c r="AL4" s="18" t="s">
        <v>484</v>
      </c>
      <c r="AM4" s="18" t="s">
        <v>473</v>
      </c>
      <c r="AN4" s="18" t="s">
        <v>474</v>
      </c>
      <c r="AO4" s="18" t="s">
        <v>475</v>
      </c>
      <c r="AP4" s="18" t="s">
        <v>476</v>
      </c>
      <c r="AQ4" s="18" t="s">
        <v>477</v>
      </c>
      <c r="AR4" s="18" t="s">
        <v>478</v>
      </c>
      <c r="AS4" s="18" t="s">
        <v>479</v>
      </c>
      <c r="AT4" s="18" t="s">
        <v>480</v>
      </c>
      <c r="AU4" s="18" t="s">
        <v>481</v>
      </c>
      <c r="AV4" s="18" t="s">
        <v>482</v>
      </c>
      <c r="AW4" s="18" t="s">
        <v>483</v>
      </c>
      <c r="AX4" s="18" t="s">
        <v>484</v>
      </c>
      <c r="AY4" s="18" t="s">
        <v>473</v>
      </c>
      <c r="AZ4" s="18" t="s">
        <v>474</v>
      </c>
      <c r="BA4" s="18" t="s">
        <v>475</v>
      </c>
      <c r="BB4" s="18" t="s">
        <v>476</v>
      </c>
      <c r="BC4" s="18" t="s">
        <v>477</v>
      </c>
      <c r="BD4" s="18" t="s">
        <v>478</v>
      </c>
      <c r="BE4" s="18" t="s">
        <v>479</v>
      </c>
      <c r="BF4" s="18" t="s">
        <v>480</v>
      </c>
      <c r="BG4" s="18" t="s">
        <v>481</v>
      </c>
      <c r="BH4" s="18" t="s">
        <v>482</v>
      </c>
      <c r="BI4" s="18" t="s">
        <v>483</v>
      </c>
      <c r="BJ4" s="18" t="s">
        <v>484</v>
      </c>
      <c r="BK4" s="18" t="s">
        <v>473</v>
      </c>
      <c r="BL4" s="18" t="s">
        <v>474</v>
      </c>
      <c r="BM4" s="18" t="s">
        <v>475</v>
      </c>
      <c r="BN4" s="18" t="s">
        <v>476</v>
      </c>
      <c r="BO4" s="18" t="s">
        <v>477</v>
      </c>
      <c r="BP4" s="18" t="s">
        <v>478</v>
      </c>
      <c r="BQ4" s="18" t="s">
        <v>479</v>
      </c>
      <c r="BR4" s="18" t="s">
        <v>480</v>
      </c>
      <c r="BS4" s="18" t="s">
        <v>481</v>
      </c>
      <c r="BT4" s="18" t="s">
        <v>482</v>
      </c>
      <c r="BU4" s="18" t="s">
        <v>483</v>
      </c>
      <c r="BV4" s="18" t="s">
        <v>484</v>
      </c>
    </row>
    <row r="5" spans="1:74" ht="11.1" customHeight="1" x14ac:dyDescent="0.2">
      <c r="A5" s="90"/>
      <c r="B5" s="91" t="s">
        <v>220</v>
      </c>
      <c r="C5" s="92"/>
      <c r="D5" s="92"/>
      <c r="E5" s="92"/>
      <c r="F5" s="92"/>
      <c r="G5" s="92"/>
      <c r="H5" s="92"/>
      <c r="I5" s="92"/>
      <c r="J5" s="92"/>
      <c r="K5" s="92"/>
      <c r="L5" s="92"/>
      <c r="M5" s="92"/>
      <c r="N5" s="92"/>
      <c r="O5" s="92"/>
      <c r="P5" s="92"/>
      <c r="Q5" s="92"/>
      <c r="R5" s="92"/>
      <c r="S5" s="92"/>
      <c r="T5" s="92"/>
      <c r="U5" s="92"/>
      <c r="V5" s="92"/>
      <c r="W5" s="92"/>
      <c r="X5" s="92"/>
      <c r="Y5" s="92"/>
      <c r="Z5" s="92"/>
      <c r="AA5" s="92"/>
      <c r="AB5" s="92"/>
      <c r="AC5" s="92"/>
      <c r="AD5" s="92"/>
      <c r="AE5" s="92"/>
      <c r="AF5" s="92"/>
      <c r="AG5" s="92"/>
      <c r="AH5" s="92"/>
      <c r="AI5" s="92"/>
      <c r="AJ5" s="92"/>
      <c r="AK5" s="92"/>
      <c r="AL5" s="92"/>
      <c r="AM5" s="92"/>
      <c r="AN5" s="92"/>
      <c r="AO5" s="92"/>
      <c r="AP5" s="92"/>
      <c r="AQ5" s="92"/>
      <c r="AR5" s="92"/>
      <c r="AS5" s="92"/>
      <c r="AT5" s="92"/>
      <c r="AU5" s="92"/>
      <c r="AV5" s="92"/>
      <c r="AW5" s="92"/>
      <c r="AX5" s="92"/>
      <c r="AY5" s="382"/>
      <c r="AZ5" s="708"/>
      <c r="BA5" s="708"/>
      <c r="BB5" s="708"/>
      <c r="BC5" s="708"/>
      <c r="BD5" s="708"/>
      <c r="BE5" s="708"/>
      <c r="BF5" s="708"/>
      <c r="BG5" s="708"/>
      <c r="BH5" s="92"/>
      <c r="BI5" s="92"/>
      <c r="BJ5" s="382"/>
      <c r="BK5" s="382"/>
      <c r="BL5" s="382"/>
      <c r="BM5" s="382"/>
      <c r="BN5" s="382"/>
      <c r="BO5" s="382"/>
      <c r="BP5" s="382"/>
      <c r="BQ5" s="382"/>
      <c r="BR5" s="382"/>
      <c r="BS5" s="382"/>
      <c r="BT5" s="382"/>
      <c r="BU5" s="382"/>
      <c r="BV5" s="382"/>
    </row>
    <row r="6" spans="1:74" ht="11.1" customHeight="1" x14ac:dyDescent="0.2">
      <c r="A6" s="93" t="s">
        <v>200</v>
      </c>
      <c r="B6" s="194" t="s">
        <v>444</v>
      </c>
      <c r="C6" s="250">
        <v>68.414385999999993</v>
      </c>
      <c r="D6" s="250">
        <v>64.389031000000003</v>
      </c>
      <c r="E6" s="250">
        <v>64.335048</v>
      </c>
      <c r="F6" s="250">
        <v>58.753723000000001</v>
      </c>
      <c r="G6" s="250">
        <v>62.115414000000001</v>
      </c>
      <c r="H6" s="250">
        <v>66.228987000000004</v>
      </c>
      <c r="I6" s="250">
        <v>62.966363999999999</v>
      </c>
      <c r="J6" s="250">
        <v>70.582329999999999</v>
      </c>
      <c r="K6" s="250">
        <v>62.891468000000003</v>
      </c>
      <c r="L6" s="250">
        <v>66.367608000000004</v>
      </c>
      <c r="M6" s="250">
        <v>64.345232999999993</v>
      </c>
      <c r="N6" s="250">
        <v>63.219765000000002</v>
      </c>
      <c r="O6" s="250">
        <v>61.971187999999998</v>
      </c>
      <c r="P6" s="250">
        <v>60.268717000000002</v>
      </c>
      <c r="Q6" s="250">
        <v>65.503579000000002</v>
      </c>
      <c r="R6" s="250">
        <v>58.046233999999998</v>
      </c>
      <c r="S6" s="250">
        <v>61.210858999999999</v>
      </c>
      <c r="T6" s="250">
        <v>61.572367999999997</v>
      </c>
      <c r="U6" s="250">
        <v>62.967241999999999</v>
      </c>
      <c r="V6" s="250">
        <v>69.325457999999998</v>
      </c>
      <c r="W6" s="250">
        <v>62.438499</v>
      </c>
      <c r="X6" s="250">
        <v>66.532053000000005</v>
      </c>
      <c r="Y6" s="250">
        <v>62.857303000000002</v>
      </c>
      <c r="Z6" s="250">
        <v>63.473595000000003</v>
      </c>
      <c r="AA6" s="250">
        <v>65.83569</v>
      </c>
      <c r="AB6" s="250">
        <v>58.314672999999999</v>
      </c>
      <c r="AC6" s="250">
        <v>55.667043</v>
      </c>
      <c r="AD6" s="250">
        <v>61.213194000000001</v>
      </c>
      <c r="AE6" s="250">
        <v>61.861533000000001</v>
      </c>
      <c r="AF6" s="250">
        <v>56.705832999999998</v>
      </c>
      <c r="AG6" s="250">
        <v>59.068790999999997</v>
      </c>
      <c r="AH6" s="250">
        <v>63.794620000000002</v>
      </c>
      <c r="AI6" s="250">
        <v>58.59742</v>
      </c>
      <c r="AJ6" s="250">
        <v>57.674056999999998</v>
      </c>
      <c r="AK6" s="250">
        <v>54.392702</v>
      </c>
      <c r="AL6" s="250">
        <v>53.183706999999998</v>
      </c>
      <c r="AM6" s="250">
        <v>55.656337999999998</v>
      </c>
      <c r="AN6" s="250">
        <v>47.416158000000003</v>
      </c>
      <c r="AO6" s="250">
        <v>46.097239000000002</v>
      </c>
      <c r="AP6" s="250">
        <v>39.333956999999998</v>
      </c>
      <c r="AQ6" s="250">
        <v>37.250770000000003</v>
      </c>
      <c r="AR6" s="250">
        <v>39.595498999999997</v>
      </c>
      <c r="AS6" s="250">
        <v>43.207604000000003</v>
      </c>
      <c r="AT6" s="250">
        <v>47.512340000000002</v>
      </c>
      <c r="AU6" s="250">
        <v>45.131293999999997</v>
      </c>
      <c r="AV6" s="250">
        <v>44.982326999999998</v>
      </c>
      <c r="AW6" s="250">
        <v>44.339050999999998</v>
      </c>
      <c r="AX6" s="250">
        <v>44.797727000000002</v>
      </c>
      <c r="AY6" s="250">
        <v>48.556348999999997</v>
      </c>
      <c r="AZ6" s="250">
        <v>40.868284000000003</v>
      </c>
      <c r="BA6" s="250">
        <v>50.881473</v>
      </c>
      <c r="BB6" s="250">
        <v>48.324120999999998</v>
      </c>
      <c r="BC6" s="250">
        <v>51.888615000000001</v>
      </c>
      <c r="BD6" s="250">
        <v>52.111660999999998</v>
      </c>
      <c r="BE6" s="250">
        <v>50.334138000000003</v>
      </c>
      <c r="BF6" s="250">
        <v>51.600844809999998</v>
      </c>
      <c r="BG6" s="316">
        <v>49.310110000000002</v>
      </c>
      <c r="BH6" s="316">
        <v>52.228569999999998</v>
      </c>
      <c r="BI6" s="316">
        <v>51.949069999999999</v>
      </c>
      <c r="BJ6" s="316">
        <v>53.088999999999999</v>
      </c>
      <c r="BK6" s="316">
        <v>55.04269</v>
      </c>
      <c r="BL6" s="316">
        <v>51.900129999999997</v>
      </c>
      <c r="BM6" s="316">
        <v>56.967840000000002</v>
      </c>
      <c r="BN6" s="316">
        <v>52.318919999999999</v>
      </c>
      <c r="BO6" s="316">
        <v>52.717500000000001</v>
      </c>
      <c r="BP6" s="316">
        <v>52.955460000000002</v>
      </c>
      <c r="BQ6" s="316">
        <v>53.90645</v>
      </c>
      <c r="BR6" s="316">
        <v>57.848959999999998</v>
      </c>
      <c r="BS6" s="316">
        <v>53.529780000000002</v>
      </c>
      <c r="BT6" s="316">
        <v>54.840609999999998</v>
      </c>
      <c r="BU6" s="316">
        <v>52.978700000000003</v>
      </c>
      <c r="BV6" s="316">
        <v>52.858930000000001</v>
      </c>
    </row>
    <row r="7" spans="1:74" ht="11.1" customHeight="1" x14ac:dyDescent="0.2">
      <c r="A7" s="93" t="s">
        <v>201</v>
      </c>
      <c r="B7" s="194" t="s">
        <v>445</v>
      </c>
      <c r="C7" s="250">
        <v>17.655503</v>
      </c>
      <c r="D7" s="250">
        <v>16.616696000000001</v>
      </c>
      <c r="E7" s="250">
        <v>16.602744999999999</v>
      </c>
      <c r="F7" s="250">
        <v>15.923213000000001</v>
      </c>
      <c r="G7" s="250">
        <v>16.834295999999998</v>
      </c>
      <c r="H7" s="250">
        <v>17.949145999999999</v>
      </c>
      <c r="I7" s="250">
        <v>14.912551000000001</v>
      </c>
      <c r="J7" s="250">
        <v>16.716270000000002</v>
      </c>
      <c r="K7" s="250">
        <v>14.894819999999999</v>
      </c>
      <c r="L7" s="250">
        <v>17.227444999999999</v>
      </c>
      <c r="M7" s="250">
        <v>16.702470000000002</v>
      </c>
      <c r="N7" s="250">
        <v>16.410352</v>
      </c>
      <c r="O7" s="250">
        <v>16.550924999999999</v>
      </c>
      <c r="P7" s="250">
        <v>16.096222000000001</v>
      </c>
      <c r="Q7" s="250">
        <v>17.494301</v>
      </c>
      <c r="R7" s="250">
        <v>16.625109999999999</v>
      </c>
      <c r="S7" s="250">
        <v>17.531472999999998</v>
      </c>
      <c r="T7" s="250">
        <v>17.635003999999999</v>
      </c>
      <c r="U7" s="250">
        <v>15.842116000000001</v>
      </c>
      <c r="V7" s="250">
        <v>17.441796</v>
      </c>
      <c r="W7" s="250">
        <v>15.709068</v>
      </c>
      <c r="X7" s="250">
        <v>17.231833999999999</v>
      </c>
      <c r="Y7" s="250">
        <v>16.280069000000001</v>
      </c>
      <c r="Z7" s="250">
        <v>16.439712</v>
      </c>
      <c r="AA7" s="250">
        <v>18.206989</v>
      </c>
      <c r="AB7" s="250">
        <v>16.127026000000001</v>
      </c>
      <c r="AC7" s="250">
        <v>15.394836</v>
      </c>
      <c r="AD7" s="250">
        <v>17.946928</v>
      </c>
      <c r="AE7" s="250">
        <v>18.137031</v>
      </c>
      <c r="AF7" s="250">
        <v>16.625426999999998</v>
      </c>
      <c r="AG7" s="250">
        <v>15.269473</v>
      </c>
      <c r="AH7" s="250">
        <v>16.491112000000001</v>
      </c>
      <c r="AI7" s="250">
        <v>15.147615</v>
      </c>
      <c r="AJ7" s="250">
        <v>15.463811</v>
      </c>
      <c r="AK7" s="250">
        <v>14.583992</v>
      </c>
      <c r="AL7" s="250">
        <v>14.25986</v>
      </c>
      <c r="AM7" s="250">
        <v>14.842579000000001</v>
      </c>
      <c r="AN7" s="250">
        <v>12.645051</v>
      </c>
      <c r="AO7" s="250">
        <v>12.293361000000001</v>
      </c>
      <c r="AP7" s="250">
        <v>9.9952249999999996</v>
      </c>
      <c r="AQ7" s="250">
        <v>9.4658440000000006</v>
      </c>
      <c r="AR7" s="250">
        <v>10.061688999999999</v>
      </c>
      <c r="AS7" s="250">
        <v>10.779282</v>
      </c>
      <c r="AT7" s="250">
        <v>11.853191000000001</v>
      </c>
      <c r="AU7" s="250">
        <v>11.259171</v>
      </c>
      <c r="AV7" s="250">
        <v>11.903445</v>
      </c>
      <c r="AW7" s="250">
        <v>11.733255</v>
      </c>
      <c r="AX7" s="250">
        <v>11.854644</v>
      </c>
      <c r="AY7" s="250">
        <v>14.132167000000001</v>
      </c>
      <c r="AZ7" s="250">
        <v>11.894594</v>
      </c>
      <c r="BA7" s="250">
        <v>14.808906</v>
      </c>
      <c r="BB7" s="250">
        <v>11.850405</v>
      </c>
      <c r="BC7" s="250">
        <v>12.785451</v>
      </c>
      <c r="BD7" s="250">
        <v>13.484885999999999</v>
      </c>
      <c r="BE7" s="250">
        <v>13.092048999999999</v>
      </c>
      <c r="BF7" s="250">
        <v>13.396121524</v>
      </c>
      <c r="BG7" s="316">
        <v>12.632960000000001</v>
      </c>
      <c r="BH7" s="316">
        <v>13.547330000000001</v>
      </c>
      <c r="BI7" s="316">
        <v>13.766640000000001</v>
      </c>
      <c r="BJ7" s="316">
        <v>14.29692</v>
      </c>
      <c r="BK7" s="316">
        <v>14.96758</v>
      </c>
      <c r="BL7" s="316">
        <v>14.267289999999999</v>
      </c>
      <c r="BM7" s="316">
        <v>16.079830000000001</v>
      </c>
      <c r="BN7" s="316">
        <v>15.278460000000001</v>
      </c>
      <c r="BO7" s="316">
        <v>15.44816</v>
      </c>
      <c r="BP7" s="316">
        <v>15.571870000000001</v>
      </c>
      <c r="BQ7" s="316">
        <v>13.96514</v>
      </c>
      <c r="BR7" s="316">
        <v>15.08525</v>
      </c>
      <c r="BS7" s="316">
        <v>13.94539</v>
      </c>
      <c r="BT7" s="316">
        <v>14.57255</v>
      </c>
      <c r="BU7" s="316">
        <v>14.47495</v>
      </c>
      <c r="BV7" s="316">
        <v>14.72419</v>
      </c>
    </row>
    <row r="8" spans="1:74" ht="11.1" customHeight="1" x14ac:dyDescent="0.2">
      <c r="A8" s="93" t="s">
        <v>202</v>
      </c>
      <c r="B8" s="194" t="s">
        <v>446</v>
      </c>
      <c r="C8" s="250">
        <v>13.348423</v>
      </c>
      <c r="D8" s="250">
        <v>12.563029999999999</v>
      </c>
      <c r="E8" s="250">
        <v>12.552457</v>
      </c>
      <c r="F8" s="250">
        <v>11.399927999999999</v>
      </c>
      <c r="G8" s="250">
        <v>12.052180999999999</v>
      </c>
      <c r="H8" s="250">
        <v>12.850327999999999</v>
      </c>
      <c r="I8" s="250">
        <v>11.19679</v>
      </c>
      <c r="J8" s="250">
        <v>12.551097</v>
      </c>
      <c r="K8" s="250">
        <v>11.183469000000001</v>
      </c>
      <c r="L8" s="250">
        <v>12.181654999999999</v>
      </c>
      <c r="M8" s="250">
        <v>11.810457</v>
      </c>
      <c r="N8" s="250">
        <v>11.603852</v>
      </c>
      <c r="O8" s="250">
        <v>11.193096000000001</v>
      </c>
      <c r="P8" s="250">
        <v>10.885598999999999</v>
      </c>
      <c r="Q8" s="250">
        <v>11.831136000000001</v>
      </c>
      <c r="R8" s="250">
        <v>11.057188</v>
      </c>
      <c r="S8" s="250">
        <v>11.660024</v>
      </c>
      <c r="T8" s="250">
        <v>11.728915000000001</v>
      </c>
      <c r="U8" s="250">
        <v>11.224977000000001</v>
      </c>
      <c r="V8" s="250">
        <v>12.358420000000001</v>
      </c>
      <c r="W8" s="250">
        <v>11.130723</v>
      </c>
      <c r="X8" s="250">
        <v>11.691022999999999</v>
      </c>
      <c r="Y8" s="250">
        <v>11.045306999999999</v>
      </c>
      <c r="Z8" s="250">
        <v>11.153570999999999</v>
      </c>
      <c r="AA8" s="250">
        <v>13.016482999999999</v>
      </c>
      <c r="AB8" s="250">
        <v>11.529489</v>
      </c>
      <c r="AC8" s="250">
        <v>11.006003</v>
      </c>
      <c r="AD8" s="250">
        <v>10.983352999999999</v>
      </c>
      <c r="AE8" s="250">
        <v>11.099686</v>
      </c>
      <c r="AF8" s="250">
        <v>10.174578</v>
      </c>
      <c r="AG8" s="250">
        <v>10.546882</v>
      </c>
      <c r="AH8" s="250">
        <v>11.390698</v>
      </c>
      <c r="AI8" s="250">
        <v>10.462749000000001</v>
      </c>
      <c r="AJ8" s="250">
        <v>9.5777190000000001</v>
      </c>
      <c r="AK8" s="250">
        <v>9.0328020000000002</v>
      </c>
      <c r="AL8" s="250">
        <v>8.8320679999999996</v>
      </c>
      <c r="AM8" s="250">
        <v>9.6094539999999995</v>
      </c>
      <c r="AN8" s="250">
        <v>8.1867249999999991</v>
      </c>
      <c r="AO8" s="250">
        <v>7.9589869999999996</v>
      </c>
      <c r="AP8" s="250">
        <v>6.7596309999999997</v>
      </c>
      <c r="AQ8" s="250">
        <v>6.4016320000000002</v>
      </c>
      <c r="AR8" s="250">
        <v>6.8045540000000004</v>
      </c>
      <c r="AS8" s="250">
        <v>7.3654719999999996</v>
      </c>
      <c r="AT8" s="250">
        <v>8.0993139999999997</v>
      </c>
      <c r="AU8" s="250">
        <v>7.6934060000000004</v>
      </c>
      <c r="AV8" s="250">
        <v>7.3280960000000004</v>
      </c>
      <c r="AW8" s="250">
        <v>7.223287</v>
      </c>
      <c r="AX8" s="250">
        <v>7.2979849999999997</v>
      </c>
      <c r="AY8" s="250">
        <v>8.6405250000000002</v>
      </c>
      <c r="AZ8" s="250">
        <v>7.2724409999999997</v>
      </c>
      <c r="BA8" s="250">
        <v>9.0542920000000002</v>
      </c>
      <c r="BB8" s="250">
        <v>7.9082160000000004</v>
      </c>
      <c r="BC8" s="250">
        <v>8.537528</v>
      </c>
      <c r="BD8" s="250">
        <v>8.8092240000000004</v>
      </c>
      <c r="BE8" s="250">
        <v>8.3991849999999992</v>
      </c>
      <c r="BF8" s="250">
        <v>8.6416958094999998</v>
      </c>
      <c r="BG8" s="316">
        <v>8.2542329999999993</v>
      </c>
      <c r="BH8" s="316">
        <v>8.6846130000000006</v>
      </c>
      <c r="BI8" s="316">
        <v>8.8681979999999996</v>
      </c>
      <c r="BJ8" s="316">
        <v>9.3294979999999992</v>
      </c>
      <c r="BK8" s="316">
        <v>9.7232789999999998</v>
      </c>
      <c r="BL8" s="316">
        <v>9.2335849999999997</v>
      </c>
      <c r="BM8" s="316">
        <v>10.13433</v>
      </c>
      <c r="BN8" s="316">
        <v>9.3732659999999992</v>
      </c>
      <c r="BO8" s="316">
        <v>9.6953560000000003</v>
      </c>
      <c r="BP8" s="316">
        <v>9.7849710000000005</v>
      </c>
      <c r="BQ8" s="316">
        <v>9.6692520000000002</v>
      </c>
      <c r="BR8" s="316">
        <v>10.46297</v>
      </c>
      <c r="BS8" s="316">
        <v>9.7481390000000001</v>
      </c>
      <c r="BT8" s="316">
        <v>9.8877989999999993</v>
      </c>
      <c r="BU8" s="316">
        <v>9.7686840000000004</v>
      </c>
      <c r="BV8" s="316">
        <v>9.9836189999999991</v>
      </c>
    </row>
    <row r="9" spans="1:74" ht="11.1" customHeight="1" x14ac:dyDescent="0.2">
      <c r="A9" s="93" t="s">
        <v>203</v>
      </c>
      <c r="B9" s="194" t="s">
        <v>447</v>
      </c>
      <c r="C9" s="250">
        <v>37.41046</v>
      </c>
      <c r="D9" s="250">
        <v>35.209305000000001</v>
      </c>
      <c r="E9" s="250">
        <v>35.179845999999998</v>
      </c>
      <c r="F9" s="250">
        <v>31.430582000000001</v>
      </c>
      <c r="G9" s="250">
        <v>33.228937000000002</v>
      </c>
      <c r="H9" s="250">
        <v>35.429513</v>
      </c>
      <c r="I9" s="250">
        <v>36.857022999999998</v>
      </c>
      <c r="J9" s="250">
        <v>41.314962999999999</v>
      </c>
      <c r="K9" s="250">
        <v>36.813178999999998</v>
      </c>
      <c r="L9" s="250">
        <v>36.958508000000002</v>
      </c>
      <c r="M9" s="250">
        <v>35.832306000000003</v>
      </c>
      <c r="N9" s="250">
        <v>35.205561000000003</v>
      </c>
      <c r="O9" s="250">
        <v>34.227167000000001</v>
      </c>
      <c r="P9" s="250">
        <v>33.286895999999999</v>
      </c>
      <c r="Q9" s="250">
        <v>36.178142000000001</v>
      </c>
      <c r="R9" s="250">
        <v>30.363935999999999</v>
      </c>
      <c r="S9" s="250">
        <v>32.019362000000001</v>
      </c>
      <c r="T9" s="250">
        <v>32.208449000000002</v>
      </c>
      <c r="U9" s="250">
        <v>35.900148999999999</v>
      </c>
      <c r="V9" s="250">
        <v>39.525241999999999</v>
      </c>
      <c r="W9" s="250">
        <v>35.598708000000002</v>
      </c>
      <c r="X9" s="250">
        <v>37.609195999999997</v>
      </c>
      <c r="Y9" s="250">
        <v>35.531927000000003</v>
      </c>
      <c r="Z9" s="250">
        <v>35.880312000000004</v>
      </c>
      <c r="AA9" s="250">
        <v>34.612217999999999</v>
      </c>
      <c r="AB9" s="250">
        <v>30.658158</v>
      </c>
      <c r="AC9" s="250">
        <v>29.266203999999998</v>
      </c>
      <c r="AD9" s="250">
        <v>32.282913000000001</v>
      </c>
      <c r="AE9" s="250">
        <v>32.624816000000003</v>
      </c>
      <c r="AF9" s="250">
        <v>29.905828</v>
      </c>
      <c r="AG9" s="250">
        <v>33.252436000000003</v>
      </c>
      <c r="AH9" s="250">
        <v>35.91281</v>
      </c>
      <c r="AI9" s="250">
        <v>32.987056000000003</v>
      </c>
      <c r="AJ9" s="250">
        <v>32.632527000000003</v>
      </c>
      <c r="AK9" s="250">
        <v>30.775908000000001</v>
      </c>
      <c r="AL9" s="250">
        <v>30.091778999999999</v>
      </c>
      <c r="AM9" s="250">
        <v>31.204305000000002</v>
      </c>
      <c r="AN9" s="250">
        <v>26.584382000000002</v>
      </c>
      <c r="AO9" s="250">
        <v>25.844891000000001</v>
      </c>
      <c r="AP9" s="250">
        <v>22.579101000000001</v>
      </c>
      <c r="AQ9" s="250">
        <v>21.383293999999999</v>
      </c>
      <c r="AR9" s="250">
        <v>22.729255999999999</v>
      </c>
      <c r="AS9" s="250">
        <v>25.062850000000001</v>
      </c>
      <c r="AT9" s="250">
        <v>27.559835</v>
      </c>
      <c r="AU9" s="250">
        <v>26.178716999999999</v>
      </c>
      <c r="AV9" s="250">
        <v>25.750786000000002</v>
      </c>
      <c r="AW9" s="250">
        <v>25.382508999999999</v>
      </c>
      <c r="AX9" s="250">
        <v>25.645098000000001</v>
      </c>
      <c r="AY9" s="250">
        <v>25.783657000000002</v>
      </c>
      <c r="AZ9" s="250">
        <v>21.701249000000001</v>
      </c>
      <c r="BA9" s="250">
        <v>27.018274999999999</v>
      </c>
      <c r="BB9" s="250">
        <v>28.5655</v>
      </c>
      <c r="BC9" s="250">
        <v>30.565636000000001</v>
      </c>
      <c r="BD9" s="250">
        <v>29.817551000000002</v>
      </c>
      <c r="BE9" s="250">
        <v>28.842904000000001</v>
      </c>
      <c r="BF9" s="250">
        <v>29.563027475999998</v>
      </c>
      <c r="BG9" s="316">
        <v>28.422920000000001</v>
      </c>
      <c r="BH9" s="316">
        <v>29.99662</v>
      </c>
      <c r="BI9" s="316">
        <v>29.314229999999998</v>
      </c>
      <c r="BJ9" s="316">
        <v>29.462579999999999</v>
      </c>
      <c r="BK9" s="316">
        <v>30.351839999999999</v>
      </c>
      <c r="BL9" s="316">
        <v>28.399249999999999</v>
      </c>
      <c r="BM9" s="316">
        <v>30.753679999999999</v>
      </c>
      <c r="BN9" s="316">
        <v>27.667200000000001</v>
      </c>
      <c r="BO9" s="316">
        <v>27.573989999999998</v>
      </c>
      <c r="BP9" s="316">
        <v>27.59862</v>
      </c>
      <c r="BQ9" s="316">
        <v>30.27206</v>
      </c>
      <c r="BR9" s="316">
        <v>32.300739999999998</v>
      </c>
      <c r="BS9" s="316">
        <v>29.83625</v>
      </c>
      <c r="BT9" s="316">
        <v>30.38026</v>
      </c>
      <c r="BU9" s="316">
        <v>28.735060000000001</v>
      </c>
      <c r="BV9" s="316">
        <v>28.151129999999998</v>
      </c>
    </row>
    <row r="10" spans="1:74" ht="11.1" customHeight="1" x14ac:dyDescent="0.2">
      <c r="A10" s="95" t="s">
        <v>204</v>
      </c>
      <c r="B10" s="194" t="s">
        <v>448</v>
      </c>
      <c r="C10" s="250">
        <v>0.33500000000000002</v>
      </c>
      <c r="D10" s="250">
        <v>-0.19600000000000001</v>
      </c>
      <c r="E10" s="250">
        <v>-0.02</v>
      </c>
      <c r="F10" s="250">
        <v>2.1000000000000001E-2</v>
      </c>
      <c r="G10" s="250">
        <v>0.81899999999999995</v>
      </c>
      <c r="H10" s="250">
        <v>0.92</v>
      </c>
      <c r="I10" s="250">
        <v>-2.0350000000000001</v>
      </c>
      <c r="J10" s="250">
        <v>1.2390000000000001</v>
      </c>
      <c r="K10" s="250">
        <v>0.79600000000000004</v>
      </c>
      <c r="L10" s="250">
        <v>-2.9000000000000001E-2</v>
      </c>
      <c r="M10" s="250">
        <v>-0.246</v>
      </c>
      <c r="N10" s="250">
        <v>-0.29399999999999998</v>
      </c>
      <c r="O10" s="250">
        <v>-0.77</v>
      </c>
      <c r="P10" s="250">
        <v>-0.16900000000000001</v>
      </c>
      <c r="Q10" s="250">
        <v>0.20200000000000001</v>
      </c>
      <c r="R10" s="250">
        <v>1.319</v>
      </c>
      <c r="S10" s="250">
        <v>0.57599999999999996</v>
      </c>
      <c r="T10" s="250">
        <v>-0.156</v>
      </c>
      <c r="U10" s="250">
        <v>1.972</v>
      </c>
      <c r="V10" s="250">
        <v>-0.78100000000000003</v>
      </c>
      <c r="W10" s="250">
        <v>-0.73099999999999998</v>
      </c>
      <c r="X10" s="250">
        <v>0.65900000000000003</v>
      </c>
      <c r="Y10" s="250">
        <v>-0.54100000000000004</v>
      </c>
      <c r="Z10" s="250">
        <v>0.72699999999999998</v>
      </c>
      <c r="AA10" s="250">
        <v>0.30099999999999999</v>
      </c>
      <c r="AB10" s="250">
        <v>-2.16</v>
      </c>
      <c r="AC10" s="250">
        <v>-0.60932094000000003</v>
      </c>
      <c r="AD10" s="250">
        <v>1.39355655</v>
      </c>
      <c r="AE10" s="250">
        <v>-1.5067024200000001</v>
      </c>
      <c r="AF10" s="250">
        <v>-0.25547055000000002</v>
      </c>
      <c r="AG10" s="250">
        <v>-0.71099573999999999</v>
      </c>
      <c r="AH10" s="250">
        <v>-1.20065</v>
      </c>
      <c r="AI10" s="250">
        <v>-1.2733535199999999</v>
      </c>
      <c r="AJ10" s="250">
        <v>-1.96930125</v>
      </c>
      <c r="AK10" s="250">
        <v>-1.03397622</v>
      </c>
      <c r="AL10" s="250">
        <v>-0.60278591000000004</v>
      </c>
      <c r="AM10" s="250">
        <v>-6.2E-2</v>
      </c>
      <c r="AN10" s="250">
        <v>-0.42099999999999999</v>
      </c>
      <c r="AO10" s="250">
        <v>0.97399999999999998</v>
      </c>
      <c r="AP10" s="250">
        <v>-0.33900000000000002</v>
      </c>
      <c r="AQ10" s="250">
        <v>-0.35399999999999998</v>
      </c>
      <c r="AR10" s="250">
        <v>2.012</v>
      </c>
      <c r="AS10" s="250">
        <v>1.794</v>
      </c>
      <c r="AT10" s="250">
        <v>-0.42199999999999999</v>
      </c>
      <c r="AU10" s="250">
        <v>0.60099999999999998</v>
      </c>
      <c r="AV10" s="250">
        <v>-1.488</v>
      </c>
      <c r="AW10" s="250">
        <v>-0.127</v>
      </c>
      <c r="AX10" s="250">
        <v>0.66800000000000004</v>
      </c>
      <c r="AY10" s="250">
        <v>0.68500000000000005</v>
      </c>
      <c r="AZ10" s="250">
        <v>-0.51400000000000001</v>
      </c>
      <c r="BA10" s="250">
        <v>0.16700000000000001</v>
      </c>
      <c r="BB10" s="250">
        <v>-0.39300000000000002</v>
      </c>
      <c r="BC10" s="250">
        <v>-0.32200000000000001</v>
      </c>
      <c r="BD10" s="250">
        <v>2.7970000000000002</v>
      </c>
      <c r="BE10" s="250">
        <v>1.556101</v>
      </c>
      <c r="BF10" s="250">
        <v>-6.0168800000000001E-2</v>
      </c>
      <c r="BG10" s="316">
        <v>0.76092789999999999</v>
      </c>
      <c r="BH10" s="316">
        <v>-1.0225109999999999</v>
      </c>
      <c r="BI10" s="316">
        <v>-0.13085369999999999</v>
      </c>
      <c r="BJ10" s="316">
        <v>-0.72972990000000004</v>
      </c>
      <c r="BK10" s="316">
        <v>0.54246079999999997</v>
      </c>
      <c r="BL10" s="316">
        <v>-1.3167979999999999</v>
      </c>
      <c r="BM10" s="316">
        <v>-0.32707079999999999</v>
      </c>
      <c r="BN10" s="316">
        <v>-1.285083</v>
      </c>
      <c r="BO10" s="316">
        <v>-1.503627</v>
      </c>
      <c r="BP10" s="316">
        <v>0.94426690000000002</v>
      </c>
      <c r="BQ10" s="316">
        <v>0.98278889999999997</v>
      </c>
      <c r="BR10" s="316">
        <v>-0.64682680000000004</v>
      </c>
      <c r="BS10" s="316">
        <v>-0.92004799999999998</v>
      </c>
      <c r="BT10" s="316">
        <v>-2.1372909999999998</v>
      </c>
      <c r="BU10" s="316">
        <v>-1.1486479999999999</v>
      </c>
      <c r="BV10" s="316">
        <v>-1.709849</v>
      </c>
    </row>
    <row r="11" spans="1:74" ht="11.1" customHeight="1" x14ac:dyDescent="0.2">
      <c r="A11" s="93" t="s">
        <v>205</v>
      </c>
      <c r="B11" s="194" t="s">
        <v>449</v>
      </c>
      <c r="C11" s="250">
        <v>0.74309199999999997</v>
      </c>
      <c r="D11" s="250">
        <v>0.61230099999999998</v>
      </c>
      <c r="E11" s="250">
        <v>0.55966099999999996</v>
      </c>
      <c r="F11" s="250">
        <v>0.492863</v>
      </c>
      <c r="G11" s="250">
        <v>1.0531200000000001</v>
      </c>
      <c r="H11" s="250">
        <v>0.65106699999999995</v>
      </c>
      <c r="I11" s="250">
        <v>0.95627399999999996</v>
      </c>
      <c r="J11" s="250">
        <v>0.86436599999999997</v>
      </c>
      <c r="K11" s="250">
        <v>0.51282300000000003</v>
      </c>
      <c r="L11" s="250">
        <v>0.58159000000000005</v>
      </c>
      <c r="M11" s="250">
        <v>0.36757600000000001</v>
      </c>
      <c r="N11" s="250">
        <v>0.40791899999999998</v>
      </c>
      <c r="O11" s="250">
        <v>0.49962600000000001</v>
      </c>
      <c r="P11" s="250">
        <v>0.34919800000000001</v>
      </c>
      <c r="Q11" s="250">
        <v>0.51813799999999999</v>
      </c>
      <c r="R11" s="250">
        <v>0.49401499999999998</v>
      </c>
      <c r="S11" s="250">
        <v>0.543771</v>
      </c>
      <c r="T11" s="250">
        <v>0.50861400000000001</v>
      </c>
      <c r="U11" s="250">
        <v>0.69199100000000002</v>
      </c>
      <c r="V11" s="250">
        <v>0.48385499999999998</v>
      </c>
      <c r="W11" s="250">
        <v>0.26286399999999999</v>
      </c>
      <c r="X11" s="250">
        <v>0.30415500000000001</v>
      </c>
      <c r="Y11" s="250">
        <v>0.39988600000000002</v>
      </c>
      <c r="Z11" s="250">
        <v>0.89804200000000001</v>
      </c>
      <c r="AA11" s="250">
        <v>0.624726</v>
      </c>
      <c r="AB11" s="250">
        <v>0.35844100000000001</v>
      </c>
      <c r="AC11" s="250">
        <v>0.70563200000000004</v>
      </c>
      <c r="AD11" s="250">
        <v>0.53663499999999997</v>
      </c>
      <c r="AE11" s="250">
        <v>0.40755599999999997</v>
      </c>
      <c r="AF11" s="250">
        <v>0.65956099999999995</v>
      </c>
      <c r="AG11" s="250">
        <v>0.51135399999999998</v>
      </c>
      <c r="AH11" s="250">
        <v>0.51892700000000003</v>
      </c>
      <c r="AI11" s="250">
        <v>0.65108299999999997</v>
      </c>
      <c r="AJ11" s="250">
        <v>0.74237799999999998</v>
      </c>
      <c r="AK11" s="250">
        <v>0.46596399999999999</v>
      </c>
      <c r="AL11" s="250">
        <v>0.51488</v>
      </c>
      <c r="AM11" s="250">
        <v>0.53513900000000003</v>
      </c>
      <c r="AN11" s="250">
        <v>0.34311999999999998</v>
      </c>
      <c r="AO11" s="250">
        <v>0.46080199999999999</v>
      </c>
      <c r="AP11" s="250">
        <v>0.36460300000000001</v>
      </c>
      <c r="AQ11" s="250">
        <v>0.49755700000000003</v>
      </c>
      <c r="AR11" s="250">
        <v>0.28411399999999998</v>
      </c>
      <c r="AS11" s="250">
        <v>0.47333799999999998</v>
      </c>
      <c r="AT11" s="250">
        <v>0.31382100000000002</v>
      </c>
      <c r="AU11" s="250">
        <v>0.50092400000000004</v>
      </c>
      <c r="AV11" s="250">
        <v>0.262679</v>
      </c>
      <c r="AW11" s="250">
        <v>0.63945300000000005</v>
      </c>
      <c r="AX11" s="250">
        <v>0.42280099999999998</v>
      </c>
      <c r="AY11" s="250">
        <v>0.52589699999999995</v>
      </c>
      <c r="AZ11" s="250">
        <v>0.30868699999999999</v>
      </c>
      <c r="BA11" s="250">
        <v>0.24052100000000001</v>
      </c>
      <c r="BB11" s="250">
        <v>0.50926800000000005</v>
      </c>
      <c r="BC11" s="250">
        <v>0.51217800000000002</v>
      </c>
      <c r="BD11" s="250">
        <v>0.50891799999999998</v>
      </c>
      <c r="BE11" s="250">
        <v>0.53800060000000005</v>
      </c>
      <c r="BF11" s="250">
        <v>0.44633460000000003</v>
      </c>
      <c r="BG11" s="316">
        <v>0.42689680000000002</v>
      </c>
      <c r="BH11" s="316">
        <v>0.4239404</v>
      </c>
      <c r="BI11" s="316">
        <v>0.41764180000000001</v>
      </c>
      <c r="BJ11" s="316">
        <v>0.390957</v>
      </c>
      <c r="BK11" s="316">
        <v>0.42760690000000001</v>
      </c>
      <c r="BL11" s="316">
        <v>0.2366538</v>
      </c>
      <c r="BM11" s="316">
        <v>0.2635478</v>
      </c>
      <c r="BN11" s="316">
        <v>0.257934</v>
      </c>
      <c r="BO11" s="316">
        <v>0.31182989999999999</v>
      </c>
      <c r="BP11" s="316">
        <v>0.34911959999999997</v>
      </c>
      <c r="BQ11" s="316">
        <v>0.41608440000000002</v>
      </c>
      <c r="BR11" s="316">
        <v>0.35631970000000002</v>
      </c>
      <c r="BS11" s="316">
        <v>0.36258000000000001</v>
      </c>
      <c r="BT11" s="316">
        <v>0.3748707</v>
      </c>
      <c r="BU11" s="316">
        <v>0.382581</v>
      </c>
      <c r="BV11" s="316">
        <v>0.36420789999999997</v>
      </c>
    </row>
    <row r="12" spans="1:74" ht="11.1" customHeight="1" x14ac:dyDescent="0.2">
      <c r="A12" s="93" t="s">
        <v>206</v>
      </c>
      <c r="B12" s="194" t="s">
        <v>450</v>
      </c>
      <c r="C12" s="250">
        <v>7.403149</v>
      </c>
      <c r="D12" s="250">
        <v>7.061509</v>
      </c>
      <c r="E12" s="250">
        <v>8.0749420000000001</v>
      </c>
      <c r="F12" s="250">
        <v>7.1318210000000004</v>
      </c>
      <c r="G12" s="250">
        <v>7.2001809999999997</v>
      </c>
      <c r="H12" s="250">
        <v>7.5041719999999996</v>
      </c>
      <c r="I12" s="250">
        <v>7.154344</v>
      </c>
      <c r="J12" s="250">
        <v>8.59178</v>
      </c>
      <c r="K12" s="250">
        <v>8.8248440000000006</v>
      </c>
      <c r="L12" s="250">
        <v>9.1304669999999994</v>
      </c>
      <c r="M12" s="250">
        <v>9.0494559999999993</v>
      </c>
      <c r="N12" s="250">
        <v>9.8184539999999991</v>
      </c>
      <c r="O12" s="250">
        <v>8.6592110000000009</v>
      </c>
      <c r="P12" s="250">
        <v>8.9825649999999992</v>
      </c>
      <c r="Q12" s="250">
        <v>9.8863520000000005</v>
      </c>
      <c r="R12" s="250">
        <v>11.032126</v>
      </c>
      <c r="S12" s="250">
        <v>9.3997609999999998</v>
      </c>
      <c r="T12" s="250">
        <v>10.106507000000001</v>
      </c>
      <c r="U12" s="250">
        <v>9.9238499999999998</v>
      </c>
      <c r="V12" s="250">
        <v>9.9950150000000004</v>
      </c>
      <c r="W12" s="250">
        <v>9.6831980000000009</v>
      </c>
      <c r="X12" s="250">
        <v>10.767827</v>
      </c>
      <c r="Y12" s="250">
        <v>8.9198620000000002</v>
      </c>
      <c r="Z12" s="250">
        <v>8.8877980000000001</v>
      </c>
      <c r="AA12" s="250">
        <v>9.3290760000000006</v>
      </c>
      <c r="AB12" s="250">
        <v>6.7517180000000003</v>
      </c>
      <c r="AC12" s="250">
        <v>9.1321779999999997</v>
      </c>
      <c r="AD12" s="250">
        <v>8.6418210000000002</v>
      </c>
      <c r="AE12" s="250">
        <v>8.9791939999999997</v>
      </c>
      <c r="AF12" s="250">
        <v>8.3080350000000003</v>
      </c>
      <c r="AG12" s="250">
        <v>6.4689649999999999</v>
      </c>
      <c r="AH12" s="250">
        <v>7.7487029999999999</v>
      </c>
      <c r="AI12" s="250">
        <v>7.7418779999999998</v>
      </c>
      <c r="AJ12" s="250">
        <v>6.5899979999999996</v>
      </c>
      <c r="AK12" s="250">
        <v>7.5822450000000003</v>
      </c>
      <c r="AL12" s="250">
        <v>6.4908400000000004</v>
      </c>
      <c r="AM12" s="250">
        <v>6.2343909999999996</v>
      </c>
      <c r="AN12" s="250">
        <v>6.8286239999999996</v>
      </c>
      <c r="AO12" s="250">
        <v>6.9135150000000003</v>
      </c>
      <c r="AP12" s="250">
        <v>5.479635</v>
      </c>
      <c r="AQ12" s="250">
        <v>4.7194960000000004</v>
      </c>
      <c r="AR12" s="250">
        <v>4.5791599999999999</v>
      </c>
      <c r="AS12" s="250">
        <v>5.3589650000000004</v>
      </c>
      <c r="AT12" s="250">
        <v>4.5224869999999999</v>
      </c>
      <c r="AU12" s="250">
        <v>5.3705109999999996</v>
      </c>
      <c r="AV12" s="250">
        <v>5.0451249999999996</v>
      </c>
      <c r="AW12" s="250">
        <v>7.0183359999999997</v>
      </c>
      <c r="AX12" s="250">
        <v>7.0005179999999996</v>
      </c>
      <c r="AY12" s="250">
        <v>5.7297719999999996</v>
      </c>
      <c r="AZ12" s="250">
        <v>7.3954190000000004</v>
      </c>
      <c r="BA12" s="250">
        <v>7.58073</v>
      </c>
      <c r="BB12" s="250">
        <v>6.8109859999999998</v>
      </c>
      <c r="BC12" s="250">
        <v>7.486726</v>
      </c>
      <c r="BD12" s="250">
        <v>7.8357190000000001</v>
      </c>
      <c r="BE12" s="250">
        <v>8.1980609999999992</v>
      </c>
      <c r="BF12" s="250">
        <v>6.4431240000000001</v>
      </c>
      <c r="BG12" s="316">
        <v>7.481865</v>
      </c>
      <c r="BH12" s="316">
        <v>6.9217659999999999</v>
      </c>
      <c r="BI12" s="316">
        <v>9.8218110000000003</v>
      </c>
      <c r="BJ12" s="316">
        <v>8.7657640000000008</v>
      </c>
      <c r="BK12" s="316">
        <v>8.7783350000000002</v>
      </c>
      <c r="BL12" s="316">
        <v>9.4676310000000008</v>
      </c>
      <c r="BM12" s="316">
        <v>9.8463969999999996</v>
      </c>
      <c r="BN12" s="316">
        <v>7.6306050000000001</v>
      </c>
      <c r="BO12" s="316">
        <v>6.1927070000000004</v>
      </c>
      <c r="BP12" s="316">
        <v>6.0525989999999998</v>
      </c>
      <c r="BQ12" s="316">
        <v>7.1370969999999998</v>
      </c>
      <c r="BR12" s="316">
        <v>5.9096599999999997</v>
      </c>
      <c r="BS12" s="316">
        <v>7.2561609999999996</v>
      </c>
      <c r="BT12" s="316">
        <v>6.8476249999999999</v>
      </c>
      <c r="BU12" s="316">
        <v>9.9515239999999991</v>
      </c>
      <c r="BV12" s="316">
        <v>8.9174760000000006</v>
      </c>
    </row>
    <row r="13" spans="1:74" ht="11.1" customHeight="1" x14ac:dyDescent="0.2">
      <c r="A13" s="93" t="s">
        <v>207</v>
      </c>
      <c r="B13" s="195" t="s">
        <v>685</v>
      </c>
      <c r="C13" s="250">
        <v>4.2652780000000003</v>
      </c>
      <c r="D13" s="250">
        <v>4.0339020000000003</v>
      </c>
      <c r="E13" s="250">
        <v>4.1008019999999998</v>
      </c>
      <c r="F13" s="250">
        <v>4.578462</v>
      </c>
      <c r="G13" s="250">
        <v>4.5204319999999996</v>
      </c>
      <c r="H13" s="250">
        <v>4.4635689999999997</v>
      </c>
      <c r="I13" s="250">
        <v>4.2209599999999998</v>
      </c>
      <c r="J13" s="250">
        <v>5.094271</v>
      </c>
      <c r="K13" s="250">
        <v>5.2850359999999998</v>
      </c>
      <c r="L13" s="250">
        <v>4.6047880000000001</v>
      </c>
      <c r="M13" s="250">
        <v>4.2871880000000004</v>
      </c>
      <c r="N13" s="250">
        <v>4.8945530000000002</v>
      </c>
      <c r="O13" s="250">
        <v>4.1747019999999999</v>
      </c>
      <c r="P13" s="250">
        <v>5.1946479999999999</v>
      </c>
      <c r="Q13" s="250">
        <v>5.4144690000000004</v>
      </c>
      <c r="R13" s="250">
        <v>5.8301290000000003</v>
      </c>
      <c r="S13" s="250">
        <v>5.4500760000000001</v>
      </c>
      <c r="T13" s="250">
        <v>5.5833029999999999</v>
      </c>
      <c r="U13" s="250">
        <v>5.0745279999999999</v>
      </c>
      <c r="V13" s="250">
        <v>5.5217729999999996</v>
      </c>
      <c r="W13" s="250">
        <v>4.5505190000000004</v>
      </c>
      <c r="X13" s="250">
        <v>5.9132559999999996</v>
      </c>
      <c r="Y13" s="250">
        <v>4.513325</v>
      </c>
      <c r="Z13" s="250">
        <v>4.9297069999999996</v>
      </c>
      <c r="AA13" s="250">
        <v>4.5034739999999998</v>
      </c>
      <c r="AB13" s="250">
        <v>3.5204390000000001</v>
      </c>
      <c r="AC13" s="250">
        <v>5.0115080000000001</v>
      </c>
      <c r="AD13" s="250">
        <v>4.7788149999999998</v>
      </c>
      <c r="AE13" s="250">
        <v>4.9372870000000004</v>
      </c>
      <c r="AF13" s="250">
        <v>5.1428070000000004</v>
      </c>
      <c r="AG13" s="250">
        <v>3.4483000000000001</v>
      </c>
      <c r="AH13" s="250">
        <v>4.7946939999999998</v>
      </c>
      <c r="AI13" s="250">
        <v>4.7127949999999998</v>
      </c>
      <c r="AJ13" s="250">
        <v>3.5170940000000002</v>
      </c>
      <c r="AK13" s="250">
        <v>4.3623700000000003</v>
      </c>
      <c r="AL13" s="250">
        <v>4.1859770000000003</v>
      </c>
      <c r="AM13" s="250">
        <v>3.8252269999999999</v>
      </c>
      <c r="AN13" s="250">
        <v>3.560686</v>
      </c>
      <c r="AO13" s="250">
        <v>4.2819269999999996</v>
      </c>
      <c r="AP13" s="250">
        <v>3.445999</v>
      </c>
      <c r="AQ13" s="250">
        <v>2.983263</v>
      </c>
      <c r="AR13" s="250">
        <v>2.5754549999999998</v>
      </c>
      <c r="AS13" s="250">
        <v>3.724224</v>
      </c>
      <c r="AT13" s="250">
        <v>2.9151889999999998</v>
      </c>
      <c r="AU13" s="250">
        <v>3.5432619999999999</v>
      </c>
      <c r="AV13" s="250">
        <v>3.4163260000000002</v>
      </c>
      <c r="AW13" s="250">
        <v>3.7345350000000002</v>
      </c>
      <c r="AX13" s="250">
        <v>4.1003610000000004</v>
      </c>
      <c r="AY13" s="250">
        <v>3.2494480000000001</v>
      </c>
      <c r="AZ13" s="250">
        <v>3.7088100000000002</v>
      </c>
      <c r="BA13" s="250">
        <v>3.3898730000000001</v>
      </c>
      <c r="BB13" s="250">
        <v>3.713409</v>
      </c>
      <c r="BC13" s="250">
        <v>3.7224400000000002</v>
      </c>
      <c r="BD13" s="250">
        <v>4.2543939999999996</v>
      </c>
      <c r="BE13" s="250">
        <v>5.4269590000000001</v>
      </c>
      <c r="BF13" s="250">
        <v>3.9784769999999998</v>
      </c>
      <c r="BG13" s="316">
        <v>4.7548570000000003</v>
      </c>
      <c r="BH13" s="316">
        <v>4.4287999999999998</v>
      </c>
      <c r="BI13" s="316">
        <v>4.8023889999999998</v>
      </c>
      <c r="BJ13" s="316">
        <v>4.7567159999999999</v>
      </c>
      <c r="BK13" s="316">
        <v>4.9531869999999998</v>
      </c>
      <c r="BL13" s="316">
        <v>4.5882259999999997</v>
      </c>
      <c r="BM13" s="316">
        <v>5.7237939999999998</v>
      </c>
      <c r="BN13" s="316">
        <v>4.5879779999999997</v>
      </c>
      <c r="BO13" s="316">
        <v>3.7319979999999999</v>
      </c>
      <c r="BP13" s="316">
        <v>3.0933570000000001</v>
      </c>
      <c r="BQ13" s="316">
        <v>4.7173660000000002</v>
      </c>
      <c r="BR13" s="316">
        <v>3.5094560000000001</v>
      </c>
      <c r="BS13" s="316">
        <v>4.4790679999999998</v>
      </c>
      <c r="BT13" s="316">
        <v>4.2786140000000001</v>
      </c>
      <c r="BU13" s="316">
        <v>4.7617089999999997</v>
      </c>
      <c r="BV13" s="316">
        <v>4.7477549999999997</v>
      </c>
    </row>
    <row r="14" spans="1:74" ht="11.1" customHeight="1" x14ac:dyDescent="0.2">
      <c r="A14" s="93" t="s">
        <v>208</v>
      </c>
      <c r="B14" s="195" t="s">
        <v>686</v>
      </c>
      <c r="C14" s="250">
        <v>3.1378710000000001</v>
      </c>
      <c r="D14" s="250">
        <v>3.0276070000000002</v>
      </c>
      <c r="E14" s="250">
        <v>3.9741399999999998</v>
      </c>
      <c r="F14" s="250">
        <v>2.5533589999999999</v>
      </c>
      <c r="G14" s="250">
        <v>2.6797490000000002</v>
      </c>
      <c r="H14" s="250">
        <v>3.0406029999999999</v>
      </c>
      <c r="I14" s="250">
        <v>2.9333840000000002</v>
      </c>
      <c r="J14" s="250">
        <v>3.497509</v>
      </c>
      <c r="K14" s="250">
        <v>3.5398079999999998</v>
      </c>
      <c r="L14" s="250">
        <v>4.5256790000000002</v>
      </c>
      <c r="M14" s="250">
        <v>4.7622679999999997</v>
      </c>
      <c r="N14" s="250">
        <v>4.9239009999999999</v>
      </c>
      <c r="O14" s="250">
        <v>4.4845090000000001</v>
      </c>
      <c r="P14" s="250">
        <v>3.7879170000000002</v>
      </c>
      <c r="Q14" s="250">
        <v>4.4718830000000001</v>
      </c>
      <c r="R14" s="250">
        <v>5.2019970000000004</v>
      </c>
      <c r="S14" s="250">
        <v>3.9496850000000001</v>
      </c>
      <c r="T14" s="250">
        <v>4.5232039999999998</v>
      </c>
      <c r="U14" s="250">
        <v>4.8493219999999999</v>
      </c>
      <c r="V14" s="250">
        <v>4.4732419999999999</v>
      </c>
      <c r="W14" s="250">
        <v>5.1326790000000004</v>
      </c>
      <c r="X14" s="250">
        <v>4.854571</v>
      </c>
      <c r="Y14" s="250">
        <v>4.4065370000000001</v>
      </c>
      <c r="Z14" s="250">
        <v>3.958091</v>
      </c>
      <c r="AA14" s="250">
        <v>4.8256019999999999</v>
      </c>
      <c r="AB14" s="250">
        <v>3.2312789999999998</v>
      </c>
      <c r="AC14" s="250">
        <v>4.1206699999999996</v>
      </c>
      <c r="AD14" s="250">
        <v>3.8630059999999999</v>
      </c>
      <c r="AE14" s="250">
        <v>4.0419070000000001</v>
      </c>
      <c r="AF14" s="250">
        <v>3.1652279999999999</v>
      </c>
      <c r="AG14" s="250">
        <v>3.0206650000000002</v>
      </c>
      <c r="AH14" s="250">
        <v>2.9540090000000001</v>
      </c>
      <c r="AI14" s="250">
        <v>3.029083</v>
      </c>
      <c r="AJ14" s="250">
        <v>3.0729039999999999</v>
      </c>
      <c r="AK14" s="250">
        <v>3.219875</v>
      </c>
      <c r="AL14" s="250">
        <v>2.3048630000000001</v>
      </c>
      <c r="AM14" s="250">
        <v>2.4091640000000001</v>
      </c>
      <c r="AN14" s="250">
        <v>3.267938</v>
      </c>
      <c r="AO14" s="250">
        <v>2.6315879999999998</v>
      </c>
      <c r="AP14" s="250">
        <v>2.033636</v>
      </c>
      <c r="AQ14" s="250">
        <v>1.7362329999999999</v>
      </c>
      <c r="AR14" s="250">
        <v>2.0037050000000001</v>
      </c>
      <c r="AS14" s="250">
        <v>1.634741</v>
      </c>
      <c r="AT14" s="250">
        <v>1.6072979999999999</v>
      </c>
      <c r="AU14" s="250">
        <v>1.8272489999999999</v>
      </c>
      <c r="AV14" s="250">
        <v>1.6287990000000001</v>
      </c>
      <c r="AW14" s="250">
        <v>3.283801</v>
      </c>
      <c r="AX14" s="250">
        <v>2.9001570000000001</v>
      </c>
      <c r="AY14" s="250">
        <v>2.480324</v>
      </c>
      <c r="AZ14" s="250">
        <v>3.6866089999999998</v>
      </c>
      <c r="BA14" s="250">
        <v>4.1908570000000003</v>
      </c>
      <c r="BB14" s="250">
        <v>3.0975769999999998</v>
      </c>
      <c r="BC14" s="250">
        <v>3.7642859999999998</v>
      </c>
      <c r="BD14" s="250">
        <v>3.5813250000000001</v>
      </c>
      <c r="BE14" s="250">
        <v>2.771102</v>
      </c>
      <c r="BF14" s="250">
        <v>2.4646460000000001</v>
      </c>
      <c r="BG14" s="316">
        <v>2.7270080000000001</v>
      </c>
      <c r="BH14" s="316">
        <v>2.492966</v>
      </c>
      <c r="BI14" s="316">
        <v>5.0194210000000004</v>
      </c>
      <c r="BJ14" s="316">
        <v>4.0090479999999999</v>
      </c>
      <c r="BK14" s="316">
        <v>3.8251469999999999</v>
      </c>
      <c r="BL14" s="316">
        <v>4.8794050000000002</v>
      </c>
      <c r="BM14" s="316">
        <v>4.1226029999999998</v>
      </c>
      <c r="BN14" s="316">
        <v>3.0426280000000001</v>
      </c>
      <c r="BO14" s="316">
        <v>2.4607079999999999</v>
      </c>
      <c r="BP14" s="316">
        <v>2.9592420000000002</v>
      </c>
      <c r="BQ14" s="316">
        <v>2.4197299999999999</v>
      </c>
      <c r="BR14" s="316">
        <v>2.400204</v>
      </c>
      <c r="BS14" s="316">
        <v>2.777094</v>
      </c>
      <c r="BT14" s="316">
        <v>2.5690119999999999</v>
      </c>
      <c r="BU14" s="316">
        <v>5.1898150000000003</v>
      </c>
      <c r="BV14" s="316">
        <v>4.169721</v>
      </c>
    </row>
    <row r="15" spans="1:74" ht="11.1" customHeight="1" x14ac:dyDescent="0.2">
      <c r="A15" s="93" t="s">
        <v>209</v>
      </c>
      <c r="B15" s="194" t="s">
        <v>427</v>
      </c>
      <c r="C15" s="250">
        <v>62.089328999999999</v>
      </c>
      <c r="D15" s="250">
        <v>57.743822999999999</v>
      </c>
      <c r="E15" s="250">
        <v>56.799767000000003</v>
      </c>
      <c r="F15" s="250">
        <v>52.135764999999999</v>
      </c>
      <c r="G15" s="250">
        <v>56.787353000000003</v>
      </c>
      <c r="H15" s="250">
        <v>60.295881999999999</v>
      </c>
      <c r="I15" s="250">
        <v>54.733294000000001</v>
      </c>
      <c r="J15" s="250">
        <v>64.093915999999993</v>
      </c>
      <c r="K15" s="250">
        <v>55.375447000000001</v>
      </c>
      <c r="L15" s="250">
        <v>57.789731000000003</v>
      </c>
      <c r="M15" s="250">
        <v>55.417352999999999</v>
      </c>
      <c r="N15" s="250">
        <v>53.515230000000003</v>
      </c>
      <c r="O15" s="250">
        <v>53.041603000000002</v>
      </c>
      <c r="P15" s="250">
        <v>51.466349999999998</v>
      </c>
      <c r="Q15" s="250">
        <v>56.337364999999998</v>
      </c>
      <c r="R15" s="250">
        <v>48.827123</v>
      </c>
      <c r="S15" s="250">
        <v>52.930869000000001</v>
      </c>
      <c r="T15" s="250">
        <v>51.818474999999999</v>
      </c>
      <c r="U15" s="250">
        <v>55.707383</v>
      </c>
      <c r="V15" s="250">
        <v>59.033298000000002</v>
      </c>
      <c r="W15" s="250">
        <v>52.287165000000002</v>
      </c>
      <c r="X15" s="250">
        <v>56.727381000000001</v>
      </c>
      <c r="Y15" s="250">
        <v>53.796326999999998</v>
      </c>
      <c r="Z15" s="250">
        <v>56.210839</v>
      </c>
      <c r="AA15" s="250">
        <v>57.432340000000003</v>
      </c>
      <c r="AB15" s="250">
        <v>49.761395999999998</v>
      </c>
      <c r="AC15" s="250">
        <v>46.631176060000001</v>
      </c>
      <c r="AD15" s="250">
        <v>54.501564549999998</v>
      </c>
      <c r="AE15" s="250">
        <v>51.783192579999998</v>
      </c>
      <c r="AF15" s="250">
        <v>48.80188845</v>
      </c>
      <c r="AG15" s="250">
        <v>52.400184260000003</v>
      </c>
      <c r="AH15" s="250">
        <v>55.364193999999998</v>
      </c>
      <c r="AI15" s="250">
        <v>50.233271479999999</v>
      </c>
      <c r="AJ15" s="250">
        <v>49.857135749999998</v>
      </c>
      <c r="AK15" s="250">
        <v>46.24244478</v>
      </c>
      <c r="AL15" s="250">
        <v>46.604961090000003</v>
      </c>
      <c r="AM15" s="250">
        <v>49.895085999999999</v>
      </c>
      <c r="AN15" s="250">
        <v>40.509653999999998</v>
      </c>
      <c r="AO15" s="250">
        <v>40.618526000000003</v>
      </c>
      <c r="AP15" s="250">
        <v>33.879925</v>
      </c>
      <c r="AQ15" s="250">
        <v>32.674830999999998</v>
      </c>
      <c r="AR15" s="250">
        <v>37.312452999999998</v>
      </c>
      <c r="AS15" s="250">
        <v>40.115977000000001</v>
      </c>
      <c r="AT15" s="250">
        <v>42.881673999999997</v>
      </c>
      <c r="AU15" s="250">
        <v>40.862707</v>
      </c>
      <c r="AV15" s="250">
        <v>38.711880999999998</v>
      </c>
      <c r="AW15" s="250">
        <v>37.833168000000001</v>
      </c>
      <c r="AX15" s="250">
        <v>38.888010000000001</v>
      </c>
      <c r="AY15" s="250">
        <v>44.037474000000003</v>
      </c>
      <c r="AZ15" s="250">
        <v>33.267552000000002</v>
      </c>
      <c r="BA15" s="250">
        <v>43.708264</v>
      </c>
      <c r="BB15" s="250">
        <v>41.629403000000003</v>
      </c>
      <c r="BC15" s="250">
        <v>44.592067</v>
      </c>
      <c r="BD15" s="250">
        <v>47.581859999999999</v>
      </c>
      <c r="BE15" s="250">
        <v>44.230179100000001</v>
      </c>
      <c r="BF15" s="250">
        <v>45.543887179999999</v>
      </c>
      <c r="BG15" s="316">
        <v>43.016069999999999</v>
      </c>
      <c r="BH15" s="316">
        <v>44.70823</v>
      </c>
      <c r="BI15" s="316">
        <v>42.41404</v>
      </c>
      <c r="BJ15" s="316">
        <v>43.984459999999999</v>
      </c>
      <c r="BK15" s="316">
        <v>47.234430000000003</v>
      </c>
      <c r="BL15" s="316">
        <v>41.352350000000001</v>
      </c>
      <c r="BM15" s="316">
        <v>47.057920000000003</v>
      </c>
      <c r="BN15" s="316">
        <v>43.661160000000002</v>
      </c>
      <c r="BO15" s="316">
        <v>45.332999999999998</v>
      </c>
      <c r="BP15" s="316">
        <v>48.196240000000003</v>
      </c>
      <c r="BQ15" s="316">
        <v>48.168230000000001</v>
      </c>
      <c r="BR15" s="316">
        <v>51.648800000000001</v>
      </c>
      <c r="BS15" s="316">
        <v>45.716149999999999</v>
      </c>
      <c r="BT15" s="316">
        <v>46.230559999999997</v>
      </c>
      <c r="BU15" s="316">
        <v>42.261099999999999</v>
      </c>
      <c r="BV15" s="316">
        <v>42.595820000000003</v>
      </c>
    </row>
    <row r="16" spans="1:74" ht="11.1" customHeight="1" x14ac:dyDescent="0.2">
      <c r="A16" s="90"/>
      <c r="B16" s="94"/>
      <c r="C16" s="258"/>
      <c r="D16" s="258"/>
      <c r="E16" s="258"/>
      <c r="F16" s="258"/>
      <c r="G16" s="258"/>
      <c r="H16" s="258"/>
      <c r="I16" s="258"/>
      <c r="J16" s="258"/>
      <c r="K16" s="258"/>
      <c r="L16" s="258"/>
      <c r="M16" s="258"/>
      <c r="N16" s="258"/>
      <c r="O16" s="258"/>
      <c r="P16" s="258"/>
      <c r="Q16" s="258"/>
      <c r="R16" s="258"/>
      <c r="S16" s="258"/>
      <c r="T16" s="258"/>
      <c r="U16" s="258"/>
      <c r="V16" s="258"/>
      <c r="W16" s="258"/>
      <c r="X16" s="258"/>
      <c r="Y16" s="258"/>
      <c r="Z16" s="258"/>
      <c r="AA16" s="258"/>
      <c r="AB16" s="258"/>
      <c r="AC16" s="258"/>
      <c r="AD16" s="258"/>
      <c r="AE16" s="258"/>
      <c r="AF16" s="258"/>
      <c r="AG16" s="258"/>
      <c r="AH16" s="258"/>
      <c r="AI16" s="258"/>
      <c r="AJ16" s="258"/>
      <c r="AK16" s="258"/>
      <c r="AL16" s="258"/>
      <c r="AM16" s="258"/>
      <c r="AN16" s="258"/>
      <c r="AO16" s="258"/>
      <c r="AP16" s="258"/>
      <c r="AQ16" s="258"/>
      <c r="AR16" s="258"/>
      <c r="AS16" s="258"/>
      <c r="AT16" s="258"/>
      <c r="AU16" s="258"/>
      <c r="AV16" s="258"/>
      <c r="AW16" s="258"/>
      <c r="AX16" s="258"/>
      <c r="AY16" s="258"/>
      <c r="AZ16" s="258"/>
      <c r="BA16" s="258"/>
      <c r="BB16" s="258"/>
      <c r="BC16" s="258"/>
      <c r="BD16" s="258"/>
      <c r="BE16" s="258"/>
      <c r="BF16" s="258"/>
      <c r="BG16" s="345"/>
      <c r="BH16" s="345"/>
      <c r="BI16" s="345"/>
      <c r="BJ16" s="345"/>
      <c r="BK16" s="345"/>
      <c r="BL16" s="345"/>
      <c r="BM16" s="345"/>
      <c r="BN16" s="345"/>
      <c r="BO16" s="345"/>
      <c r="BP16" s="345"/>
      <c r="BQ16" s="345"/>
      <c r="BR16" s="345"/>
      <c r="BS16" s="345"/>
      <c r="BT16" s="345"/>
      <c r="BU16" s="345"/>
      <c r="BV16" s="345"/>
    </row>
    <row r="17" spans="1:74" ht="11.1" customHeight="1" x14ac:dyDescent="0.2">
      <c r="A17" s="95" t="s">
        <v>210</v>
      </c>
      <c r="B17" s="194" t="s">
        <v>451</v>
      </c>
      <c r="C17" s="250">
        <v>6.0325249999999997</v>
      </c>
      <c r="D17" s="250">
        <v>-4.0495729999999996</v>
      </c>
      <c r="E17" s="250">
        <v>-1.0762670000000001</v>
      </c>
      <c r="F17" s="250">
        <v>-2.218642</v>
      </c>
      <c r="G17" s="250">
        <v>1.2974509999999999</v>
      </c>
      <c r="H17" s="250">
        <v>4.431063</v>
      </c>
      <c r="I17" s="250">
        <v>12.122949999999999</v>
      </c>
      <c r="J17" s="250">
        <v>4.5278970000000003</v>
      </c>
      <c r="K17" s="250">
        <v>1.5533349999999999</v>
      </c>
      <c r="L17" s="250">
        <v>-1.8184549999999999</v>
      </c>
      <c r="M17" s="250">
        <v>-1.8886540000000001</v>
      </c>
      <c r="N17" s="250">
        <v>5.8097529999999997</v>
      </c>
      <c r="O17" s="250">
        <v>14.651358999999999</v>
      </c>
      <c r="P17" s="250">
        <v>2.9073799999999999</v>
      </c>
      <c r="Q17" s="250">
        <v>-5.2833290000000002</v>
      </c>
      <c r="R17" s="250">
        <v>-2.5940560000000001</v>
      </c>
      <c r="S17" s="250">
        <v>0.55760699999999996</v>
      </c>
      <c r="T17" s="250">
        <v>6.9094559999999996</v>
      </c>
      <c r="U17" s="250">
        <v>10.584197</v>
      </c>
      <c r="V17" s="250">
        <v>6.4954850000000004</v>
      </c>
      <c r="W17" s="250">
        <v>3.2514400000000001</v>
      </c>
      <c r="X17" s="250">
        <v>-4.5436709999999998</v>
      </c>
      <c r="Y17" s="250">
        <v>0.70729799999999998</v>
      </c>
      <c r="Z17" s="250">
        <v>1.209754</v>
      </c>
      <c r="AA17" s="250">
        <v>3.732723</v>
      </c>
      <c r="AB17" s="250">
        <v>0.59203600000000001</v>
      </c>
      <c r="AC17" s="250">
        <v>1.7898780000000001</v>
      </c>
      <c r="AD17" s="250">
        <v>-11.281834999999999</v>
      </c>
      <c r="AE17" s="250">
        <v>-7.7695429999999996</v>
      </c>
      <c r="AF17" s="250">
        <v>-1.3022370000000001</v>
      </c>
      <c r="AG17" s="250">
        <v>6.0726139999999997</v>
      </c>
      <c r="AH17" s="250">
        <v>0.26638200000000001</v>
      </c>
      <c r="AI17" s="250">
        <v>-0.47376400000000002</v>
      </c>
      <c r="AJ17" s="250">
        <v>-7.9429629999999998</v>
      </c>
      <c r="AK17" s="250">
        <v>-3.7823419999999999</v>
      </c>
      <c r="AL17" s="250">
        <v>-5.8104930000000001</v>
      </c>
      <c r="AM17" s="250">
        <v>-6.0217879999999999</v>
      </c>
      <c r="AN17" s="250">
        <v>-4.7742380000000004</v>
      </c>
      <c r="AO17" s="250">
        <v>-5.784294</v>
      </c>
      <c r="AP17" s="250">
        <v>-6.4569859999999997</v>
      </c>
      <c r="AQ17" s="250">
        <v>-2.2667250000000001</v>
      </c>
      <c r="AR17" s="250">
        <v>3.679481</v>
      </c>
      <c r="AS17" s="250">
        <v>12.500176</v>
      </c>
      <c r="AT17" s="250">
        <v>8.3606890000000007</v>
      </c>
      <c r="AU17" s="250">
        <v>0.61577300000000001</v>
      </c>
      <c r="AV17" s="250">
        <v>-4.2316079999999996</v>
      </c>
      <c r="AW17" s="250">
        <v>-2.636053</v>
      </c>
      <c r="AX17" s="250">
        <v>3.555536</v>
      </c>
      <c r="AY17" s="250">
        <v>7.4647639999999997</v>
      </c>
      <c r="AZ17" s="250">
        <v>15.82253</v>
      </c>
      <c r="BA17" s="250">
        <v>-1.9573199999999999</v>
      </c>
      <c r="BB17" s="250">
        <v>-7.2706951000000002</v>
      </c>
      <c r="BC17" s="250">
        <v>-2.6036907999999999</v>
      </c>
      <c r="BD17" s="250">
        <v>9.0470343999999994</v>
      </c>
      <c r="BE17" s="250">
        <v>13.5953047</v>
      </c>
      <c r="BF17" s="250">
        <v>11.697911400000001</v>
      </c>
      <c r="BG17" s="316">
        <v>8.3595559999999995</v>
      </c>
      <c r="BH17" s="316">
        <v>0.81348370000000003</v>
      </c>
      <c r="BI17" s="316">
        <v>1.6543760000000001</v>
      </c>
      <c r="BJ17" s="316">
        <v>13.9489</v>
      </c>
      <c r="BK17" s="316">
        <v>6.825952</v>
      </c>
      <c r="BL17" s="316">
        <v>7.4493220000000004</v>
      </c>
      <c r="BM17" s="316">
        <v>-2.9094769999999999</v>
      </c>
      <c r="BN17" s="316">
        <v>-7.7031510000000001</v>
      </c>
      <c r="BO17" s="316">
        <v>-4.6220889999999999</v>
      </c>
      <c r="BP17" s="316">
        <v>4.4245070000000002</v>
      </c>
      <c r="BQ17" s="316">
        <v>7.1229550000000001</v>
      </c>
      <c r="BR17" s="316">
        <v>2.3607209999999998</v>
      </c>
      <c r="BS17" s="316">
        <v>-0.25080989999999997</v>
      </c>
      <c r="BT17" s="316">
        <v>-5.8998549999999996</v>
      </c>
      <c r="BU17" s="316">
        <v>-5.7404000000000002</v>
      </c>
      <c r="BV17" s="316">
        <v>8.472842</v>
      </c>
    </row>
    <row r="18" spans="1:74" ht="11.1" customHeight="1" x14ac:dyDescent="0.2">
      <c r="A18" s="95" t="s">
        <v>211</v>
      </c>
      <c r="B18" s="194" t="s">
        <v>136</v>
      </c>
      <c r="C18" s="250">
        <v>1.026588002</v>
      </c>
      <c r="D18" s="250">
        <v>0.91623699999999997</v>
      </c>
      <c r="E18" s="250">
        <v>0.97541500000000003</v>
      </c>
      <c r="F18" s="250">
        <v>0.65110299000000005</v>
      </c>
      <c r="G18" s="250">
        <v>0.69570401500000001</v>
      </c>
      <c r="H18" s="250">
        <v>0.77656499999999995</v>
      </c>
      <c r="I18" s="250">
        <v>0.90704198899999999</v>
      </c>
      <c r="J18" s="250">
        <v>0.90087900300000001</v>
      </c>
      <c r="K18" s="250">
        <v>0.80119598999999997</v>
      </c>
      <c r="L18" s="250">
        <v>0.62979398499999995</v>
      </c>
      <c r="M18" s="250">
        <v>0.66831600000000002</v>
      </c>
      <c r="N18" s="250">
        <v>1.0026099980000001</v>
      </c>
      <c r="O18" s="250">
        <v>1.090351995</v>
      </c>
      <c r="P18" s="250">
        <v>0.90882901199999999</v>
      </c>
      <c r="Q18" s="250">
        <v>0.99683100899999999</v>
      </c>
      <c r="R18" s="250">
        <v>0.70439901000000005</v>
      </c>
      <c r="S18" s="250">
        <v>0.60029599700000003</v>
      </c>
      <c r="T18" s="250">
        <v>0.81769400999999997</v>
      </c>
      <c r="U18" s="250">
        <v>0.92842200699999999</v>
      </c>
      <c r="V18" s="250">
        <v>0.94902101100000003</v>
      </c>
      <c r="W18" s="250">
        <v>0.81770900999999996</v>
      </c>
      <c r="X18" s="250">
        <v>0.72327798799999998</v>
      </c>
      <c r="Y18" s="250">
        <v>0.92314499999999999</v>
      </c>
      <c r="Z18" s="250">
        <v>0.97118201199999998</v>
      </c>
      <c r="AA18" s="250">
        <v>0.97551401400000004</v>
      </c>
      <c r="AB18" s="250">
        <v>0.82394300799999998</v>
      </c>
      <c r="AC18" s="250">
        <v>0.84955599199999998</v>
      </c>
      <c r="AD18" s="250">
        <v>0.59790098999999997</v>
      </c>
      <c r="AE18" s="250">
        <v>0.64794699600000005</v>
      </c>
      <c r="AF18" s="250">
        <v>0.69972599999999996</v>
      </c>
      <c r="AG18" s="250">
        <v>0.57353301499999998</v>
      </c>
      <c r="AH18" s="250">
        <v>0.59271398600000003</v>
      </c>
      <c r="AI18" s="250">
        <v>0.41003699999999998</v>
      </c>
      <c r="AJ18" s="250">
        <v>0.49827199</v>
      </c>
      <c r="AK18" s="250">
        <v>0.61139001000000004</v>
      </c>
      <c r="AL18" s="250">
        <v>0.72288698500000004</v>
      </c>
      <c r="AM18" s="250">
        <v>0.67877999899999997</v>
      </c>
      <c r="AN18" s="250">
        <v>0.66441899999999998</v>
      </c>
      <c r="AO18" s="250">
        <v>0.52651500500000004</v>
      </c>
      <c r="AP18" s="250">
        <v>0.51489699</v>
      </c>
      <c r="AQ18" s="250">
        <v>0.499037008</v>
      </c>
      <c r="AR18" s="250">
        <v>0.50978000999999995</v>
      </c>
      <c r="AS18" s="250">
        <v>0.63600700499999996</v>
      </c>
      <c r="AT18" s="250">
        <v>0.69086200099999995</v>
      </c>
      <c r="AU18" s="250">
        <v>0.64686699000000003</v>
      </c>
      <c r="AV18" s="250">
        <v>0.76254999700000003</v>
      </c>
      <c r="AW18" s="250">
        <v>0.76254999999999995</v>
      </c>
      <c r="AX18" s="250">
        <v>0.76254999999999995</v>
      </c>
      <c r="AY18" s="250">
        <v>0.66698924999999998</v>
      </c>
      <c r="AZ18" s="250">
        <v>0.66698924999999998</v>
      </c>
      <c r="BA18" s="250">
        <v>0.66698924999999998</v>
      </c>
      <c r="BB18" s="250">
        <v>0.66698924999999998</v>
      </c>
      <c r="BC18" s="250">
        <v>0.66698924999999998</v>
      </c>
      <c r="BD18" s="250">
        <v>0.66698924999999998</v>
      </c>
      <c r="BE18" s="250">
        <v>0.66698924999999998</v>
      </c>
      <c r="BF18" s="250">
        <v>0.66698924999999998</v>
      </c>
      <c r="BG18" s="316">
        <v>0.66698930000000001</v>
      </c>
      <c r="BH18" s="316">
        <v>0.66698919999999995</v>
      </c>
      <c r="BI18" s="316">
        <v>0.66698930000000001</v>
      </c>
      <c r="BJ18" s="316">
        <v>0.66698919999999995</v>
      </c>
      <c r="BK18" s="316">
        <v>0.61655530000000003</v>
      </c>
      <c r="BL18" s="316">
        <v>0.61655530000000003</v>
      </c>
      <c r="BM18" s="316">
        <v>0.61655530000000003</v>
      </c>
      <c r="BN18" s="316">
        <v>0.61655530000000003</v>
      </c>
      <c r="BO18" s="316">
        <v>0.61655530000000003</v>
      </c>
      <c r="BP18" s="316">
        <v>0.61655530000000003</v>
      </c>
      <c r="BQ18" s="316">
        <v>0.61655530000000003</v>
      </c>
      <c r="BR18" s="316">
        <v>0.61655530000000003</v>
      </c>
      <c r="BS18" s="316">
        <v>0.61655530000000003</v>
      </c>
      <c r="BT18" s="316">
        <v>0.61655530000000003</v>
      </c>
      <c r="BU18" s="316">
        <v>0.61655530000000003</v>
      </c>
      <c r="BV18" s="316">
        <v>0.61655530000000003</v>
      </c>
    </row>
    <row r="19" spans="1:74" ht="11.1" customHeight="1" x14ac:dyDescent="0.2">
      <c r="A19" s="93" t="s">
        <v>212</v>
      </c>
      <c r="B19" s="194" t="s">
        <v>428</v>
      </c>
      <c r="C19" s="250">
        <v>69.148442001999996</v>
      </c>
      <c r="D19" s="250">
        <v>54.610486999999999</v>
      </c>
      <c r="E19" s="250">
        <v>56.698915</v>
      </c>
      <c r="F19" s="250">
        <v>50.568225990000002</v>
      </c>
      <c r="G19" s="250">
        <v>58.780508015000002</v>
      </c>
      <c r="H19" s="250">
        <v>65.503510000000006</v>
      </c>
      <c r="I19" s="250">
        <v>67.763285988999996</v>
      </c>
      <c r="J19" s="250">
        <v>69.522692003000003</v>
      </c>
      <c r="K19" s="250">
        <v>57.729977990000002</v>
      </c>
      <c r="L19" s="250">
        <v>56.601069985000002</v>
      </c>
      <c r="M19" s="250">
        <v>54.197015</v>
      </c>
      <c r="N19" s="250">
        <v>60.327592998</v>
      </c>
      <c r="O19" s="250">
        <v>68.783313995</v>
      </c>
      <c r="P19" s="250">
        <v>55.282559012</v>
      </c>
      <c r="Q19" s="250">
        <v>52.050867009000001</v>
      </c>
      <c r="R19" s="250">
        <v>46.937466010000001</v>
      </c>
      <c r="S19" s="250">
        <v>54.088771997000002</v>
      </c>
      <c r="T19" s="250">
        <v>59.545625010000002</v>
      </c>
      <c r="U19" s="250">
        <v>67.220002007000005</v>
      </c>
      <c r="V19" s="250">
        <v>66.477804011000003</v>
      </c>
      <c r="W19" s="250">
        <v>56.356314009999998</v>
      </c>
      <c r="X19" s="250">
        <v>52.906987987999997</v>
      </c>
      <c r="Y19" s="250">
        <v>55.426769999999998</v>
      </c>
      <c r="Z19" s="250">
        <v>58.391775011999997</v>
      </c>
      <c r="AA19" s="250">
        <v>62.140577014000002</v>
      </c>
      <c r="AB19" s="250">
        <v>51.177375007999999</v>
      </c>
      <c r="AC19" s="250">
        <v>49.270610052000002</v>
      </c>
      <c r="AD19" s="250">
        <v>43.817630540000003</v>
      </c>
      <c r="AE19" s="250">
        <v>44.661596576000001</v>
      </c>
      <c r="AF19" s="250">
        <v>48.19937745</v>
      </c>
      <c r="AG19" s="250">
        <v>59.046331275</v>
      </c>
      <c r="AH19" s="250">
        <v>56.223289985999997</v>
      </c>
      <c r="AI19" s="250">
        <v>50.169544479999999</v>
      </c>
      <c r="AJ19" s="250">
        <v>42.412444739999998</v>
      </c>
      <c r="AK19" s="250">
        <v>43.071492790000001</v>
      </c>
      <c r="AL19" s="250">
        <v>41.517355074999998</v>
      </c>
      <c r="AM19" s="250">
        <v>44.552077998999998</v>
      </c>
      <c r="AN19" s="250">
        <v>36.399835000000003</v>
      </c>
      <c r="AO19" s="250">
        <v>35.360747005</v>
      </c>
      <c r="AP19" s="250">
        <v>27.93783599</v>
      </c>
      <c r="AQ19" s="250">
        <v>30.907143007999998</v>
      </c>
      <c r="AR19" s="250">
        <v>41.501714010000001</v>
      </c>
      <c r="AS19" s="250">
        <v>53.252160005</v>
      </c>
      <c r="AT19" s="250">
        <v>51.933225000999997</v>
      </c>
      <c r="AU19" s="250">
        <v>42.125346989999997</v>
      </c>
      <c r="AV19" s="250">
        <v>35.242822996999998</v>
      </c>
      <c r="AW19" s="250">
        <v>35.959665000000001</v>
      </c>
      <c r="AX19" s="250">
        <v>43.206096000000002</v>
      </c>
      <c r="AY19" s="250">
        <v>52.169227249999999</v>
      </c>
      <c r="AZ19" s="250">
        <v>49.757071250000003</v>
      </c>
      <c r="BA19" s="250">
        <v>42.417933249999997</v>
      </c>
      <c r="BB19" s="250">
        <v>35.025697149999999</v>
      </c>
      <c r="BC19" s="250">
        <v>42.655365449999998</v>
      </c>
      <c r="BD19" s="250">
        <v>57.29588365</v>
      </c>
      <c r="BE19" s="250">
        <v>58.492473050000001</v>
      </c>
      <c r="BF19" s="250">
        <v>57.908787830000001</v>
      </c>
      <c r="BG19" s="316">
        <v>52.042619999999999</v>
      </c>
      <c r="BH19" s="316">
        <v>46.18871</v>
      </c>
      <c r="BI19" s="316">
        <v>44.735410000000002</v>
      </c>
      <c r="BJ19" s="316">
        <v>58.600349999999999</v>
      </c>
      <c r="BK19" s="316">
        <v>54.676929999999999</v>
      </c>
      <c r="BL19" s="316">
        <v>49.418230000000001</v>
      </c>
      <c r="BM19" s="316">
        <v>44.765000000000001</v>
      </c>
      <c r="BN19" s="316">
        <v>36.574570000000001</v>
      </c>
      <c r="BO19" s="316">
        <v>41.327460000000002</v>
      </c>
      <c r="BP19" s="316">
        <v>53.237310000000001</v>
      </c>
      <c r="BQ19" s="316">
        <v>55.907739999999997</v>
      </c>
      <c r="BR19" s="316">
        <v>54.626069999999999</v>
      </c>
      <c r="BS19" s="316">
        <v>46.081890000000001</v>
      </c>
      <c r="BT19" s="316">
        <v>40.94726</v>
      </c>
      <c r="BU19" s="316">
        <v>37.137259999999998</v>
      </c>
      <c r="BV19" s="316">
        <v>51.685209999999998</v>
      </c>
    </row>
    <row r="20" spans="1:74" ht="11.1" customHeight="1" x14ac:dyDescent="0.2">
      <c r="A20" s="90"/>
      <c r="B20" s="94"/>
      <c r="C20" s="258"/>
      <c r="D20" s="258"/>
      <c r="E20" s="258"/>
      <c r="F20" s="258"/>
      <c r="G20" s="258"/>
      <c r="H20" s="258"/>
      <c r="I20" s="258"/>
      <c r="J20" s="258"/>
      <c r="K20" s="258"/>
      <c r="L20" s="258"/>
      <c r="M20" s="258"/>
      <c r="N20" s="258"/>
      <c r="O20" s="258"/>
      <c r="P20" s="258"/>
      <c r="Q20" s="258"/>
      <c r="R20" s="258"/>
      <c r="S20" s="258"/>
      <c r="T20" s="258"/>
      <c r="U20" s="258"/>
      <c r="V20" s="258"/>
      <c r="W20" s="258"/>
      <c r="X20" s="258"/>
      <c r="Y20" s="258"/>
      <c r="Z20" s="258"/>
      <c r="AA20" s="258"/>
      <c r="AB20" s="258"/>
      <c r="AC20" s="258"/>
      <c r="AD20" s="258"/>
      <c r="AE20" s="258"/>
      <c r="AF20" s="258"/>
      <c r="AG20" s="258"/>
      <c r="AH20" s="258"/>
      <c r="AI20" s="258"/>
      <c r="AJ20" s="258"/>
      <c r="AK20" s="258"/>
      <c r="AL20" s="258"/>
      <c r="AM20" s="258"/>
      <c r="AN20" s="258"/>
      <c r="AO20" s="258"/>
      <c r="AP20" s="258"/>
      <c r="AQ20" s="258"/>
      <c r="AR20" s="258"/>
      <c r="AS20" s="258"/>
      <c r="AT20" s="258"/>
      <c r="AU20" s="258"/>
      <c r="AV20" s="258"/>
      <c r="AW20" s="258"/>
      <c r="AX20" s="258"/>
      <c r="AY20" s="258"/>
      <c r="AZ20" s="258"/>
      <c r="BA20" s="258"/>
      <c r="BB20" s="258"/>
      <c r="BC20" s="258"/>
      <c r="BD20" s="258"/>
      <c r="BE20" s="258"/>
      <c r="BF20" s="258"/>
      <c r="BG20" s="345"/>
      <c r="BH20" s="345"/>
      <c r="BI20" s="345"/>
      <c r="BJ20" s="345"/>
      <c r="BK20" s="345"/>
      <c r="BL20" s="345"/>
      <c r="BM20" s="345"/>
      <c r="BN20" s="345"/>
      <c r="BO20" s="345"/>
      <c r="BP20" s="345"/>
      <c r="BQ20" s="345"/>
      <c r="BR20" s="345"/>
      <c r="BS20" s="345"/>
      <c r="BT20" s="345"/>
      <c r="BU20" s="345"/>
      <c r="BV20" s="345"/>
    </row>
    <row r="21" spans="1:74" ht="11.1" customHeight="1" x14ac:dyDescent="0.2">
      <c r="A21" s="90"/>
      <c r="B21" s="96" t="s">
        <v>221</v>
      </c>
      <c r="C21" s="258"/>
      <c r="D21" s="258"/>
      <c r="E21" s="258"/>
      <c r="F21" s="258"/>
      <c r="G21" s="258"/>
      <c r="H21" s="258"/>
      <c r="I21" s="258"/>
      <c r="J21" s="258"/>
      <c r="K21" s="258"/>
      <c r="L21" s="258"/>
      <c r="M21" s="258"/>
      <c r="N21" s="258"/>
      <c r="O21" s="258"/>
      <c r="P21" s="258"/>
      <c r="Q21" s="258"/>
      <c r="R21" s="258"/>
      <c r="S21" s="258"/>
      <c r="T21" s="258"/>
      <c r="U21" s="258"/>
      <c r="V21" s="258"/>
      <c r="W21" s="258"/>
      <c r="X21" s="258"/>
      <c r="Y21" s="258"/>
      <c r="Z21" s="258"/>
      <c r="AA21" s="258"/>
      <c r="AB21" s="258"/>
      <c r="AC21" s="258"/>
      <c r="AD21" s="258"/>
      <c r="AE21" s="258"/>
      <c r="AF21" s="258"/>
      <c r="AG21" s="258"/>
      <c r="AH21" s="258"/>
      <c r="AI21" s="258"/>
      <c r="AJ21" s="258"/>
      <c r="AK21" s="258"/>
      <c r="AL21" s="258"/>
      <c r="AM21" s="258"/>
      <c r="AN21" s="258"/>
      <c r="AO21" s="258"/>
      <c r="AP21" s="258"/>
      <c r="AQ21" s="258"/>
      <c r="AR21" s="258"/>
      <c r="AS21" s="258"/>
      <c r="AT21" s="258"/>
      <c r="AU21" s="258"/>
      <c r="AV21" s="258"/>
      <c r="AW21" s="258"/>
      <c r="AX21" s="258"/>
      <c r="AY21" s="258"/>
      <c r="AZ21" s="258"/>
      <c r="BA21" s="258"/>
      <c r="BB21" s="258"/>
      <c r="BC21" s="258"/>
      <c r="BD21" s="258"/>
      <c r="BE21" s="258"/>
      <c r="BF21" s="258"/>
      <c r="BG21" s="345"/>
      <c r="BH21" s="345"/>
      <c r="BI21" s="345"/>
      <c r="BJ21" s="345"/>
      <c r="BK21" s="345"/>
      <c r="BL21" s="345"/>
      <c r="BM21" s="345"/>
      <c r="BN21" s="345"/>
      <c r="BO21" s="345"/>
      <c r="BP21" s="345"/>
      <c r="BQ21" s="345"/>
      <c r="BR21" s="345"/>
      <c r="BS21" s="345"/>
      <c r="BT21" s="345"/>
      <c r="BU21" s="345"/>
      <c r="BV21" s="345"/>
    </row>
    <row r="22" spans="1:74" ht="11.1" customHeight="1" x14ac:dyDescent="0.2">
      <c r="A22" s="93" t="s">
        <v>213</v>
      </c>
      <c r="B22" s="194" t="s">
        <v>452</v>
      </c>
      <c r="C22" s="250">
        <v>1.430645009</v>
      </c>
      <c r="D22" s="250">
        <v>1.367727004</v>
      </c>
      <c r="E22" s="250">
        <v>1.4376689890000001</v>
      </c>
      <c r="F22" s="250">
        <v>1.4408099999999999</v>
      </c>
      <c r="G22" s="250">
        <v>1.4824859990000001</v>
      </c>
      <c r="H22" s="250">
        <v>1.4016639900000001</v>
      </c>
      <c r="I22" s="250">
        <v>1.4944599970000001</v>
      </c>
      <c r="J22" s="250">
        <v>1.528055999</v>
      </c>
      <c r="K22" s="250">
        <v>1.4687669999999999</v>
      </c>
      <c r="L22" s="250">
        <v>1.4695700039999999</v>
      </c>
      <c r="M22" s="250">
        <v>1.456863</v>
      </c>
      <c r="N22" s="250">
        <v>1.558946011</v>
      </c>
      <c r="O22" s="250">
        <v>1.458216006</v>
      </c>
      <c r="P22" s="250">
        <v>1.2883629919999999</v>
      </c>
      <c r="Q22" s="250">
        <v>1.481761994</v>
      </c>
      <c r="R22" s="250">
        <v>1.5492090000000001</v>
      </c>
      <c r="S22" s="250">
        <v>1.5955469980000001</v>
      </c>
      <c r="T22" s="250">
        <v>1.46502201</v>
      </c>
      <c r="U22" s="250">
        <v>1.6003989940000001</v>
      </c>
      <c r="V22" s="250">
        <v>1.576811001</v>
      </c>
      <c r="W22" s="250">
        <v>1.5847169999999999</v>
      </c>
      <c r="X22" s="250">
        <v>1.5485639870000001</v>
      </c>
      <c r="Y22" s="250">
        <v>1.5582680099999999</v>
      </c>
      <c r="Z22" s="250">
        <v>1.6297240019999999</v>
      </c>
      <c r="AA22" s="250">
        <v>1.5147090110000001</v>
      </c>
      <c r="AB22" s="250">
        <v>1.3926020079999999</v>
      </c>
      <c r="AC22" s="250">
        <v>1.555607993</v>
      </c>
      <c r="AD22" s="250">
        <v>1.44957</v>
      </c>
      <c r="AE22" s="250">
        <v>1.6238929950000001</v>
      </c>
      <c r="AF22" s="250">
        <v>1.586433</v>
      </c>
      <c r="AG22" s="250">
        <v>1.498201015</v>
      </c>
      <c r="AH22" s="250">
        <v>1.4872909990000001</v>
      </c>
      <c r="AI22" s="250">
        <v>1.4693970000000001</v>
      </c>
      <c r="AJ22" s="250">
        <v>1.494130994</v>
      </c>
      <c r="AK22" s="250">
        <v>1.3870199999999999</v>
      </c>
      <c r="AL22" s="250">
        <v>1.5077000039999999</v>
      </c>
      <c r="AM22" s="250">
        <v>1.4345200090000001</v>
      </c>
      <c r="AN22" s="250">
        <v>1.4341140029999999</v>
      </c>
      <c r="AO22" s="250">
        <v>1.407579986</v>
      </c>
      <c r="AP22" s="250">
        <v>1.1919939900000001</v>
      </c>
      <c r="AQ22" s="250">
        <v>1.054941997</v>
      </c>
      <c r="AR22" s="250">
        <v>1.2080769899999999</v>
      </c>
      <c r="AS22" s="250">
        <v>1.0187330050000001</v>
      </c>
      <c r="AT22" s="250">
        <v>1.085770009</v>
      </c>
      <c r="AU22" s="250">
        <v>1.05784101</v>
      </c>
      <c r="AV22" s="250">
        <v>1.1529719949999999</v>
      </c>
      <c r="AW22" s="250">
        <v>1.1674500000000001</v>
      </c>
      <c r="AX22" s="250">
        <v>1.1996030010000001</v>
      </c>
      <c r="AY22" s="250">
        <v>1.4914740150000001</v>
      </c>
      <c r="AZ22" s="250">
        <v>1.3505880079999999</v>
      </c>
      <c r="BA22" s="250">
        <v>1.5192010039999999</v>
      </c>
      <c r="BB22" s="250">
        <v>1.717128</v>
      </c>
      <c r="BC22" s="250">
        <v>1.6456040000000001</v>
      </c>
      <c r="BD22" s="250">
        <v>1.6991989999999999</v>
      </c>
      <c r="BE22" s="250">
        <v>1.4162710000000001</v>
      </c>
      <c r="BF22" s="250">
        <v>1.4187080000000001</v>
      </c>
      <c r="BG22" s="316">
        <v>1.404512</v>
      </c>
      <c r="BH22" s="316">
        <v>1.5243370000000001</v>
      </c>
      <c r="BI22" s="316">
        <v>1.536551</v>
      </c>
      <c r="BJ22" s="316">
        <v>1.581223</v>
      </c>
      <c r="BK22" s="316">
        <v>1.8879600000000001</v>
      </c>
      <c r="BL22" s="316">
        <v>1.8107530000000001</v>
      </c>
      <c r="BM22" s="316">
        <v>1.8551960000000001</v>
      </c>
      <c r="BN22" s="316">
        <v>1.593154</v>
      </c>
      <c r="BO22" s="316">
        <v>1.437422</v>
      </c>
      <c r="BP22" s="316">
        <v>1.616852</v>
      </c>
      <c r="BQ22" s="316">
        <v>1.378101</v>
      </c>
      <c r="BR22" s="316">
        <v>1.4516230000000001</v>
      </c>
      <c r="BS22" s="316">
        <v>1.422876</v>
      </c>
      <c r="BT22" s="316">
        <v>1.5416840000000001</v>
      </c>
      <c r="BU22" s="316">
        <v>1.550721</v>
      </c>
      <c r="BV22" s="316">
        <v>1.590074</v>
      </c>
    </row>
    <row r="23" spans="1:74" ht="11.1" customHeight="1" x14ac:dyDescent="0.2">
      <c r="A23" s="90" t="s">
        <v>214</v>
      </c>
      <c r="B23" s="194" t="s">
        <v>164</v>
      </c>
      <c r="C23" s="250">
        <v>63.595449379000001</v>
      </c>
      <c r="D23" s="250">
        <v>48.048399840000002</v>
      </c>
      <c r="E23" s="250">
        <v>48.925143392000003</v>
      </c>
      <c r="F23" s="250">
        <v>44.358069540000002</v>
      </c>
      <c r="G23" s="250">
        <v>50.951903459</v>
      </c>
      <c r="H23" s="250">
        <v>58.919965410000003</v>
      </c>
      <c r="I23" s="250">
        <v>69.881800964000007</v>
      </c>
      <c r="J23" s="250">
        <v>65.882626434000002</v>
      </c>
      <c r="K23" s="250">
        <v>54.780291149999996</v>
      </c>
      <c r="L23" s="250">
        <v>50.098851875999998</v>
      </c>
      <c r="M23" s="250">
        <v>51.01253526</v>
      </c>
      <c r="N23" s="250">
        <v>58.538016130999999</v>
      </c>
      <c r="O23" s="250">
        <v>64.960304049000001</v>
      </c>
      <c r="P23" s="250">
        <v>45.897340131999997</v>
      </c>
      <c r="Q23" s="250">
        <v>44.562375690000003</v>
      </c>
      <c r="R23" s="250">
        <v>40.603160699999997</v>
      </c>
      <c r="S23" s="250">
        <v>47.355588312999998</v>
      </c>
      <c r="T23" s="250">
        <v>56.153628900000001</v>
      </c>
      <c r="U23" s="250">
        <v>63.893594049000001</v>
      </c>
      <c r="V23" s="250">
        <v>63.810033332000003</v>
      </c>
      <c r="W23" s="250">
        <v>53.98738728</v>
      </c>
      <c r="X23" s="250">
        <v>48.473661034999999</v>
      </c>
      <c r="Y23" s="250">
        <v>51.806013120000003</v>
      </c>
      <c r="Z23" s="250">
        <v>55.713783389</v>
      </c>
      <c r="AA23" s="250">
        <v>55.967287067000001</v>
      </c>
      <c r="AB23" s="250">
        <v>45.124075752000003</v>
      </c>
      <c r="AC23" s="250">
        <v>44.098063951999997</v>
      </c>
      <c r="AD23" s="250">
        <v>33.429106109999999</v>
      </c>
      <c r="AE23" s="250">
        <v>40.044650953999998</v>
      </c>
      <c r="AF23" s="250">
        <v>44.296773299999998</v>
      </c>
      <c r="AG23" s="250">
        <v>55.931744017</v>
      </c>
      <c r="AH23" s="250">
        <v>52.431368259999999</v>
      </c>
      <c r="AI23" s="250">
        <v>47.248680299999997</v>
      </c>
      <c r="AJ23" s="250">
        <v>37.522999136999999</v>
      </c>
      <c r="AK23" s="250">
        <v>41.977307279999998</v>
      </c>
      <c r="AL23" s="250">
        <v>40.533543770000001</v>
      </c>
      <c r="AM23" s="250">
        <v>36.807714189000002</v>
      </c>
      <c r="AN23" s="250">
        <v>32.066757162999998</v>
      </c>
      <c r="AO23" s="250">
        <v>28.979048496000001</v>
      </c>
      <c r="AP23" s="250">
        <v>23.623525919999999</v>
      </c>
      <c r="AQ23" s="250">
        <v>26.869671817</v>
      </c>
      <c r="AR23" s="250">
        <v>36.746007990000003</v>
      </c>
      <c r="AS23" s="250">
        <v>49.929793003999997</v>
      </c>
      <c r="AT23" s="250">
        <v>50.590078992000002</v>
      </c>
      <c r="AU23" s="250">
        <v>38.78832783</v>
      </c>
      <c r="AV23" s="250">
        <v>33.996711750999999</v>
      </c>
      <c r="AW23" s="250">
        <v>34.473141929999997</v>
      </c>
      <c r="AX23" s="250">
        <v>43.653328062999996</v>
      </c>
      <c r="AY23" s="250">
        <v>45.497868672999999</v>
      </c>
      <c r="AZ23" s="250">
        <v>48.100852128</v>
      </c>
      <c r="BA23" s="250">
        <v>34.550936943000004</v>
      </c>
      <c r="BB23" s="250">
        <v>30.10371108</v>
      </c>
      <c r="BC23" s="250">
        <v>35.621477007999999</v>
      </c>
      <c r="BD23" s="250">
        <v>48.053016085000003</v>
      </c>
      <c r="BE23" s="250">
        <v>54.825749999999999</v>
      </c>
      <c r="BF23" s="250">
        <v>54.175910000000002</v>
      </c>
      <c r="BG23" s="316">
        <v>48.296559999999999</v>
      </c>
      <c r="BH23" s="316">
        <v>42.314300000000003</v>
      </c>
      <c r="BI23" s="316">
        <v>40.726289999999999</v>
      </c>
      <c r="BJ23" s="316">
        <v>54.615070000000003</v>
      </c>
      <c r="BK23" s="316">
        <v>50.234470000000002</v>
      </c>
      <c r="BL23" s="316">
        <v>45.20458</v>
      </c>
      <c r="BM23" s="316">
        <v>40.51641</v>
      </c>
      <c r="BN23" s="316">
        <v>32.468600000000002</v>
      </c>
      <c r="BO23" s="316">
        <v>37.645060000000001</v>
      </c>
      <c r="BP23" s="316">
        <v>49.337069999999997</v>
      </c>
      <c r="BQ23" s="316">
        <v>52.230559999999997</v>
      </c>
      <c r="BR23" s="316">
        <v>50.839320000000001</v>
      </c>
      <c r="BS23" s="316">
        <v>42.315989999999999</v>
      </c>
      <c r="BT23" s="316">
        <v>37.052979999999998</v>
      </c>
      <c r="BU23" s="316">
        <v>33.121699999999997</v>
      </c>
      <c r="BV23" s="316">
        <v>47.708889999999997</v>
      </c>
    </row>
    <row r="24" spans="1:74" ht="11.1" customHeight="1" x14ac:dyDescent="0.2">
      <c r="A24" s="93" t="s">
        <v>215</v>
      </c>
      <c r="B24" s="194" t="s">
        <v>187</v>
      </c>
      <c r="C24" s="250">
        <v>2.9794999930000001</v>
      </c>
      <c r="D24" s="250">
        <v>2.964796996</v>
      </c>
      <c r="E24" s="250">
        <v>2.9624249759999999</v>
      </c>
      <c r="F24" s="250">
        <v>2.7665670000000002</v>
      </c>
      <c r="G24" s="250">
        <v>2.7672950109999999</v>
      </c>
      <c r="H24" s="250">
        <v>2.7769179899999998</v>
      </c>
      <c r="I24" s="250">
        <v>2.837523</v>
      </c>
      <c r="J24" s="250">
        <v>2.8184480180000002</v>
      </c>
      <c r="K24" s="250">
        <v>2.7903789899999998</v>
      </c>
      <c r="L24" s="250">
        <v>2.8674199890000001</v>
      </c>
      <c r="M24" s="250">
        <v>2.88787701</v>
      </c>
      <c r="N24" s="250">
        <v>2.9058190069999998</v>
      </c>
      <c r="O24" s="250">
        <v>2.8352539860000001</v>
      </c>
      <c r="P24" s="250">
        <v>2.839250008</v>
      </c>
      <c r="Q24" s="250">
        <v>2.8257709929999999</v>
      </c>
      <c r="R24" s="250">
        <v>2.6410720200000002</v>
      </c>
      <c r="S24" s="250">
        <v>2.6224550130000002</v>
      </c>
      <c r="T24" s="250">
        <v>2.6213250000000001</v>
      </c>
      <c r="U24" s="250">
        <v>2.5891580059999999</v>
      </c>
      <c r="V24" s="250">
        <v>2.5895260069999999</v>
      </c>
      <c r="W24" s="250">
        <v>2.5873100099999999</v>
      </c>
      <c r="X24" s="250">
        <v>2.788981991</v>
      </c>
      <c r="Y24" s="250">
        <v>2.8061680199999999</v>
      </c>
      <c r="Z24" s="250">
        <v>2.80558401</v>
      </c>
      <c r="AA24" s="250">
        <v>2.7167679869999999</v>
      </c>
      <c r="AB24" s="250">
        <v>2.6830859999999999</v>
      </c>
      <c r="AC24" s="250">
        <v>2.6941730169999998</v>
      </c>
      <c r="AD24" s="250">
        <v>2.4035480100000002</v>
      </c>
      <c r="AE24" s="250">
        <v>2.391622007</v>
      </c>
      <c r="AF24" s="250">
        <v>2.3838240000000002</v>
      </c>
      <c r="AG24" s="250">
        <v>2.3720230010000001</v>
      </c>
      <c r="AH24" s="250">
        <v>2.392084992</v>
      </c>
      <c r="AI24" s="250">
        <v>2.3952110100000001</v>
      </c>
      <c r="AJ24" s="250">
        <v>2.5005180010000001</v>
      </c>
      <c r="AK24" s="250">
        <v>2.5048160099999999</v>
      </c>
      <c r="AL24" s="250">
        <v>2.533540999</v>
      </c>
      <c r="AM24" s="250">
        <v>2.479409016</v>
      </c>
      <c r="AN24" s="250">
        <v>2.4810590110000001</v>
      </c>
      <c r="AO24" s="250">
        <v>2.4131379910000001</v>
      </c>
      <c r="AP24" s="250">
        <v>1.8886229999999999</v>
      </c>
      <c r="AQ24" s="250">
        <v>1.8965090099999999</v>
      </c>
      <c r="AR24" s="250">
        <v>1.955112</v>
      </c>
      <c r="AS24" s="250">
        <v>2.0016410150000001</v>
      </c>
      <c r="AT24" s="250">
        <v>2.0366149980000001</v>
      </c>
      <c r="AU24" s="250">
        <v>2.0419509900000001</v>
      </c>
      <c r="AV24" s="250">
        <v>2.3576960100000002</v>
      </c>
      <c r="AW24" s="250">
        <v>2.3879750099999999</v>
      </c>
      <c r="AX24" s="250">
        <v>2.437566983</v>
      </c>
      <c r="AY24" s="250">
        <v>2.3231209970000002</v>
      </c>
      <c r="AZ24" s="250">
        <v>2.2304609879999999</v>
      </c>
      <c r="BA24" s="250">
        <v>2.2942880209999998</v>
      </c>
      <c r="BB24" s="250">
        <v>2.4750453000000001</v>
      </c>
      <c r="BC24" s="250">
        <v>2.181058878</v>
      </c>
      <c r="BD24" s="250">
        <v>2.2023356999999999</v>
      </c>
      <c r="BE24" s="250">
        <v>2.2504459300000001</v>
      </c>
      <c r="BF24" s="250">
        <v>2.3141692200000001</v>
      </c>
      <c r="BG24" s="316">
        <v>2.3415499999999998</v>
      </c>
      <c r="BH24" s="316">
        <v>2.3500649999999998</v>
      </c>
      <c r="BI24" s="316">
        <v>2.4725730000000001</v>
      </c>
      <c r="BJ24" s="316">
        <v>2.404058</v>
      </c>
      <c r="BK24" s="316">
        <v>2.5544989999999999</v>
      </c>
      <c r="BL24" s="316">
        <v>2.4028960000000001</v>
      </c>
      <c r="BM24" s="316">
        <v>2.3933909999999998</v>
      </c>
      <c r="BN24" s="316">
        <v>2.5128110000000001</v>
      </c>
      <c r="BO24" s="316">
        <v>2.2449849999999998</v>
      </c>
      <c r="BP24" s="316">
        <v>2.2833800000000002</v>
      </c>
      <c r="BQ24" s="316">
        <v>2.2990789999999999</v>
      </c>
      <c r="BR24" s="316">
        <v>2.335127</v>
      </c>
      <c r="BS24" s="316">
        <v>2.3430279999999999</v>
      </c>
      <c r="BT24" s="316">
        <v>2.3525960000000001</v>
      </c>
      <c r="BU24" s="316">
        <v>2.464839</v>
      </c>
      <c r="BV24" s="316">
        <v>2.3862489999999998</v>
      </c>
    </row>
    <row r="25" spans="1:74" ht="11.1" customHeight="1" x14ac:dyDescent="0.2">
      <c r="A25" s="93" t="s">
        <v>216</v>
      </c>
      <c r="B25" s="195" t="s">
        <v>687</v>
      </c>
      <c r="C25" s="250">
        <v>0.13580700100000001</v>
      </c>
      <c r="D25" s="250">
        <v>0.11063698800000001</v>
      </c>
      <c r="E25" s="250">
        <v>0.126217988</v>
      </c>
      <c r="F25" s="250">
        <v>7.0559010000000005E-2</v>
      </c>
      <c r="G25" s="250">
        <v>6.5743001999999995E-2</v>
      </c>
      <c r="H25" s="250">
        <v>6.7122989999999993E-2</v>
      </c>
      <c r="I25" s="250">
        <v>6.8140014999999998E-2</v>
      </c>
      <c r="J25" s="250">
        <v>6.1712009999999998E-2</v>
      </c>
      <c r="K25" s="250">
        <v>6.5298990000000001E-2</v>
      </c>
      <c r="L25" s="250">
        <v>7.5989989999999993E-2</v>
      </c>
      <c r="M25" s="250">
        <v>9.4794000000000003E-2</v>
      </c>
      <c r="N25" s="250">
        <v>0.119121003</v>
      </c>
      <c r="O25" s="250">
        <v>0.14028399</v>
      </c>
      <c r="P25" s="250">
        <v>0.10956399999999999</v>
      </c>
      <c r="Q25" s="250">
        <v>0.104556986</v>
      </c>
      <c r="R25" s="250">
        <v>7.456401E-2</v>
      </c>
      <c r="S25" s="250">
        <v>6.1864003000000001E-2</v>
      </c>
      <c r="T25" s="250">
        <v>5.7251009999999998E-2</v>
      </c>
      <c r="U25" s="250">
        <v>5.5048993999999997E-2</v>
      </c>
      <c r="V25" s="250">
        <v>5.7900001999999999E-2</v>
      </c>
      <c r="W25" s="250">
        <v>6.2132010000000001E-2</v>
      </c>
      <c r="X25" s="250">
        <v>7.6027003999999995E-2</v>
      </c>
      <c r="Y25" s="250">
        <v>8.6642010000000005E-2</v>
      </c>
      <c r="Z25" s="250">
        <v>8.5741009000000007E-2</v>
      </c>
      <c r="AA25" s="250">
        <v>0.110619997</v>
      </c>
      <c r="AB25" s="250">
        <v>0.101557988</v>
      </c>
      <c r="AC25" s="250">
        <v>0.107558003</v>
      </c>
      <c r="AD25" s="250">
        <v>6.6704009999999994E-2</v>
      </c>
      <c r="AE25" s="250">
        <v>6.3794001000000003E-2</v>
      </c>
      <c r="AF25" s="250">
        <v>4.5470009999999998E-2</v>
      </c>
      <c r="AG25" s="250">
        <v>4.8139992999999999E-2</v>
      </c>
      <c r="AH25" s="250">
        <v>5.0665996999999997E-2</v>
      </c>
      <c r="AI25" s="250">
        <v>5.4725009999999998E-2</v>
      </c>
      <c r="AJ25" s="250">
        <v>6.4883992000000001E-2</v>
      </c>
      <c r="AK25" s="250">
        <v>7.6289010000000004E-2</v>
      </c>
      <c r="AL25" s="250">
        <v>8.5529991999999999E-2</v>
      </c>
      <c r="AM25" s="250">
        <v>9.5699014999999998E-2</v>
      </c>
      <c r="AN25" s="250">
        <v>0.11462801</v>
      </c>
      <c r="AO25" s="250">
        <v>9.5584997000000005E-2</v>
      </c>
      <c r="AP25" s="250">
        <v>4.3518000000000001E-2</v>
      </c>
      <c r="AQ25" s="250">
        <v>4.7286004999999999E-2</v>
      </c>
      <c r="AR25" s="250">
        <v>5.1723989999999997E-2</v>
      </c>
      <c r="AS25" s="250">
        <v>4.5752001E-2</v>
      </c>
      <c r="AT25" s="250">
        <v>4.8649012999999998E-2</v>
      </c>
      <c r="AU25" s="250">
        <v>5.4093000000000002E-2</v>
      </c>
      <c r="AV25" s="250">
        <v>5.6229009000000003E-2</v>
      </c>
      <c r="AW25" s="250">
        <v>5.8343010000000001E-2</v>
      </c>
      <c r="AX25" s="250">
        <v>8.1604989000000003E-2</v>
      </c>
      <c r="AY25" s="250">
        <v>8.6730002E-2</v>
      </c>
      <c r="AZ25" s="250">
        <v>0.105994</v>
      </c>
      <c r="BA25" s="250">
        <v>7.9758009000000005E-2</v>
      </c>
      <c r="BB25" s="250">
        <v>5.4831299999999999E-2</v>
      </c>
      <c r="BC25" s="250">
        <v>5.1806890000000001E-2</v>
      </c>
      <c r="BD25" s="250">
        <v>4.9730799999999999E-2</v>
      </c>
      <c r="BE25" s="250">
        <v>6.2651999999999999E-2</v>
      </c>
      <c r="BF25" s="250">
        <v>6.4164299999999994E-2</v>
      </c>
      <c r="BG25" s="316">
        <v>6.4241900000000005E-2</v>
      </c>
      <c r="BH25" s="316">
        <v>6.6035899999999995E-2</v>
      </c>
      <c r="BI25" s="316">
        <v>7.7615799999999999E-2</v>
      </c>
      <c r="BJ25" s="316">
        <v>9.6258700000000003E-2</v>
      </c>
      <c r="BK25" s="316">
        <v>7.7392699999999995E-2</v>
      </c>
      <c r="BL25" s="316">
        <v>6.6281300000000001E-2</v>
      </c>
      <c r="BM25" s="316">
        <v>6.0442500000000003E-2</v>
      </c>
      <c r="BN25" s="316">
        <v>5.8852399999999999E-2</v>
      </c>
      <c r="BO25" s="316">
        <v>5.3956499999999998E-2</v>
      </c>
      <c r="BP25" s="316">
        <v>4.9713E-2</v>
      </c>
      <c r="BQ25" s="316">
        <v>6.08864E-2</v>
      </c>
      <c r="BR25" s="316">
        <v>6.18533E-2</v>
      </c>
      <c r="BS25" s="316">
        <v>6.1818499999999998E-2</v>
      </c>
      <c r="BT25" s="316">
        <v>6.4742599999999997E-2</v>
      </c>
      <c r="BU25" s="316">
        <v>7.5616799999999998E-2</v>
      </c>
      <c r="BV25" s="316">
        <v>9.3507999999999994E-2</v>
      </c>
    </row>
    <row r="26" spans="1:74" ht="11.1" customHeight="1" x14ac:dyDescent="0.2">
      <c r="A26" s="93" t="s">
        <v>217</v>
      </c>
      <c r="B26" s="195" t="s">
        <v>688</v>
      </c>
      <c r="C26" s="250">
        <v>2.8436929919999998</v>
      </c>
      <c r="D26" s="250">
        <v>2.854160008</v>
      </c>
      <c r="E26" s="250">
        <v>2.8362069879999998</v>
      </c>
      <c r="F26" s="250">
        <v>2.69600799</v>
      </c>
      <c r="G26" s="250">
        <v>2.7015520089999998</v>
      </c>
      <c r="H26" s="250">
        <v>2.7097950000000002</v>
      </c>
      <c r="I26" s="250">
        <v>2.769382985</v>
      </c>
      <c r="J26" s="250">
        <v>2.7567360079999998</v>
      </c>
      <c r="K26" s="250">
        <v>2.7250800000000002</v>
      </c>
      <c r="L26" s="250">
        <v>2.791429999</v>
      </c>
      <c r="M26" s="250">
        <v>2.7930830100000001</v>
      </c>
      <c r="N26" s="250">
        <v>2.7866980039999998</v>
      </c>
      <c r="O26" s="250">
        <v>2.6949699960000002</v>
      </c>
      <c r="P26" s="250">
        <v>2.7296860079999998</v>
      </c>
      <c r="Q26" s="250">
        <v>2.7212140069999999</v>
      </c>
      <c r="R26" s="250">
        <v>2.5665080100000002</v>
      </c>
      <c r="S26" s="250">
        <v>2.56059101</v>
      </c>
      <c r="T26" s="250">
        <v>2.5640739899999998</v>
      </c>
      <c r="U26" s="250">
        <v>2.534109012</v>
      </c>
      <c r="V26" s="250">
        <v>2.5316260050000001</v>
      </c>
      <c r="W26" s="250">
        <v>2.5251779999999999</v>
      </c>
      <c r="X26" s="250">
        <v>2.7129549869999998</v>
      </c>
      <c r="Y26" s="250">
        <v>2.71952601</v>
      </c>
      <c r="Z26" s="250">
        <v>2.7198430010000001</v>
      </c>
      <c r="AA26" s="250">
        <v>2.6061479900000002</v>
      </c>
      <c r="AB26" s="250">
        <v>2.5815280120000001</v>
      </c>
      <c r="AC26" s="250">
        <v>2.5866150139999999</v>
      </c>
      <c r="AD26" s="250">
        <v>2.3368440000000001</v>
      </c>
      <c r="AE26" s="250">
        <v>2.3278280059999998</v>
      </c>
      <c r="AF26" s="250">
        <v>2.3383539899999999</v>
      </c>
      <c r="AG26" s="250">
        <v>2.3238830080000001</v>
      </c>
      <c r="AH26" s="250">
        <v>2.3414189950000002</v>
      </c>
      <c r="AI26" s="250">
        <v>2.3404859999999998</v>
      </c>
      <c r="AJ26" s="250">
        <v>2.4356340090000002</v>
      </c>
      <c r="AK26" s="250">
        <v>2.4285269999999999</v>
      </c>
      <c r="AL26" s="250">
        <v>2.4480110069999999</v>
      </c>
      <c r="AM26" s="250">
        <v>2.3837100009999999</v>
      </c>
      <c r="AN26" s="250">
        <v>2.366431001</v>
      </c>
      <c r="AO26" s="250">
        <v>2.3175529940000001</v>
      </c>
      <c r="AP26" s="250">
        <v>1.845105</v>
      </c>
      <c r="AQ26" s="250">
        <v>1.849223005</v>
      </c>
      <c r="AR26" s="250">
        <v>1.90338801</v>
      </c>
      <c r="AS26" s="250">
        <v>1.955889014</v>
      </c>
      <c r="AT26" s="250">
        <v>1.987965985</v>
      </c>
      <c r="AU26" s="250">
        <v>1.98785799</v>
      </c>
      <c r="AV26" s="250">
        <v>2.3014670009999998</v>
      </c>
      <c r="AW26" s="250">
        <v>2.3296320000000001</v>
      </c>
      <c r="AX26" s="250">
        <v>2.3559619939999998</v>
      </c>
      <c r="AY26" s="250">
        <v>2.2363909949999998</v>
      </c>
      <c r="AZ26" s="250">
        <v>2.124466988</v>
      </c>
      <c r="BA26" s="250">
        <v>2.214530012</v>
      </c>
      <c r="BB26" s="250">
        <v>2.4202140000000001</v>
      </c>
      <c r="BC26" s="250">
        <v>2.129251988</v>
      </c>
      <c r="BD26" s="250">
        <v>2.1526049999999999</v>
      </c>
      <c r="BE26" s="250">
        <v>2.1877939999999998</v>
      </c>
      <c r="BF26" s="250">
        <v>2.2500048000000001</v>
      </c>
      <c r="BG26" s="316">
        <v>2.2773080000000001</v>
      </c>
      <c r="BH26" s="316">
        <v>2.2840289999999999</v>
      </c>
      <c r="BI26" s="316">
        <v>2.3949569999999998</v>
      </c>
      <c r="BJ26" s="316">
        <v>2.3077999999999999</v>
      </c>
      <c r="BK26" s="316">
        <v>2.4771070000000002</v>
      </c>
      <c r="BL26" s="316">
        <v>2.3366150000000001</v>
      </c>
      <c r="BM26" s="316">
        <v>2.332948</v>
      </c>
      <c r="BN26" s="316">
        <v>2.4539589999999998</v>
      </c>
      <c r="BO26" s="316">
        <v>2.1910289999999999</v>
      </c>
      <c r="BP26" s="316">
        <v>2.2336670000000001</v>
      </c>
      <c r="BQ26" s="316">
        <v>2.2381929999999999</v>
      </c>
      <c r="BR26" s="316">
        <v>2.2732739999999998</v>
      </c>
      <c r="BS26" s="316">
        <v>2.2812100000000002</v>
      </c>
      <c r="BT26" s="316">
        <v>2.2878539999999998</v>
      </c>
      <c r="BU26" s="316">
        <v>2.3892220000000002</v>
      </c>
      <c r="BV26" s="316">
        <v>2.2927409999999999</v>
      </c>
    </row>
    <row r="27" spans="1:74" ht="11.1" customHeight="1" x14ac:dyDescent="0.2">
      <c r="A27" s="93" t="s">
        <v>218</v>
      </c>
      <c r="B27" s="194" t="s">
        <v>453</v>
      </c>
      <c r="C27" s="250">
        <v>68.005594380999995</v>
      </c>
      <c r="D27" s="250">
        <v>52.380923840000001</v>
      </c>
      <c r="E27" s="250">
        <v>53.325237356999999</v>
      </c>
      <c r="F27" s="250">
        <v>48.565446540000003</v>
      </c>
      <c r="G27" s="250">
        <v>55.201684469</v>
      </c>
      <c r="H27" s="250">
        <v>63.09854739</v>
      </c>
      <c r="I27" s="250">
        <v>74.213783961000004</v>
      </c>
      <c r="J27" s="250">
        <v>70.229130451000003</v>
      </c>
      <c r="K27" s="250">
        <v>59.039437139999997</v>
      </c>
      <c r="L27" s="250">
        <v>54.435841869000001</v>
      </c>
      <c r="M27" s="250">
        <v>55.357275270000002</v>
      </c>
      <c r="N27" s="250">
        <v>63.002781149</v>
      </c>
      <c r="O27" s="250">
        <v>69.253774041</v>
      </c>
      <c r="P27" s="250">
        <v>50.024953132</v>
      </c>
      <c r="Q27" s="250">
        <v>48.869908676999998</v>
      </c>
      <c r="R27" s="250">
        <v>44.793441719999997</v>
      </c>
      <c r="S27" s="250">
        <v>51.573590324000001</v>
      </c>
      <c r="T27" s="250">
        <v>60.239975909999998</v>
      </c>
      <c r="U27" s="250">
        <v>68.083151048999994</v>
      </c>
      <c r="V27" s="250">
        <v>67.976370340000003</v>
      </c>
      <c r="W27" s="250">
        <v>58.159414290000001</v>
      </c>
      <c r="X27" s="250">
        <v>52.811207013000001</v>
      </c>
      <c r="Y27" s="250">
        <v>56.170449150000003</v>
      </c>
      <c r="Z27" s="250">
        <v>60.149091401</v>
      </c>
      <c r="AA27" s="250">
        <v>60.198764064999999</v>
      </c>
      <c r="AB27" s="250">
        <v>49.199763760000003</v>
      </c>
      <c r="AC27" s="250">
        <v>48.347844962000003</v>
      </c>
      <c r="AD27" s="250">
        <v>37.282224120000002</v>
      </c>
      <c r="AE27" s="250">
        <v>44.060165955999999</v>
      </c>
      <c r="AF27" s="250">
        <v>48.267030300000002</v>
      </c>
      <c r="AG27" s="250">
        <v>59.801968033000001</v>
      </c>
      <c r="AH27" s="250">
        <v>56.310744251000003</v>
      </c>
      <c r="AI27" s="250">
        <v>51.113288310000002</v>
      </c>
      <c r="AJ27" s="250">
        <v>41.517648131999998</v>
      </c>
      <c r="AK27" s="250">
        <v>45.869143289999997</v>
      </c>
      <c r="AL27" s="250">
        <v>44.574784772999998</v>
      </c>
      <c r="AM27" s="250">
        <v>40.721643213999997</v>
      </c>
      <c r="AN27" s="250">
        <v>35.981930177000002</v>
      </c>
      <c r="AO27" s="250">
        <v>32.799766472999998</v>
      </c>
      <c r="AP27" s="250">
        <v>26.704142910000002</v>
      </c>
      <c r="AQ27" s="250">
        <v>29.821122824</v>
      </c>
      <c r="AR27" s="250">
        <v>39.909196979999997</v>
      </c>
      <c r="AS27" s="250">
        <v>52.950167024000002</v>
      </c>
      <c r="AT27" s="250">
        <v>53.712463999000001</v>
      </c>
      <c r="AU27" s="250">
        <v>41.888119830000001</v>
      </c>
      <c r="AV27" s="250">
        <v>37.507379755999999</v>
      </c>
      <c r="AW27" s="250">
        <v>38.028566939999997</v>
      </c>
      <c r="AX27" s="250">
        <v>47.290498047</v>
      </c>
      <c r="AY27" s="250">
        <v>49.312463684999997</v>
      </c>
      <c r="AZ27" s="250">
        <v>51.681901123999999</v>
      </c>
      <c r="BA27" s="250">
        <v>38.364425967999999</v>
      </c>
      <c r="BB27" s="250">
        <v>34.295884379999997</v>
      </c>
      <c r="BC27" s="250">
        <v>39.448139886</v>
      </c>
      <c r="BD27" s="250">
        <v>51.954551785</v>
      </c>
      <c r="BE27" s="250">
        <v>58.492481130000002</v>
      </c>
      <c r="BF27" s="250">
        <v>57.908788020000003</v>
      </c>
      <c r="BG27" s="316">
        <v>52.042619999999999</v>
      </c>
      <c r="BH27" s="316">
        <v>46.18871</v>
      </c>
      <c r="BI27" s="316">
        <v>44.735410000000002</v>
      </c>
      <c r="BJ27" s="316">
        <v>58.600349999999999</v>
      </c>
      <c r="BK27" s="316">
        <v>54.676929999999999</v>
      </c>
      <c r="BL27" s="316">
        <v>49.418230000000001</v>
      </c>
      <c r="BM27" s="316">
        <v>44.765000000000001</v>
      </c>
      <c r="BN27" s="316">
        <v>36.574570000000001</v>
      </c>
      <c r="BO27" s="316">
        <v>41.327460000000002</v>
      </c>
      <c r="BP27" s="316">
        <v>53.237310000000001</v>
      </c>
      <c r="BQ27" s="316">
        <v>55.907739999999997</v>
      </c>
      <c r="BR27" s="316">
        <v>54.626069999999999</v>
      </c>
      <c r="BS27" s="316">
        <v>46.081890000000001</v>
      </c>
      <c r="BT27" s="316">
        <v>40.94726</v>
      </c>
      <c r="BU27" s="316">
        <v>37.137259999999998</v>
      </c>
      <c r="BV27" s="316">
        <v>51.685209999999998</v>
      </c>
    </row>
    <row r="28" spans="1:74" ht="11.1" customHeight="1" x14ac:dyDescent="0.2">
      <c r="A28" s="90"/>
      <c r="B28" s="94"/>
      <c r="C28" s="258"/>
      <c r="D28" s="258"/>
      <c r="E28" s="258"/>
      <c r="F28" s="258"/>
      <c r="G28" s="258"/>
      <c r="H28" s="258"/>
      <c r="I28" s="258"/>
      <c r="J28" s="258"/>
      <c r="K28" s="258"/>
      <c r="L28" s="258"/>
      <c r="M28" s="258"/>
      <c r="N28" s="258"/>
      <c r="O28" s="258"/>
      <c r="P28" s="258"/>
      <c r="Q28" s="258"/>
      <c r="R28" s="258"/>
      <c r="S28" s="258"/>
      <c r="T28" s="258"/>
      <c r="U28" s="258"/>
      <c r="V28" s="258"/>
      <c r="W28" s="258"/>
      <c r="X28" s="258"/>
      <c r="Y28" s="258"/>
      <c r="Z28" s="258"/>
      <c r="AA28" s="258"/>
      <c r="AB28" s="258"/>
      <c r="AC28" s="258"/>
      <c r="AD28" s="258"/>
      <c r="AE28" s="258"/>
      <c r="AF28" s="258"/>
      <c r="AG28" s="258"/>
      <c r="AH28" s="258"/>
      <c r="AI28" s="258"/>
      <c r="AJ28" s="258"/>
      <c r="AK28" s="258"/>
      <c r="AL28" s="258"/>
      <c r="AM28" s="258"/>
      <c r="AN28" s="258"/>
      <c r="AO28" s="258"/>
      <c r="AP28" s="258"/>
      <c r="AQ28" s="258"/>
      <c r="AR28" s="258"/>
      <c r="AS28" s="258"/>
      <c r="AT28" s="258"/>
      <c r="AU28" s="258"/>
      <c r="AV28" s="258"/>
      <c r="AW28" s="258"/>
      <c r="AX28" s="258"/>
      <c r="AY28" s="258"/>
      <c r="AZ28" s="258"/>
      <c r="BA28" s="258"/>
      <c r="BB28" s="258"/>
      <c r="BC28" s="258"/>
      <c r="BD28" s="258"/>
      <c r="BE28" s="258"/>
      <c r="BF28" s="258"/>
      <c r="BG28" s="345"/>
      <c r="BH28" s="345"/>
      <c r="BI28" s="345"/>
      <c r="BJ28" s="345"/>
      <c r="BK28" s="345"/>
      <c r="BL28" s="345"/>
      <c r="BM28" s="345"/>
      <c r="BN28" s="345"/>
      <c r="BO28" s="345"/>
      <c r="BP28" s="345"/>
      <c r="BQ28" s="345"/>
      <c r="BR28" s="345"/>
      <c r="BS28" s="345"/>
      <c r="BT28" s="345"/>
      <c r="BU28" s="345"/>
      <c r="BV28" s="345"/>
    </row>
    <row r="29" spans="1:74" ht="11.1" customHeight="1" x14ac:dyDescent="0.2">
      <c r="A29" s="93" t="s">
        <v>219</v>
      </c>
      <c r="B29" s="97" t="s">
        <v>165</v>
      </c>
      <c r="C29" s="250">
        <v>1.142847621</v>
      </c>
      <c r="D29" s="250">
        <v>2.2295631600000001</v>
      </c>
      <c r="E29" s="250">
        <v>3.3736776430000002</v>
      </c>
      <c r="F29" s="250">
        <v>2.0027794499999998</v>
      </c>
      <c r="G29" s="250">
        <v>3.5788235460000002</v>
      </c>
      <c r="H29" s="250">
        <v>2.4049626100000001</v>
      </c>
      <c r="I29" s="250">
        <v>-6.450497972</v>
      </c>
      <c r="J29" s="250">
        <v>-0.706438448</v>
      </c>
      <c r="K29" s="250">
        <v>-1.3094591499999999</v>
      </c>
      <c r="L29" s="250">
        <v>2.1652281160000002</v>
      </c>
      <c r="M29" s="250">
        <v>-1.16026027</v>
      </c>
      <c r="N29" s="250">
        <v>-2.675188151</v>
      </c>
      <c r="O29" s="250">
        <v>-0.47046004600000002</v>
      </c>
      <c r="P29" s="250">
        <v>5.2576058799999998</v>
      </c>
      <c r="Q29" s="250">
        <v>3.1809583319999999</v>
      </c>
      <c r="R29" s="250">
        <v>2.1440242899999999</v>
      </c>
      <c r="S29" s="250">
        <v>2.5151816729999998</v>
      </c>
      <c r="T29" s="250">
        <v>-0.69435089999999999</v>
      </c>
      <c r="U29" s="250">
        <v>-0.86314904199999998</v>
      </c>
      <c r="V29" s="250">
        <v>-1.498566329</v>
      </c>
      <c r="W29" s="250">
        <v>-1.80310028</v>
      </c>
      <c r="X29" s="250">
        <v>9.5780975000000004E-2</v>
      </c>
      <c r="Y29" s="250">
        <v>-0.74367914999999996</v>
      </c>
      <c r="Z29" s="250">
        <v>-1.7573163890000001</v>
      </c>
      <c r="AA29" s="250">
        <v>1.941812949</v>
      </c>
      <c r="AB29" s="250">
        <v>1.9776112480000001</v>
      </c>
      <c r="AC29" s="250">
        <v>0.92276508999999995</v>
      </c>
      <c r="AD29" s="250">
        <v>6.5354064200000002</v>
      </c>
      <c r="AE29" s="250">
        <v>0.60143062000000003</v>
      </c>
      <c r="AF29" s="250">
        <v>-6.765285E-2</v>
      </c>
      <c r="AG29" s="250">
        <v>-0.75563675799999996</v>
      </c>
      <c r="AH29" s="250">
        <v>-8.7454265000000003E-2</v>
      </c>
      <c r="AI29" s="250">
        <v>-0.94374382999999995</v>
      </c>
      <c r="AJ29" s="250">
        <v>0.89479660800000005</v>
      </c>
      <c r="AK29" s="250">
        <v>-2.7976505</v>
      </c>
      <c r="AL29" s="250">
        <v>-3.057429698</v>
      </c>
      <c r="AM29" s="250">
        <v>3.830434785</v>
      </c>
      <c r="AN29" s="250">
        <v>0.41790482299999998</v>
      </c>
      <c r="AO29" s="250">
        <v>2.5609805319999999</v>
      </c>
      <c r="AP29" s="250">
        <v>1.2336930800000001</v>
      </c>
      <c r="AQ29" s="250">
        <v>1.0860201840000001</v>
      </c>
      <c r="AR29" s="250">
        <v>1.59251703</v>
      </c>
      <c r="AS29" s="250">
        <v>0.30199298099999999</v>
      </c>
      <c r="AT29" s="250">
        <v>-1.7792389980000001</v>
      </c>
      <c r="AU29" s="250">
        <v>0.23722715999999999</v>
      </c>
      <c r="AV29" s="250">
        <v>-2.264556759</v>
      </c>
      <c r="AW29" s="250">
        <v>-2.0689019399999999</v>
      </c>
      <c r="AX29" s="250">
        <v>-4.0844020470000002</v>
      </c>
      <c r="AY29" s="250">
        <v>2.8567635650000001</v>
      </c>
      <c r="AZ29" s="250">
        <v>-1.9248298740000001</v>
      </c>
      <c r="BA29" s="250">
        <v>4.053507282</v>
      </c>
      <c r="BB29" s="250">
        <v>0.72981277</v>
      </c>
      <c r="BC29" s="250">
        <v>3.2072255639999998</v>
      </c>
      <c r="BD29" s="250">
        <v>5.3413318649999999</v>
      </c>
      <c r="BE29" s="250">
        <v>-8.0800000188000002E-6</v>
      </c>
      <c r="BF29" s="250">
        <v>-1.9047616906E-7</v>
      </c>
      <c r="BG29" s="316">
        <v>0</v>
      </c>
      <c r="BH29" s="316">
        <v>0</v>
      </c>
      <c r="BI29" s="316">
        <v>0</v>
      </c>
      <c r="BJ29" s="316">
        <v>0</v>
      </c>
      <c r="BK29" s="316">
        <v>0</v>
      </c>
      <c r="BL29" s="316">
        <v>0</v>
      </c>
      <c r="BM29" s="316">
        <v>0</v>
      </c>
      <c r="BN29" s="316">
        <v>0</v>
      </c>
      <c r="BO29" s="316">
        <v>0</v>
      </c>
      <c r="BP29" s="316">
        <v>0</v>
      </c>
      <c r="BQ29" s="316">
        <v>0</v>
      </c>
      <c r="BR29" s="316">
        <v>0</v>
      </c>
      <c r="BS29" s="316">
        <v>0</v>
      </c>
      <c r="BT29" s="316">
        <v>0</v>
      </c>
      <c r="BU29" s="316">
        <v>0</v>
      </c>
      <c r="BV29" s="316">
        <v>0</v>
      </c>
    </row>
    <row r="30" spans="1:74" ht="11.1" customHeight="1" x14ac:dyDescent="0.2">
      <c r="A30" s="93"/>
      <c r="B30" s="97"/>
      <c r="C30" s="258"/>
      <c r="D30" s="258"/>
      <c r="E30" s="258"/>
      <c r="F30" s="258"/>
      <c r="G30" s="258"/>
      <c r="H30" s="258"/>
      <c r="I30" s="258"/>
      <c r="J30" s="258"/>
      <c r="K30" s="258"/>
      <c r="L30" s="258"/>
      <c r="M30" s="258"/>
      <c r="N30" s="258"/>
      <c r="O30" s="258"/>
      <c r="P30" s="258"/>
      <c r="Q30" s="258"/>
      <c r="R30" s="258"/>
      <c r="S30" s="258"/>
      <c r="T30" s="258"/>
      <c r="U30" s="258"/>
      <c r="V30" s="258"/>
      <c r="W30" s="258"/>
      <c r="X30" s="258"/>
      <c r="Y30" s="258"/>
      <c r="Z30" s="258"/>
      <c r="AA30" s="258"/>
      <c r="AB30" s="258"/>
      <c r="AC30" s="258"/>
      <c r="AD30" s="258"/>
      <c r="AE30" s="258"/>
      <c r="AF30" s="258"/>
      <c r="AG30" s="258"/>
      <c r="AH30" s="258"/>
      <c r="AI30" s="258"/>
      <c r="AJ30" s="258"/>
      <c r="AK30" s="258"/>
      <c r="AL30" s="258"/>
      <c r="AM30" s="258"/>
      <c r="AN30" s="258"/>
      <c r="AO30" s="258"/>
      <c r="AP30" s="258"/>
      <c r="AQ30" s="258"/>
      <c r="AR30" s="258"/>
      <c r="AS30" s="258"/>
      <c r="AT30" s="258"/>
      <c r="AU30" s="258"/>
      <c r="AV30" s="258"/>
      <c r="AW30" s="258"/>
      <c r="AX30" s="258"/>
      <c r="AY30" s="258"/>
      <c r="AZ30" s="258"/>
      <c r="BA30" s="258"/>
      <c r="BB30" s="258"/>
      <c r="BC30" s="258"/>
      <c r="BD30" s="258"/>
      <c r="BE30" s="258"/>
      <c r="BF30" s="258"/>
      <c r="BG30" s="345"/>
      <c r="BH30" s="345"/>
      <c r="BI30" s="345"/>
      <c r="BJ30" s="345"/>
      <c r="BK30" s="345"/>
      <c r="BL30" s="345"/>
      <c r="BM30" s="345"/>
      <c r="BN30" s="345"/>
      <c r="BO30" s="345"/>
      <c r="BP30" s="345"/>
      <c r="BQ30" s="345"/>
      <c r="BR30" s="345"/>
      <c r="BS30" s="345"/>
      <c r="BT30" s="345"/>
      <c r="BU30" s="345"/>
      <c r="BV30" s="345"/>
    </row>
    <row r="31" spans="1:74" ht="11.1" customHeight="1" x14ac:dyDescent="0.2">
      <c r="A31" s="93"/>
      <c r="B31" s="91" t="s">
        <v>683</v>
      </c>
      <c r="C31" s="227"/>
      <c r="D31" s="227"/>
      <c r="E31" s="227"/>
      <c r="F31" s="227"/>
      <c r="G31" s="227"/>
      <c r="H31" s="227"/>
      <c r="I31" s="227"/>
      <c r="J31" s="227"/>
      <c r="K31" s="227"/>
      <c r="L31" s="227"/>
      <c r="M31" s="227"/>
      <c r="N31" s="227"/>
      <c r="O31" s="227"/>
      <c r="P31" s="227"/>
      <c r="Q31" s="227"/>
      <c r="R31" s="227"/>
      <c r="S31" s="227"/>
      <c r="T31" s="227"/>
      <c r="U31" s="227"/>
      <c r="V31" s="227"/>
      <c r="W31" s="227"/>
      <c r="X31" s="227"/>
      <c r="Y31" s="227"/>
      <c r="Z31" s="227"/>
      <c r="AA31" s="227"/>
      <c r="AB31" s="227"/>
      <c r="AC31" s="227"/>
      <c r="AD31" s="227"/>
      <c r="AE31" s="227"/>
      <c r="AF31" s="227"/>
      <c r="AG31" s="227"/>
      <c r="AH31" s="227"/>
      <c r="AI31" s="227"/>
      <c r="AJ31" s="227"/>
      <c r="AK31" s="227"/>
      <c r="AL31" s="227"/>
      <c r="AM31" s="227"/>
      <c r="AN31" s="227"/>
      <c r="AO31" s="227"/>
      <c r="AP31" s="227"/>
      <c r="AQ31" s="227"/>
      <c r="AR31" s="227"/>
      <c r="AS31" s="227"/>
      <c r="AT31" s="227"/>
      <c r="AU31" s="227"/>
      <c r="AV31" s="227"/>
      <c r="AW31" s="227"/>
      <c r="AX31" s="227"/>
      <c r="AY31" s="227"/>
      <c r="AZ31" s="227"/>
      <c r="BA31" s="227"/>
      <c r="BB31" s="227"/>
      <c r="BC31" s="227"/>
      <c r="BD31" s="227"/>
      <c r="BE31" s="227"/>
      <c r="BF31" s="227"/>
      <c r="BG31" s="346"/>
      <c r="BH31" s="346"/>
      <c r="BI31" s="346"/>
      <c r="BJ31" s="346"/>
      <c r="BK31" s="346"/>
      <c r="BL31" s="346"/>
      <c r="BM31" s="346"/>
      <c r="BN31" s="346"/>
      <c r="BO31" s="346"/>
      <c r="BP31" s="346"/>
      <c r="BQ31" s="346"/>
      <c r="BR31" s="346"/>
      <c r="BS31" s="346"/>
      <c r="BT31" s="346"/>
      <c r="BU31" s="346"/>
      <c r="BV31" s="346"/>
    </row>
    <row r="32" spans="1:74" ht="11.1" customHeight="1" x14ac:dyDescent="0.2">
      <c r="A32" s="93" t="s">
        <v>618</v>
      </c>
      <c r="B32" s="194" t="s">
        <v>186</v>
      </c>
      <c r="C32" s="250">
        <v>24.974</v>
      </c>
      <c r="D32" s="250">
        <v>25.17</v>
      </c>
      <c r="E32" s="250">
        <v>25.19</v>
      </c>
      <c r="F32" s="250">
        <v>25.169</v>
      </c>
      <c r="G32" s="250">
        <v>24.35</v>
      </c>
      <c r="H32" s="250">
        <v>23.43</v>
      </c>
      <c r="I32" s="250">
        <v>25.465</v>
      </c>
      <c r="J32" s="250">
        <v>24.225999999999999</v>
      </c>
      <c r="K32" s="250">
        <v>23.43</v>
      </c>
      <c r="L32" s="250">
        <v>23.459</v>
      </c>
      <c r="M32" s="250">
        <v>23.704999999999998</v>
      </c>
      <c r="N32" s="250">
        <v>23.998999999999999</v>
      </c>
      <c r="O32" s="250">
        <v>24.768999999999998</v>
      </c>
      <c r="P32" s="250">
        <v>24.937999999999999</v>
      </c>
      <c r="Q32" s="250">
        <v>24.736000000000001</v>
      </c>
      <c r="R32" s="250">
        <v>23.417000000000002</v>
      </c>
      <c r="S32" s="250">
        <v>22.841000000000001</v>
      </c>
      <c r="T32" s="250">
        <v>22.997</v>
      </c>
      <c r="U32" s="250">
        <v>21.024999999999999</v>
      </c>
      <c r="V32" s="250">
        <v>21.806000000000001</v>
      </c>
      <c r="W32" s="250">
        <v>22.536999999999999</v>
      </c>
      <c r="X32" s="250">
        <v>21.878</v>
      </c>
      <c r="Y32" s="250">
        <v>22.419</v>
      </c>
      <c r="Z32" s="250">
        <v>21.692</v>
      </c>
      <c r="AA32" s="250">
        <v>21.390999999999998</v>
      </c>
      <c r="AB32" s="250">
        <v>23.550999999999998</v>
      </c>
      <c r="AC32" s="250">
        <v>24.160320939999998</v>
      </c>
      <c r="AD32" s="250">
        <v>22.766764389999999</v>
      </c>
      <c r="AE32" s="250">
        <v>24.273466809999999</v>
      </c>
      <c r="AF32" s="250">
        <v>24.52893736</v>
      </c>
      <c r="AG32" s="250">
        <v>25.239933099999998</v>
      </c>
      <c r="AH32" s="250">
        <v>26.440583100000001</v>
      </c>
      <c r="AI32" s="250">
        <v>27.713936619999998</v>
      </c>
      <c r="AJ32" s="250">
        <v>29.683237869999999</v>
      </c>
      <c r="AK32" s="250">
        <v>30.717214089999999</v>
      </c>
      <c r="AL32" s="250">
        <v>31.32</v>
      </c>
      <c r="AM32" s="250">
        <v>31.382000000000001</v>
      </c>
      <c r="AN32" s="250">
        <v>31.803000000000001</v>
      </c>
      <c r="AO32" s="250">
        <v>30.829000000000001</v>
      </c>
      <c r="AP32" s="250">
        <v>31.167999999999999</v>
      </c>
      <c r="AQ32" s="250">
        <v>31.521999999999998</v>
      </c>
      <c r="AR32" s="250">
        <v>29.51</v>
      </c>
      <c r="AS32" s="250">
        <v>27.716000000000001</v>
      </c>
      <c r="AT32" s="250">
        <v>28.138000000000002</v>
      </c>
      <c r="AU32" s="250">
        <v>27.536999999999999</v>
      </c>
      <c r="AV32" s="250">
        <v>29.024999999999999</v>
      </c>
      <c r="AW32" s="250">
        <v>29.152000000000001</v>
      </c>
      <c r="AX32" s="250">
        <v>28.484000000000002</v>
      </c>
      <c r="AY32" s="250">
        <v>27.798999999999999</v>
      </c>
      <c r="AZ32" s="250">
        <v>28.312999999999999</v>
      </c>
      <c r="BA32" s="250">
        <v>28.146000000000001</v>
      </c>
      <c r="BB32" s="250">
        <v>28.539000000000001</v>
      </c>
      <c r="BC32" s="250">
        <v>28.861000000000001</v>
      </c>
      <c r="BD32" s="250">
        <v>26.064</v>
      </c>
      <c r="BE32" s="250">
        <v>24.507899999999999</v>
      </c>
      <c r="BF32" s="250">
        <v>24.568069999999999</v>
      </c>
      <c r="BG32" s="316">
        <v>23.80714</v>
      </c>
      <c r="BH32" s="316">
        <v>24.829650000000001</v>
      </c>
      <c r="BI32" s="316">
        <v>24.960509999999999</v>
      </c>
      <c r="BJ32" s="316">
        <v>25.690239999999999</v>
      </c>
      <c r="BK32" s="316">
        <v>25.147780000000001</v>
      </c>
      <c r="BL32" s="316">
        <v>26.464569999999998</v>
      </c>
      <c r="BM32" s="316">
        <v>26.791640000000001</v>
      </c>
      <c r="BN32" s="316">
        <v>28.076730000000001</v>
      </c>
      <c r="BO32" s="316">
        <v>29.580349999999999</v>
      </c>
      <c r="BP32" s="316">
        <v>28.636089999999999</v>
      </c>
      <c r="BQ32" s="316">
        <v>27.653300000000002</v>
      </c>
      <c r="BR32" s="316">
        <v>28.300129999999999</v>
      </c>
      <c r="BS32" s="316">
        <v>29.22017</v>
      </c>
      <c r="BT32" s="316">
        <v>31.35746</v>
      </c>
      <c r="BU32" s="316">
        <v>32.50611</v>
      </c>
      <c r="BV32" s="316">
        <v>34.215960000000003</v>
      </c>
    </row>
    <row r="33" spans="1:74" ht="11.1" customHeight="1" x14ac:dyDescent="0.2">
      <c r="A33" s="98" t="s">
        <v>619</v>
      </c>
      <c r="B33" s="195" t="s">
        <v>93</v>
      </c>
      <c r="C33" s="250">
        <v>161.64826199999999</v>
      </c>
      <c r="D33" s="250">
        <v>165.697835</v>
      </c>
      <c r="E33" s="250">
        <v>166.774102</v>
      </c>
      <c r="F33" s="250">
        <v>168.99274399999999</v>
      </c>
      <c r="G33" s="250">
        <v>167.69529299999999</v>
      </c>
      <c r="H33" s="250">
        <v>163.26423</v>
      </c>
      <c r="I33" s="250">
        <v>151.14127999999999</v>
      </c>
      <c r="J33" s="250">
        <v>146.613383</v>
      </c>
      <c r="K33" s="250">
        <v>145.06004799999999</v>
      </c>
      <c r="L33" s="250">
        <v>146.87850299999999</v>
      </c>
      <c r="M33" s="250">
        <v>148.767157</v>
      </c>
      <c r="N33" s="250">
        <v>142.957404</v>
      </c>
      <c r="O33" s="250">
        <v>128.30604500000001</v>
      </c>
      <c r="P33" s="250">
        <v>125.39866499999999</v>
      </c>
      <c r="Q33" s="250">
        <v>130.681994</v>
      </c>
      <c r="R33" s="250">
        <v>133.27605</v>
      </c>
      <c r="S33" s="250">
        <v>132.71844300000001</v>
      </c>
      <c r="T33" s="250">
        <v>125.808987</v>
      </c>
      <c r="U33" s="250">
        <v>115.22479</v>
      </c>
      <c r="V33" s="250">
        <v>108.729305</v>
      </c>
      <c r="W33" s="250">
        <v>105.47786499999999</v>
      </c>
      <c r="X33" s="250">
        <v>110.021536</v>
      </c>
      <c r="Y33" s="250">
        <v>109.314238</v>
      </c>
      <c r="Z33" s="250">
        <v>108.104484</v>
      </c>
      <c r="AA33" s="250">
        <v>104.37176100000001</v>
      </c>
      <c r="AB33" s="250">
        <v>103.779725</v>
      </c>
      <c r="AC33" s="250">
        <v>101.989847</v>
      </c>
      <c r="AD33" s="250">
        <v>113.271682</v>
      </c>
      <c r="AE33" s="250">
        <v>121.041225</v>
      </c>
      <c r="AF33" s="250">
        <v>122.343462</v>
      </c>
      <c r="AG33" s="250">
        <v>116.270848</v>
      </c>
      <c r="AH33" s="250">
        <v>116.00446599999999</v>
      </c>
      <c r="AI33" s="250">
        <v>116.47823</v>
      </c>
      <c r="AJ33" s="250">
        <v>124.421193</v>
      </c>
      <c r="AK33" s="250">
        <v>128.20353499999999</v>
      </c>
      <c r="AL33" s="250">
        <v>134.014028</v>
      </c>
      <c r="AM33" s="250">
        <v>140.03581600000001</v>
      </c>
      <c r="AN33" s="250">
        <v>144.81005400000001</v>
      </c>
      <c r="AO33" s="250">
        <v>150.594348</v>
      </c>
      <c r="AP33" s="250">
        <v>157.051334</v>
      </c>
      <c r="AQ33" s="250">
        <v>159.31805900000001</v>
      </c>
      <c r="AR33" s="250">
        <v>155.638578</v>
      </c>
      <c r="AS33" s="250">
        <v>143.13840200000001</v>
      </c>
      <c r="AT33" s="250">
        <v>134.77771300000001</v>
      </c>
      <c r="AU33" s="250">
        <v>134.16193999999999</v>
      </c>
      <c r="AV33" s="250">
        <v>138.39354800000001</v>
      </c>
      <c r="AW33" s="250">
        <v>141.02960100000001</v>
      </c>
      <c r="AX33" s="250">
        <v>137.474065</v>
      </c>
      <c r="AY33" s="250">
        <v>130.00930099999999</v>
      </c>
      <c r="AZ33" s="250">
        <v>114.18677099999999</v>
      </c>
      <c r="BA33" s="250">
        <v>116.144091</v>
      </c>
      <c r="BB33" s="250">
        <v>123.4147861</v>
      </c>
      <c r="BC33" s="250">
        <v>126.0184769</v>
      </c>
      <c r="BD33" s="250">
        <v>116.97144249999999</v>
      </c>
      <c r="BE33" s="250">
        <v>103.3761378</v>
      </c>
      <c r="BF33" s="250">
        <v>91.6782264</v>
      </c>
      <c r="BG33" s="316">
        <v>83.318669999999997</v>
      </c>
      <c r="BH33" s="316">
        <v>82.505189999999999</v>
      </c>
      <c r="BI33" s="316">
        <v>80.850809999999996</v>
      </c>
      <c r="BJ33" s="316">
        <v>66.901910000000001</v>
      </c>
      <c r="BK33" s="316">
        <v>60.075960000000002</v>
      </c>
      <c r="BL33" s="316">
        <v>52.626629999999999</v>
      </c>
      <c r="BM33" s="316">
        <v>55.536110000000001</v>
      </c>
      <c r="BN33" s="316">
        <v>63.239260000000002</v>
      </c>
      <c r="BO33" s="316">
        <v>67.861350000000002</v>
      </c>
      <c r="BP33" s="316">
        <v>63.436839999999997</v>
      </c>
      <c r="BQ33" s="316">
        <v>56.313890000000001</v>
      </c>
      <c r="BR33" s="316">
        <v>53.95317</v>
      </c>
      <c r="BS33" s="316">
        <v>54.203980000000001</v>
      </c>
      <c r="BT33" s="316">
        <v>60.103830000000002</v>
      </c>
      <c r="BU33" s="316">
        <v>65.844229999999996</v>
      </c>
      <c r="BV33" s="316">
        <v>57.371389999999998</v>
      </c>
    </row>
    <row r="34" spans="1:74" ht="11.1" customHeight="1" x14ac:dyDescent="0.2">
      <c r="A34" s="98" t="s">
        <v>61</v>
      </c>
      <c r="B34" s="195" t="s">
        <v>62</v>
      </c>
      <c r="C34" s="250">
        <v>156.21421000000001</v>
      </c>
      <c r="D34" s="250">
        <v>160.50150199999999</v>
      </c>
      <c r="E34" s="250">
        <v>161.81549000000001</v>
      </c>
      <c r="F34" s="250">
        <v>163.93691200000001</v>
      </c>
      <c r="G34" s="250">
        <v>162.54224199999999</v>
      </c>
      <c r="H34" s="250">
        <v>158.013959</v>
      </c>
      <c r="I34" s="250">
        <v>145.81148300000001</v>
      </c>
      <c r="J34" s="250">
        <v>141.204061</v>
      </c>
      <c r="K34" s="250">
        <v>139.5712</v>
      </c>
      <c r="L34" s="250">
        <v>141.46251899999999</v>
      </c>
      <c r="M34" s="250">
        <v>143.424037</v>
      </c>
      <c r="N34" s="250">
        <v>137.68714800000001</v>
      </c>
      <c r="O34" s="250">
        <v>123.234514</v>
      </c>
      <c r="P34" s="250">
        <v>120.52585999999999</v>
      </c>
      <c r="Q34" s="250">
        <v>126.007914</v>
      </c>
      <c r="R34" s="250">
        <v>128.57078799999999</v>
      </c>
      <c r="S34" s="250">
        <v>127.982</v>
      </c>
      <c r="T34" s="250">
        <v>121.04136200000001</v>
      </c>
      <c r="U34" s="250">
        <v>110.348409</v>
      </c>
      <c r="V34" s="250">
        <v>103.744169</v>
      </c>
      <c r="W34" s="250">
        <v>100.383973</v>
      </c>
      <c r="X34" s="250">
        <v>104.855065</v>
      </c>
      <c r="Y34" s="250">
        <v>104.075187</v>
      </c>
      <c r="Z34" s="250">
        <v>102.79285400000001</v>
      </c>
      <c r="AA34" s="250">
        <v>99.144744000000003</v>
      </c>
      <c r="AB34" s="250">
        <v>98.637321</v>
      </c>
      <c r="AC34" s="250">
        <v>96.932056000000003</v>
      </c>
      <c r="AD34" s="250">
        <v>108.07230199999999</v>
      </c>
      <c r="AE34" s="250">
        <v>115.700254</v>
      </c>
      <c r="AF34" s="250">
        <v>116.860902</v>
      </c>
      <c r="AG34" s="250">
        <v>110.661384</v>
      </c>
      <c r="AH34" s="250">
        <v>110.268097</v>
      </c>
      <c r="AI34" s="250">
        <v>110.614957</v>
      </c>
      <c r="AJ34" s="250">
        <v>118.56643200000001</v>
      </c>
      <c r="AK34" s="250">
        <v>122.357287</v>
      </c>
      <c r="AL34" s="250">
        <v>128.17629199999999</v>
      </c>
      <c r="AM34" s="250">
        <v>134.35187999999999</v>
      </c>
      <c r="AN34" s="250">
        <v>139.27991800000001</v>
      </c>
      <c r="AO34" s="250">
        <v>145.21801199999999</v>
      </c>
      <c r="AP34" s="250">
        <v>151.72279</v>
      </c>
      <c r="AQ34" s="250">
        <v>154.037307</v>
      </c>
      <c r="AR34" s="250">
        <v>150.405618</v>
      </c>
      <c r="AS34" s="250">
        <v>137.95556099999999</v>
      </c>
      <c r="AT34" s="250">
        <v>129.644992</v>
      </c>
      <c r="AU34" s="250">
        <v>129.07933800000001</v>
      </c>
      <c r="AV34" s="250">
        <v>133.42131800000001</v>
      </c>
      <c r="AW34" s="250">
        <v>136.16774000000001</v>
      </c>
      <c r="AX34" s="250">
        <v>132.722576</v>
      </c>
      <c r="AY34" s="250">
        <v>125.398642</v>
      </c>
      <c r="AZ34" s="250">
        <v>109.716945</v>
      </c>
      <c r="BA34" s="250">
        <v>111.815095</v>
      </c>
      <c r="BB34" s="250">
        <v>117.83478100000001</v>
      </c>
      <c r="BC34" s="250">
        <v>120.342822</v>
      </c>
      <c r="BD34" s="250">
        <v>111.209065</v>
      </c>
      <c r="BE34" s="250">
        <v>97.615610000000004</v>
      </c>
      <c r="BF34" s="250">
        <v>85.875209999999996</v>
      </c>
      <c r="BG34" s="316">
        <v>77.469080000000005</v>
      </c>
      <c r="BH34" s="316">
        <v>76.740110000000001</v>
      </c>
      <c r="BI34" s="316">
        <v>75.171769999999995</v>
      </c>
      <c r="BJ34" s="316">
        <v>61.303019999999997</v>
      </c>
      <c r="BK34" s="316">
        <v>54.391039999999997</v>
      </c>
      <c r="BL34" s="316">
        <v>47.399279999999997</v>
      </c>
      <c r="BM34" s="316">
        <v>50.051209999999998</v>
      </c>
      <c r="BN34" s="316">
        <v>57.662669999999999</v>
      </c>
      <c r="BO34" s="316">
        <v>62.198979999999999</v>
      </c>
      <c r="BP34" s="316">
        <v>57.688079999999999</v>
      </c>
      <c r="BQ34" s="316">
        <v>50.565399999999997</v>
      </c>
      <c r="BR34" s="316">
        <v>48.156869999999998</v>
      </c>
      <c r="BS34" s="316">
        <v>48.35772</v>
      </c>
      <c r="BT34" s="316">
        <v>54.33907</v>
      </c>
      <c r="BU34" s="316">
        <v>60.163159999999998</v>
      </c>
      <c r="BV34" s="316">
        <v>51.768979999999999</v>
      </c>
    </row>
    <row r="35" spans="1:74" ht="11.1" customHeight="1" x14ac:dyDescent="0.2">
      <c r="A35" s="98" t="s">
        <v>59</v>
      </c>
      <c r="B35" s="195" t="s">
        <v>63</v>
      </c>
      <c r="C35" s="250">
        <v>3.503212</v>
      </c>
      <c r="D35" s="250">
        <v>3.3695499999999998</v>
      </c>
      <c r="E35" s="250">
        <v>3.235887</v>
      </c>
      <c r="F35" s="250">
        <v>3.25556</v>
      </c>
      <c r="G35" s="250">
        <v>3.2752319999999999</v>
      </c>
      <c r="H35" s="250">
        <v>3.294905</v>
      </c>
      <c r="I35" s="250">
        <v>3.357164</v>
      </c>
      <c r="J35" s="250">
        <v>3.4194230000000001</v>
      </c>
      <c r="K35" s="250">
        <v>3.4816820000000002</v>
      </c>
      <c r="L35" s="250">
        <v>3.4018329999999999</v>
      </c>
      <c r="M35" s="250">
        <v>3.3219829999999999</v>
      </c>
      <c r="N35" s="250">
        <v>3.2421340000000001</v>
      </c>
      <c r="O35" s="250">
        <v>3.1251929999999999</v>
      </c>
      <c r="P35" s="250">
        <v>3.0082529999999998</v>
      </c>
      <c r="Q35" s="250">
        <v>2.8913120000000001</v>
      </c>
      <c r="R35" s="250">
        <v>2.8929550000000002</v>
      </c>
      <c r="S35" s="250">
        <v>2.8945970000000001</v>
      </c>
      <c r="T35" s="250">
        <v>2.8962400000000001</v>
      </c>
      <c r="U35" s="250">
        <v>2.9386009999999998</v>
      </c>
      <c r="V35" s="250">
        <v>2.9809610000000002</v>
      </c>
      <c r="W35" s="250">
        <v>3.0233219999999998</v>
      </c>
      <c r="X35" s="250">
        <v>3.1015000000000001</v>
      </c>
      <c r="Y35" s="250">
        <v>3.1796790000000001</v>
      </c>
      <c r="Z35" s="250">
        <v>3.257857</v>
      </c>
      <c r="AA35" s="250">
        <v>3.1158079999999999</v>
      </c>
      <c r="AB35" s="250">
        <v>2.9737580000000001</v>
      </c>
      <c r="AC35" s="250">
        <v>2.831709</v>
      </c>
      <c r="AD35" s="250">
        <v>2.8828290000000001</v>
      </c>
      <c r="AE35" s="250">
        <v>2.9339490000000001</v>
      </c>
      <c r="AF35" s="250">
        <v>2.9850690000000002</v>
      </c>
      <c r="AG35" s="250">
        <v>3.0461659999999999</v>
      </c>
      <c r="AH35" s="250">
        <v>3.107262</v>
      </c>
      <c r="AI35" s="250">
        <v>3.1683590000000001</v>
      </c>
      <c r="AJ35" s="250">
        <v>3.1983519999999999</v>
      </c>
      <c r="AK35" s="250">
        <v>3.2283439999999999</v>
      </c>
      <c r="AL35" s="250">
        <v>3.258337</v>
      </c>
      <c r="AM35" s="250">
        <v>3.1777449999999998</v>
      </c>
      <c r="AN35" s="250">
        <v>3.0971519999999999</v>
      </c>
      <c r="AO35" s="250">
        <v>3.0165600000000001</v>
      </c>
      <c r="AP35" s="250">
        <v>3.010427</v>
      </c>
      <c r="AQ35" s="250">
        <v>3.0042930000000001</v>
      </c>
      <c r="AR35" s="250">
        <v>2.9981599999999999</v>
      </c>
      <c r="AS35" s="250">
        <v>2.9566479999999999</v>
      </c>
      <c r="AT35" s="250">
        <v>2.9151349999999998</v>
      </c>
      <c r="AU35" s="250">
        <v>2.8736229999999998</v>
      </c>
      <c r="AV35" s="250">
        <v>2.8649200000000001</v>
      </c>
      <c r="AW35" s="250">
        <v>2.8562180000000001</v>
      </c>
      <c r="AX35" s="250">
        <v>2.847515</v>
      </c>
      <c r="AY35" s="250">
        <v>2.7499579999999999</v>
      </c>
      <c r="AZ35" s="250">
        <v>2.6524000000000001</v>
      </c>
      <c r="BA35" s="250">
        <v>2.554843</v>
      </c>
      <c r="BB35" s="250">
        <v>3.7137540000000002</v>
      </c>
      <c r="BC35" s="250">
        <v>3.6548579999999999</v>
      </c>
      <c r="BD35" s="250">
        <v>3.5996610000000002</v>
      </c>
      <c r="BE35" s="250">
        <v>3.5821019999999999</v>
      </c>
      <c r="BF35" s="250">
        <v>3.5703130000000001</v>
      </c>
      <c r="BG35" s="316">
        <v>3.5617909999999999</v>
      </c>
      <c r="BH35" s="316">
        <v>3.4993319999999999</v>
      </c>
      <c r="BI35" s="316">
        <v>3.4428049999999999</v>
      </c>
      <c r="BJ35" s="316">
        <v>3.386368</v>
      </c>
      <c r="BK35" s="316">
        <v>3.5160079999999998</v>
      </c>
      <c r="BL35" s="316">
        <v>3.2579980000000002</v>
      </c>
      <c r="BM35" s="316">
        <v>3.6585809999999999</v>
      </c>
      <c r="BN35" s="316">
        <v>3.6123240000000001</v>
      </c>
      <c r="BO35" s="316">
        <v>3.5607549999999999</v>
      </c>
      <c r="BP35" s="316">
        <v>3.51336</v>
      </c>
      <c r="BQ35" s="316">
        <v>3.5019529999999999</v>
      </c>
      <c r="BR35" s="316">
        <v>3.4949840000000001</v>
      </c>
      <c r="BS35" s="316">
        <v>3.4903149999999998</v>
      </c>
      <c r="BT35" s="316">
        <v>3.4315120000000001</v>
      </c>
      <c r="BU35" s="316">
        <v>3.378091</v>
      </c>
      <c r="BV35" s="316">
        <v>3.3242600000000002</v>
      </c>
    </row>
    <row r="36" spans="1:74" ht="11.1" customHeight="1" x14ac:dyDescent="0.2">
      <c r="A36" s="98" t="s">
        <v>60</v>
      </c>
      <c r="B36" s="195" t="s">
        <v>240</v>
      </c>
      <c r="C36" s="250">
        <v>1.579061</v>
      </c>
      <c r="D36" s="250">
        <v>1.483409</v>
      </c>
      <c r="E36" s="250">
        <v>1.3877569999999999</v>
      </c>
      <c r="F36" s="250">
        <v>1.4671380000000001</v>
      </c>
      <c r="G36" s="250">
        <v>1.546519</v>
      </c>
      <c r="H36" s="250">
        <v>1.6258999999999999</v>
      </c>
      <c r="I36" s="250">
        <v>1.640547</v>
      </c>
      <c r="J36" s="250">
        <v>1.6551940000000001</v>
      </c>
      <c r="K36" s="250">
        <v>1.6698409999999999</v>
      </c>
      <c r="L36" s="250">
        <v>1.685878</v>
      </c>
      <c r="M36" s="250">
        <v>1.701916</v>
      </c>
      <c r="N36" s="250">
        <v>1.7179530000000001</v>
      </c>
      <c r="O36" s="250">
        <v>1.6479470000000001</v>
      </c>
      <c r="P36" s="250">
        <v>1.5779399999999999</v>
      </c>
      <c r="Q36" s="250">
        <v>1.5079340000000001</v>
      </c>
      <c r="R36" s="250">
        <v>1.5438620000000001</v>
      </c>
      <c r="S36" s="250">
        <v>1.5797909999999999</v>
      </c>
      <c r="T36" s="250">
        <v>1.6157189999999999</v>
      </c>
      <c r="U36" s="250">
        <v>1.680688</v>
      </c>
      <c r="V36" s="250">
        <v>1.745657</v>
      </c>
      <c r="W36" s="250">
        <v>1.8106260000000001</v>
      </c>
      <c r="X36" s="250">
        <v>1.80938</v>
      </c>
      <c r="Y36" s="250">
        <v>1.808135</v>
      </c>
      <c r="Z36" s="250">
        <v>1.806889</v>
      </c>
      <c r="AA36" s="250">
        <v>1.8730880000000001</v>
      </c>
      <c r="AB36" s="250">
        <v>1.939287</v>
      </c>
      <c r="AC36" s="250">
        <v>2.0054859999999999</v>
      </c>
      <c r="AD36" s="250">
        <v>2.1023290000000001</v>
      </c>
      <c r="AE36" s="250">
        <v>2.199173</v>
      </c>
      <c r="AF36" s="250">
        <v>2.2960159999999998</v>
      </c>
      <c r="AG36" s="250">
        <v>2.35162</v>
      </c>
      <c r="AH36" s="250">
        <v>2.4072249999999999</v>
      </c>
      <c r="AI36" s="250">
        <v>2.4628290000000002</v>
      </c>
      <c r="AJ36" s="250">
        <v>2.4195359999999999</v>
      </c>
      <c r="AK36" s="250">
        <v>2.3762439999999998</v>
      </c>
      <c r="AL36" s="250">
        <v>2.332951</v>
      </c>
      <c r="AM36" s="250">
        <v>2.2712829999999999</v>
      </c>
      <c r="AN36" s="250">
        <v>2.209616</v>
      </c>
      <c r="AO36" s="250">
        <v>2.147948</v>
      </c>
      <c r="AP36" s="250">
        <v>2.1060650000000001</v>
      </c>
      <c r="AQ36" s="250">
        <v>2.0641829999999999</v>
      </c>
      <c r="AR36" s="250">
        <v>2.0223</v>
      </c>
      <c r="AS36" s="250">
        <v>2.006513</v>
      </c>
      <c r="AT36" s="250">
        <v>1.990726</v>
      </c>
      <c r="AU36" s="250">
        <v>1.974939</v>
      </c>
      <c r="AV36" s="250">
        <v>1.8679140000000001</v>
      </c>
      <c r="AW36" s="250">
        <v>1.7608900000000001</v>
      </c>
      <c r="AX36" s="250">
        <v>1.6538649999999999</v>
      </c>
      <c r="AY36" s="250">
        <v>1.6176219999999999</v>
      </c>
      <c r="AZ36" s="250">
        <v>1.581378</v>
      </c>
      <c r="BA36" s="250">
        <v>1.5451349999999999</v>
      </c>
      <c r="BB36" s="250">
        <v>1.6875249999999999</v>
      </c>
      <c r="BC36" s="250">
        <v>1.8348800000000001</v>
      </c>
      <c r="BD36" s="250">
        <v>1.978926</v>
      </c>
      <c r="BE36" s="250">
        <v>1.9941169999999999</v>
      </c>
      <c r="BF36" s="250">
        <v>2.0481120000000002</v>
      </c>
      <c r="BG36" s="316">
        <v>2.1033369999999998</v>
      </c>
      <c r="BH36" s="316">
        <v>2.081321</v>
      </c>
      <c r="BI36" s="316">
        <v>2.0590600000000001</v>
      </c>
      <c r="BJ36" s="316">
        <v>2.0422660000000001</v>
      </c>
      <c r="BK36" s="316">
        <v>1.9870699999999999</v>
      </c>
      <c r="BL36" s="316">
        <v>1.798325</v>
      </c>
      <c r="BM36" s="316">
        <v>1.6514390000000001</v>
      </c>
      <c r="BN36" s="316">
        <v>1.7922439999999999</v>
      </c>
      <c r="BO36" s="316">
        <v>1.9225909999999999</v>
      </c>
      <c r="BP36" s="316">
        <v>2.058602</v>
      </c>
      <c r="BQ36" s="316">
        <v>2.0692170000000001</v>
      </c>
      <c r="BR36" s="316">
        <v>2.123691</v>
      </c>
      <c r="BS36" s="316">
        <v>2.1784140000000001</v>
      </c>
      <c r="BT36" s="316">
        <v>2.1557940000000002</v>
      </c>
      <c r="BU36" s="316">
        <v>2.1327560000000001</v>
      </c>
      <c r="BV36" s="316">
        <v>2.1148020000000001</v>
      </c>
    </row>
    <row r="37" spans="1:74" ht="11.1" customHeight="1" x14ac:dyDescent="0.2">
      <c r="A37" s="98" t="s">
        <v>198</v>
      </c>
      <c r="B37" s="446" t="s">
        <v>199</v>
      </c>
      <c r="C37" s="250">
        <v>0.35177900000000001</v>
      </c>
      <c r="D37" s="250">
        <v>0.34337400000000001</v>
      </c>
      <c r="E37" s="250">
        <v>0.33496799999999999</v>
      </c>
      <c r="F37" s="250">
        <v>0.33313399999999999</v>
      </c>
      <c r="G37" s="250">
        <v>0.33129999999999998</v>
      </c>
      <c r="H37" s="250">
        <v>0.32946599999999998</v>
      </c>
      <c r="I37" s="250">
        <v>0.33208599999999999</v>
      </c>
      <c r="J37" s="250">
        <v>0.33470499999999997</v>
      </c>
      <c r="K37" s="250">
        <v>0.33732499999999999</v>
      </c>
      <c r="L37" s="250">
        <v>0.32827299999999998</v>
      </c>
      <c r="M37" s="250">
        <v>0.31922099999999998</v>
      </c>
      <c r="N37" s="250">
        <v>0.31016899999999997</v>
      </c>
      <c r="O37" s="250">
        <v>0.29839100000000002</v>
      </c>
      <c r="P37" s="250">
        <v>0.28661199999999998</v>
      </c>
      <c r="Q37" s="250">
        <v>0.27483400000000002</v>
      </c>
      <c r="R37" s="250">
        <v>0.26844499999999999</v>
      </c>
      <c r="S37" s="250">
        <v>0.26205499999999998</v>
      </c>
      <c r="T37" s="250">
        <v>0.255666</v>
      </c>
      <c r="U37" s="250">
        <v>0.25709199999999999</v>
      </c>
      <c r="V37" s="250">
        <v>0.25851800000000003</v>
      </c>
      <c r="W37" s="250">
        <v>0.25994400000000001</v>
      </c>
      <c r="X37" s="250">
        <v>0.25559100000000001</v>
      </c>
      <c r="Y37" s="250">
        <v>0.25123699999999999</v>
      </c>
      <c r="Z37" s="250">
        <v>0.24688399999999999</v>
      </c>
      <c r="AA37" s="250">
        <v>0.238121</v>
      </c>
      <c r="AB37" s="250">
        <v>0.22935900000000001</v>
      </c>
      <c r="AC37" s="250">
        <v>0.22059599999999999</v>
      </c>
      <c r="AD37" s="250">
        <v>0.214222</v>
      </c>
      <c r="AE37" s="250">
        <v>0.20784900000000001</v>
      </c>
      <c r="AF37" s="250">
        <v>0.20147499999999999</v>
      </c>
      <c r="AG37" s="250">
        <v>0.21167800000000001</v>
      </c>
      <c r="AH37" s="250">
        <v>0.221882</v>
      </c>
      <c r="AI37" s="250">
        <v>0.23208500000000001</v>
      </c>
      <c r="AJ37" s="250">
        <v>0.236873</v>
      </c>
      <c r="AK37" s="250">
        <v>0.24166000000000001</v>
      </c>
      <c r="AL37" s="250">
        <v>0.246448</v>
      </c>
      <c r="AM37" s="250">
        <v>0.23490800000000001</v>
      </c>
      <c r="AN37" s="250">
        <v>0.22336800000000001</v>
      </c>
      <c r="AO37" s="250">
        <v>0.21182799999999999</v>
      </c>
      <c r="AP37" s="250">
        <v>0.21205199999999999</v>
      </c>
      <c r="AQ37" s="250">
        <v>0.21227599999999999</v>
      </c>
      <c r="AR37" s="250">
        <v>0.21249999999999999</v>
      </c>
      <c r="AS37" s="250">
        <v>0.21967999999999999</v>
      </c>
      <c r="AT37" s="250">
        <v>0.22686000000000001</v>
      </c>
      <c r="AU37" s="250">
        <v>0.23404</v>
      </c>
      <c r="AV37" s="250">
        <v>0.239396</v>
      </c>
      <c r="AW37" s="250">
        <v>0.244753</v>
      </c>
      <c r="AX37" s="250">
        <v>0.25010900000000003</v>
      </c>
      <c r="AY37" s="250">
        <v>0.24307899999999999</v>
      </c>
      <c r="AZ37" s="250">
        <v>0.23604800000000001</v>
      </c>
      <c r="BA37" s="250">
        <v>0.229018</v>
      </c>
      <c r="BB37" s="250">
        <v>0.1787261</v>
      </c>
      <c r="BC37" s="250">
        <v>0.1859169</v>
      </c>
      <c r="BD37" s="250">
        <v>0.1837905</v>
      </c>
      <c r="BE37" s="250">
        <v>0.18430879999999999</v>
      </c>
      <c r="BF37" s="250">
        <v>0.18459139999999999</v>
      </c>
      <c r="BG37" s="316">
        <v>0.1844623</v>
      </c>
      <c r="BH37" s="316">
        <v>0.18442159999999999</v>
      </c>
      <c r="BI37" s="316">
        <v>0.177178</v>
      </c>
      <c r="BJ37" s="316">
        <v>0.17025009999999999</v>
      </c>
      <c r="BK37" s="316">
        <v>0.1818379</v>
      </c>
      <c r="BL37" s="316">
        <v>0.17103289999999999</v>
      </c>
      <c r="BM37" s="316">
        <v>0.17488139999999999</v>
      </c>
      <c r="BN37" s="316">
        <v>0.17202819999999999</v>
      </c>
      <c r="BO37" s="316">
        <v>0.1790223</v>
      </c>
      <c r="BP37" s="316">
        <v>0.17680489999999999</v>
      </c>
      <c r="BQ37" s="316">
        <v>0.17731859999999999</v>
      </c>
      <c r="BR37" s="316">
        <v>0.1776239</v>
      </c>
      <c r="BS37" s="316">
        <v>0.1775274</v>
      </c>
      <c r="BT37" s="316">
        <v>0.17745910000000001</v>
      </c>
      <c r="BU37" s="316">
        <v>0.17022619999999999</v>
      </c>
      <c r="BV37" s="316">
        <v>0.1633433</v>
      </c>
    </row>
    <row r="38" spans="1:74" ht="11.1" customHeight="1" x14ac:dyDescent="0.2">
      <c r="A38" s="98"/>
      <c r="B38" s="97"/>
      <c r="C38" s="99"/>
      <c r="D38" s="99"/>
      <c r="E38" s="99"/>
      <c r="F38" s="99"/>
      <c r="G38" s="99"/>
      <c r="H38" s="99"/>
      <c r="I38" s="99"/>
      <c r="J38" s="99"/>
      <c r="K38" s="99"/>
      <c r="L38" s="99"/>
      <c r="M38" s="99"/>
      <c r="N38" s="99"/>
      <c r="O38" s="99"/>
      <c r="P38" s="99"/>
      <c r="Q38" s="99"/>
      <c r="R38" s="99"/>
      <c r="S38" s="99"/>
      <c r="T38" s="99"/>
      <c r="U38" s="99"/>
      <c r="V38" s="99"/>
      <c r="W38" s="99"/>
      <c r="X38" s="99"/>
      <c r="Y38" s="99"/>
      <c r="Z38" s="99"/>
      <c r="AA38" s="99"/>
      <c r="AB38" s="99"/>
      <c r="AC38" s="99"/>
      <c r="AD38" s="99"/>
      <c r="AE38" s="99"/>
      <c r="AF38" s="99"/>
      <c r="AG38" s="99"/>
      <c r="AH38" s="99"/>
      <c r="AI38" s="99"/>
      <c r="AJ38" s="99"/>
      <c r="AK38" s="99"/>
      <c r="AL38" s="99"/>
      <c r="AM38" s="99"/>
      <c r="AN38" s="99"/>
      <c r="AO38" s="99"/>
      <c r="AP38" s="99"/>
      <c r="AQ38" s="99"/>
      <c r="AR38" s="99"/>
      <c r="AS38" s="99"/>
      <c r="AT38" s="99"/>
      <c r="AU38" s="99"/>
      <c r="AV38" s="99"/>
      <c r="AW38" s="99"/>
      <c r="AX38" s="99"/>
      <c r="AY38" s="99"/>
      <c r="AZ38" s="99"/>
      <c r="BA38" s="99"/>
      <c r="BB38" s="99"/>
      <c r="BC38" s="99"/>
      <c r="BD38" s="99"/>
      <c r="BE38" s="99"/>
      <c r="BF38" s="99"/>
      <c r="BG38" s="347"/>
      <c r="BH38" s="347"/>
      <c r="BI38" s="347"/>
      <c r="BJ38" s="347"/>
      <c r="BK38" s="347"/>
      <c r="BL38" s="347"/>
      <c r="BM38" s="347"/>
      <c r="BN38" s="347"/>
      <c r="BO38" s="347"/>
      <c r="BP38" s="347"/>
      <c r="BQ38" s="347"/>
      <c r="BR38" s="347"/>
      <c r="BS38" s="347"/>
      <c r="BT38" s="347"/>
      <c r="BU38" s="347"/>
      <c r="BV38" s="347"/>
    </row>
    <row r="39" spans="1:74" ht="11.1" customHeight="1" x14ac:dyDescent="0.2">
      <c r="A39" s="98"/>
      <c r="B39" s="91" t="s">
        <v>48</v>
      </c>
      <c r="C39" s="99"/>
      <c r="D39" s="99"/>
      <c r="E39" s="99"/>
      <c r="F39" s="99"/>
      <c r="G39" s="99"/>
      <c r="H39" s="99"/>
      <c r="I39" s="99"/>
      <c r="J39" s="99"/>
      <c r="K39" s="99"/>
      <c r="L39" s="99"/>
      <c r="M39" s="99"/>
      <c r="N39" s="99"/>
      <c r="O39" s="99"/>
      <c r="P39" s="99"/>
      <c r="Q39" s="99"/>
      <c r="R39" s="99"/>
      <c r="S39" s="99"/>
      <c r="T39" s="99"/>
      <c r="U39" s="99"/>
      <c r="V39" s="99"/>
      <c r="W39" s="99"/>
      <c r="X39" s="99"/>
      <c r="Y39" s="99"/>
      <c r="Z39" s="99"/>
      <c r="AA39" s="99"/>
      <c r="AB39" s="99"/>
      <c r="AC39" s="99"/>
      <c r="AD39" s="99"/>
      <c r="AE39" s="99"/>
      <c r="AF39" s="99"/>
      <c r="AG39" s="99"/>
      <c r="AH39" s="99"/>
      <c r="AI39" s="99"/>
      <c r="AJ39" s="99"/>
      <c r="AK39" s="99"/>
      <c r="AL39" s="99"/>
      <c r="AM39" s="99"/>
      <c r="AN39" s="99"/>
      <c r="AO39" s="99"/>
      <c r="AP39" s="99"/>
      <c r="AQ39" s="99"/>
      <c r="AR39" s="99"/>
      <c r="AS39" s="99"/>
      <c r="AT39" s="99"/>
      <c r="AU39" s="99"/>
      <c r="AV39" s="99"/>
      <c r="AW39" s="99"/>
      <c r="AX39" s="99"/>
      <c r="AY39" s="99"/>
      <c r="AZ39" s="99"/>
      <c r="BA39" s="99"/>
      <c r="BB39" s="99"/>
      <c r="BC39" s="99"/>
      <c r="BD39" s="99"/>
      <c r="BE39" s="99"/>
      <c r="BF39" s="99"/>
      <c r="BG39" s="347"/>
      <c r="BH39" s="347"/>
      <c r="BI39" s="347"/>
      <c r="BJ39" s="347"/>
      <c r="BK39" s="347"/>
      <c r="BL39" s="347"/>
      <c r="BM39" s="347"/>
      <c r="BN39" s="347"/>
      <c r="BO39" s="347"/>
      <c r="BP39" s="347"/>
      <c r="BQ39" s="347"/>
      <c r="BR39" s="347"/>
      <c r="BS39" s="347"/>
      <c r="BT39" s="347"/>
      <c r="BU39" s="347"/>
      <c r="BV39" s="347"/>
    </row>
    <row r="40" spans="1:74" ht="11.1" customHeight="1" x14ac:dyDescent="0.2">
      <c r="A40" s="98"/>
      <c r="B40" s="97" t="s">
        <v>49</v>
      </c>
      <c r="C40" s="227"/>
      <c r="D40" s="227"/>
      <c r="E40" s="227"/>
      <c r="F40" s="227"/>
      <c r="G40" s="227"/>
      <c r="H40" s="227"/>
      <c r="I40" s="227"/>
      <c r="J40" s="227"/>
      <c r="K40" s="227"/>
      <c r="L40" s="227"/>
      <c r="M40" s="227"/>
      <c r="N40" s="227"/>
      <c r="O40" s="227"/>
      <c r="P40" s="227"/>
      <c r="Q40" s="227"/>
      <c r="R40" s="227"/>
      <c r="S40" s="227"/>
      <c r="T40" s="227"/>
      <c r="U40" s="227"/>
      <c r="V40" s="227"/>
      <c r="W40" s="227"/>
      <c r="X40" s="227"/>
      <c r="Y40" s="227"/>
      <c r="Z40" s="227"/>
      <c r="AA40" s="227"/>
      <c r="AB40" s="227"/>
      <c r="AC40" s="227"/>
      <c r="AD40" s="227"/>
      <c r="AE40" s="227"/>
      <c r="AF40" s="227"/>
      <c r="AG40" s="227"/>
      <c r="AH40" s="227"/>
      <c r="AI40" s="227"/>
      <c r="AJ40" s="227"/>
      <c r="AK40" s="227"/>
      <c r="AL40" s="227"/>
      <c r="AM40" s="227"/>
      <c r="AN40" s="227"/>
      <c r="AO40" s="227"/>
      <c r="AP40" s="227"/>
      <c r="AQ40" s="227"/>
      <c r="AR40" s="227"/>
      <c r="AS40" s="227"/>
      <c r="AT40" s="227"/>
      <c r="AU40" s="227"/>
      <c r="AV40" s="227"/>
      <c r="AW40" s="227"/>
      <c r="AX40" s="227"/>
      <c r="AY40" s="227"/>
      <c r="AZ40" s="227"/>
      <c r="BA40" s="227"/>
      <c r="BB40" s="227"/>
      <c r="BC40" s="227"/>
      <c r="BD40" s="227"/>
      <c r="BE40" s="227"/>
      <c r="BF40" s="227"/>
      <c r="BG40" s="346"/>
      <c r="BH40" s="346"/>
      <c r="BI40" s="346"/>
      <c r="BJ40" s="346"/>
      <c r="BK40" s="346"/>
      <c r="BL40" s="346"/>
      <c r="BM40" s="346"/>
      <c r="BN40" s="346"/>
      <c r="BO40" s="346"/>
      <c r="BP40" s="346"/>
      <c r="BQ40" s="346"/>
      <c r="BR40" s="346"/>
      <c r="BS40" s="346"/>
      <c r="BT40" s="346"/>
      <c r="BU40" s="346"/>
      <c r="BV40" s="346"/>
    </row>
    <row r="41" spans="1:74" ht="11.1" customHeight="1" x14ac:dyDescent="0.2">
      <c r="A41" s="98" t="s">
        <v>55</v>
      </c>
      <c r="B41" s="195" t="s">
        <v>57</v>
      </c>
      <c r="C41" s="253">
        <v>6.55</v>
      </c>
      <c r="D41" s="253">
        <v>6.55</v>
      </c>
      <c r="E41" s="253">
        <v>6.55</v>
      </c>
      <c r="F41" s="253">
        <v>6.55</v>
      </c>
      <c r="G41" s="253">
        <v>6.55</v>
      </c>
      <c r="H41" s="253">
        <v>6.55</v>
      </c>
      <c r="I41" s="253">
        <v>6.55</v>
      </c>
      <c r="J41" s="253">
        <v>6.55</v>
      </c>
      <c r="K41" s="253">
        <v>6.55</v>
      </c>
      <c r="L41" s="253">
        <v>6.55</v>
      </c>
      <c r="M41" s="253">
        <v>6.55</v>
      </c>
      <c r="N41" s="253">
        <v>6.55</v>
      </c>
      <c r="O41" s="253">
        <v>6.4547315496</v>
      </c>
      <c r="P41" s="253">
        <v>6.4547315496</v>
      </c>
      <c r="Q41" s="253">
        <v>6.4547315496</v>
      </c>
      <c r="R41" s="253">
        <v>6.4547315496</v>
      </c>
      <c r="S41" s="253">
        <v>6.4547315496</v>
      </c>
      <c r="T41" s="253">
        <v>6.4547315496</v>
      </c>
      <c r="U41" s="253">
        <v>6.4547315496</v>
      </c>
      <c r="V41" s="253">
        <v>6.4547315496</v>
      </c>
      <c r="W41" s="253">
        <v>6.4547315496</v>
      </c>
      <c r="X41" s="253">
        <v>6.4547315496</v>
      </c>
      <c r="Y41" s="253">
        <v>6.4547315496</v>
      </c>
      <c r="Z41" s="253">
        <v>6.4547315496</v>
      </c>
      <c r="AA41" s="253">
        <v>6.3676961752999999</v>
      </c>
      <c r="AB41" s="253">
        <v>6.3676961752999999</v>
      </c>
      <c r="AC41" s="253">
        <v>6.3676961752999999</v>
      </c>
      <c r="AD41" s="253">
        <v>6.3676961752999999</v>
      </c>
      <c r="AE41" s="253">
        <v>6.3676961752999999</v>
      </c>
      <c r="AF41" s="253">
        <v>6.3676961752999999</v>
      </c>
      <c r="AG41" s="253">
        <v>6.3676961752999999</v>
      </c>
      <c r="AH41" s="253">
        <v>6.3676961752999999</v>
      </c>
      <c r="AI41" s="253">
        <v>6.3676961752999999</v>
      </c>
      <c r="AJ41" s="253">
        <v>6.3676961752999999</v>
      </c>
      <c r="AK41" s="253">
        <v>6.3676961752999999</v>
      </c>
      <c r="AL41" s="253">
        <v>6.3676961752999999</v>
      </c>
      <c r="AM41" s="253">
        <v>6.3653438678000001</v>
      </c>
      <c r="AN41" s="253">
        <v>6.3653438678000001</v>
      </c>
      <c r="AO41" s="253">
        <v>6.3653438678000001</v>
      </c>
      <c r="AP41" s="253">
        <v>6.3653438678000001</v>
      </c>
      <c r="AQ41" s="253">
        <v>6.3653438678000001</v>
      </c>
      <c r="AR41" s="253">
        <v>6.3653438678000001</v>
      </c>
      <c r="AS41" s="253">
        <v>6.3653438678000001</v>
      </c>
      <c r="AT41" s="253">
        <v>6.3653438678000001</v>
      </c>
      <c r="AU41" s="253">
        <v>6.3653438678000001</v>
      </c>
      <c r="AV41" s="253">
        <v>6.3653438678000001</v>
      </c>
      <c r="AW41" s="253">
        <v>6.3653438678000001</v>
      </c>
      <c r="AX41" s="253">
        <v>6.3653438678000001</v>
      </c>
      <c r="AY41" s="253">
        <v>6.3206500269000001</v>
      </c>
      <c r="AZ41" s="253">
        <v>6.3206500269000001</v>
      </c>
      <c r="BA41" s="253">
        <v>6.3206500269000001</v>
      </c>
      <c r="BB41" s="253">
        <v>6.3206500269000001</v>
      </c>
      <c r="BC41" s="253">
        <v>6.3206500269000001</v>
      </c>
      <c r="BD41" s="253">
        <v>6.3206500269000001</v>
      </c>
      <c r="BE41" s="253">
        <v>6.3206500269000001</v>
      </c>
      <c r="BF41" s="253">
        <v>6.3206500269000001</v>
      </c>
      <c r="BG41" s="348">
        <v>6.3206499999999997</v>
      </c>
      <c r="BH41" s="348">
        <v>6.3206499999999997</v>
      </c>
      <c r="BI41" s="348">
        <v>6.3206499999999997</v>
      </c>
      <c r="BJ41" s="348">
        <v>6.3206499999999997</v>
      </c>
      <c r="BK41" s="348">
        <v>6.2971269999999997</v>
      </c>
      <c r="BL41" s="348">
        <v>6.2971269999999997</v>
      </c>
      <c r="BM41" s="348">
        <v>6.2971269999999997</v>
      </c>
      <c r="BN41" s="348">
        <v>6.2971269999999997</v>
      </c>
      <c r="BO41" s="348">
        <v>6.2971269999999997</v>
      </c>
      <c r="BP41" s="348">
        <v>6.2971269999999997</v>
      </c>
      <c r="BQ41" s="348">
        <v>6.2971269999999997</v>
      </c>
      <c r="BR41" s="348">
        <v>6.2971269999999997</v>
      </c>
      <c r="BS41" s="348">
        <v>6.2971269999999997</v>
      </c>
      <c r="BT41" s="348">
        <v>6.2971269999999997</v>
      </c>
      <c r="BU41" s="348">
        <v>6.2971269999999997</v>
      </c>
      <c r="BV41" s="348">
        <v>6.2971269999999997</v>
      </c>
    </row>
    <row r="42" spans="1:74" ht="11.1" customHeight="1" x14ac:dyDescent="0.2">
      <c r="A42" s="98"/>
      <c r="B42" s="97" t="s">
        <v>53</v>
      </c>
      <c r="C42" s="226"/>
      <c r="D42" s="226"/>
      <c r="E42" s="226"/>
      <c r="F42" s="226"/>
      <c r="G42" s="226"/>
      <c r="H42" s="226"/>
      <c r="I42" s="226"/>
      <c r="J42" s="226"/>
      <c r="K42" s="226"/>
      <c r="L42" s="226"/>
      <c r="M42" s="226"/>
      <c r="N42" s="226"/>
      <c r="O42" s="226"/>
      <c r="P42" s="226"/>
      <c r="Q42" s="226"/>
      <c r="R42" s="226"/>
      <c r="S42" s="226"/>
      <c r="T42" s="226"/>
      <c r="U42" s="226"/>
      <c r="V42" s="226"/>
      <c r="W42" s="226"/>
      <c r="X42" s="226"/>
      <c r="Y42" s="226"/>
      <c r="Z42" s="226"/>
      <c r="AA42" s="226"/>
      <c r="AB42" s="226"/>
      <c r="AC42" s="226"/>
      <c r="AD42" s="226"/>
      <c r="AE42" s="226"/>
      <c r="AF42" s="226"/>
      <c r="AG42" s="226"/>
      <c r="AH42" s="226"/>
      <c r="AI42" s="226"/>
      <c r="AJ42" s="226"/>
      <c r="AK42" s="226"/>
      <c r="AL42" s="226"/>
      <c r="AM42" s="226"/>
      <c r="AN42" s="226"/>
      <c r="AO42" s="226"/>
      <c r="AP42" s="226"/>
      <c r="AQ42" s="226"/>
      <c r="AR42" s="226"/>
      <c r="AS42" s="226"/>
      <c r="AT42" s="226"/>
      <c r="AU42" s="226"/>
      <c r="AV42" s="226"/>
      <c r="AW42" s="226"/>
      <c r="AX42" s="226"/>
      <c r="AY42" s="226"/>
      <c r="AZ42" s="226"/>
      <c r="BA42" s="226"/>
      <c r="BB42" s="226"/>
      <c r="BC42" s="226"/>
      <c r="BD42" s="226"/>
      <c r="BE42" s="226"/>
      <c r="BF42" s="226"/>
      <c r="BG42" s="349"/>
      <c r="BH42" s="349"/>
      <c r="BI42" s="349"/>
      <c r="BJ42" s="349"/>
      <c r="BK42" s="349"/>
      <c r="BL42" s="349"/>
      <c r="BM42" s="349"/>
      <c r="BN42" s="349"/>
      <c r="BO42" s="349"/>
      <c r="BP42" s="349"/>
      <c r="BQ42" s="349"/>
      <c r="BR42" s="349"/>
      <c r="BS42" s="349"/>
      <c r="BT42" s="349"/>
      <c r="BU42" s="349"/>
      <c r="BV42" s="349"/>
    </row>
    <row r="43" spans="1:74" ht="11.1" customHeight="1" x14ac:dyDescent="0.2">
      <c r="A43" s="98" t="s">
        <v>596</v>
      </c>
      <c r="B43" s="195" t="s">
        <v>58</v>
      </c>
      <c r="C43" s="262">
        <v>0.24443317972</v>
      </c>
      <c r="D43" s="262">
        <v>0.25045918366999997</v>
      </c>
      <c r="E43" s="262">
        <v>0.249</v>
      </c>
      <c r="F43" s="262">
        <v>0.2465952381</v>
      </c>
      <c r="G43" s="262">
        <v>0.24871889401</v>
      </c>
      <c r="H43" s="262">
        <v>0.24690952381</v>
      </c>
      <c r="I43" s="262">
        <v>0.25118433179999999</v>
      </c>
      <c r="J43" s="262">
        <v>0.2512718894</v>
      </c>
      <c r="K43" s="262">
        <v>0.24677142857000001</v>
      </c>
      <c r="L43" s="262">
        <v>0.24806451613</v>
      </c>
      <c r="M43" s="262">
        <v>0.24651904761999999</v>
      </c>
      <c r="N43" s="262">
        <v>0.24038709677</v>
      </c>
      <c r="O43" s="262">
        <v>0.24292626728</v>
      </c>
      <c r="P43" s="262">
        <v>0.25241836735000001</v>
      </c>
      <c r="Q43" s="262">
        <v>0.25819354839000003</v>
      </c>
      <c r="R43" s="262">
        <v>0.25464285714000001</v>
      </c>
      <c r="S43" s="262">
        <v>0.25275115206999998</v>
      </c>
      <c r="T43" s="262">
        <v>0.25158095238</v>
      </c>
      <c r="U43" s="262">
        <v>0.25836866358999999</v>
      </c>
      <c r="V43" s="262">
        <v>0.26530414746999997</v>
      </c>
      <c r="W43" s="262">
        <v>0.26638571429000002</v>
      </c>
      <c r="X43" s="262">
        <v>0.26890322580999998</v>
      </c>
      <c r="Y43" s="262">
        <v>0.27294285713999999</v>
      </c>
      <c r="Z43" s="262">
        <v>0.26907373272000001</v>
      </c>
      <c r="AA43" s="262">
        <v>0.27165898618000001</v>
      </c>
      <c r="AB43" s="262">
        <v>0.27174999999999999</v>
      </c>
      <c r="AC43" s="262">
        <v>0.27561290322999998</v>
      </c>
      <c r="AD43" s="262">
        <v>0.27287619048</v>
      </c>
      <c r="AE43" s="262">
        <v>0.27204147465</v>
      </c>
      <c r="AF43" s="262">
        <v>0.26721658986000002</v>
      </c>
      <c r="AG43" s="262">
        <v>0.26660952381000003</v>
      </c>
      <c r="AH43" s="262">
        <v>0.26590322580999998</v>
      </c>
      <c r="AI43" s="262">
        <v>0.25984761904999998</v>
      </c>
      <c r="AJ43" s="262">
        <v>0.26339170506999998</v>
      </c>
      <c r="AK43" s="262">
        <v>0.26578095237999999</v>
      </c>
      <c r="AL43" s="262">
        <v>0.26488479262999998</v>
      </c>
      <c r="AM43" s="262">
        <v>0.27403686636000002</v>
      </c>
      <c r="AN43" s="262">
        <v>0.27253201970000002</v>
      </c>
      <c r="AO43" s="262">
        <v>0.25678801842999999</v>
      </c>
      <c r="AP43" s="262">
        <v>0.18255714285999999</v>
      </c>
      <c r="AQ43" s="262">
        <v>0.16480184332</v>
      </c>
      <c r="AR43" s="262">
        <v>0.17472380952</v>
      </c>
      <c r="AS43" s="262">
        <v>0.18638248848</v>
      </c>
      <c r="AT43" s="262">
        <v>0.19732380952</v>
      </c>
      <c r="AU43" s="262">
        <v>0.20843333333</v>
      </c>
      <c r="AV43" s="262">
        <v>0.21845161290000001</v>
      </c>
      <c r="AW43" s="262">
        <v>0.2248</v>
      </c>
      <c r="AX43" s="262">
        <v>0.22878801842999999</v>
      </c>
      <c r="AY43" s="262">
        <v>0.23743317972</v>
      </c>
      <c r="AZ43" s="262">
        <v>0.24818367347</v>
      </c>
      <c r="BA43" s="262">
        <v>0.25120737326999998</v>
      </c>
      <c r="BB43" s="262">
        <v>0.25338095238000002</v>
      </c>
      <c r="BC43" s="262">
        <v>0.25752073733000003</v>
      </c>
      <c r="BD43" s="262">
        <v>0.26249523809999997</v>
      </c>
      <c r="BE43" s="262">
        <v>0.26594930876</v>
      </c>
      <c r="BF43" s="262">
        <v>0.26753571429</v>
      </c>
      <c r="BG43" s="334">
        <v>0.29073909999999997</v>
      </c>
      <c r="BH43" s="334">
        <v>0.30957639999999997</v>
      </c>
      <c r="BI43" s="334">
        <v>0.32654109999999997</v>
      </c>
      <c r="BJ43" s="334">
        <v>0.35150870000000001</v>
      </c>
      <c r="BK43" s="334">
        <v>0.34066590000000002</v>
      </c>
      <c r="BL43" s="334">
        <v>0.33066889999999999</v>
      </c>
      <c r="BM43" s="334">
        <v>0.31639149999999999</v>
      </c>
      <c r="BN43" s="334">
        <v>0.3005004</v>
      </c>
      <c r="BO43" s="334">
        <v>0.29018480000000002</v>
      </c>
      <c r="BP43" s="334">
        <v>0.28346070000000001</v>
      </c>
      <c r="BQ43" s="334">
        <v>0.2830722</v>
      </c>
      <c r="BR43" s="334">
        <v>0.286354</v>
      </c>
      <c r="BS43" s="334">
        <v>0.29515619999999998</v>
      </c>
      <c r="BT43" s="334">
        <v>0.2994984</v>
      </c>
      <c r="BU43" s="334">
        <v>0.30256359999999999</v>
      </c>
      <c r="BV43" s="334">
        <v>0.30303649999999999</v>
      </c>
    </row>
    <row r="44" spans="1:74" ht="11.1" customHeight="1" x14ac:dyDescent="0.2">
      <c r="A44" s="98"/>
      <c r="B44" s="97" t="s">
        <v>54</v>
      </c>
      <c r="C44" s="226"/>
      <c r="D44" s="226"/>
      <c r="E44" s="226"/>
      <c r="F44" s="226"/>
      <c r="G44" s="226"/>
      <c r="H44" s="226"/>
      <c r="I44" s="226"/>
      <c r="J44" s="226"/>
      <c r="K44" s="226"/>
      <c r="L44" s="226"/>
      <c r="M44" s="226"/>
      <c r="N44" s="226"/>
      <c r="O44" s="226"/>
      <c r="P44" s="226"/>
      <c r="Q44" s="226"/>
      <c r="R44" s="226"/>
      <c r="S44" s="226"/>
      <c r="T44" s="226"/>
      <c r="U44" s="226"/>
      <c r="V44" s="226"/>
      <c r="W44" s="226"/>
      <c r="X44" s="226"/>
      <c r="Y44" s="226"/>
      <c r="Z44" s="226"/>
      <c r="AA44" s="226"/>
      <c r="AB44" s="226"/>
      <c r="AC44" s="226"/>
      <c r="AD44" s="226"/>
      <c r="AE44" s="226"/>
      <c r="AF44" s="226"/>
      <c r="AG44" s="226"/>
      <c r="AH44" s="226"/>
      <c r="AI44" s="226"/>
      <c r="AJ44" s="226"/>
      <c r="AK44" s="226"/>
      <c r="AL44" s="226"/>
      <c r="AM44" s="226"/>
      <c r="AN44" s="226"/>
      <c r="AO44" s="226"/>
      <c r="AP44" s="226"/>
      <c r="AQ44" s="226"/>
      <c r="AR44" s="226"/>
      <c r="AS44" s="226"/>
      <c r="AT44" s="226"/>
      <c r="AU44" s="226"/>
      <c r="AV44" s="226"/>
      <c r="AW44" s="226"/>
      <c r="AX44" s="226"/>
      <c r="AY44" s="226"/>
      <c r="AZ44" s="226"/>
      <c r="BA44" s="226"/>
      <c r="BB44" s="226"/>
      <c r="BC44" s="226"/>
      <c r="BD44" s="226"/>
      <c r="BE44" s="226"/>
      <c r="BF44" s="226"/>
      <c r="BG44" s="349"/>
      <c r="BH44" s="349"/>
      <c r="BI44" s="349"/>
      <c r="BJ44" s="349"/>
      <c r="BK44" s="349"/>
      <c r="BL44" s="349"/>
      <c r="BM44" s="349"/>
      <c r="BN44" s="349"/>
      <c r="BO44" s="349"/>
      <c r="BP44" s="349"/>
      <c r="BQ44" s="349"/>
      <c r="BR44" s="349"/>
      <c r="BS44" s="349"/>
      <c r="BT44" s="349"/>
      <c r="BU44" s="349"/>
      <c r="BV44" s="349"/>
    </row>
    <row r="45" spans="1:74" ht="11.1" customHeight="1" x14ac:dyDescent="0.2">
      <c r="A45" s="98" t="s">
        <v>528</v>
      </c>
      <c r="B45" s="196" t="s">
        <v>56</v>
      </c>
      <c r="C45" s="209">
        <v>2.09</v>
      </c>
      <c r="D45" s="209">
        <v>2.06</v>
      </c>
      <c r="E45" s="209">
        <v>2.0699999999999998</v>
      </c>
      <c r="F45" s="209">
        <v>2.08</v>
      </c>
      <c r="G45" s="209">
        <v>2.09</v>
      </c>
      <c r="H45" s="209">
        <v>2.0699999999999998</v>
      </c>
      <c r="I45" s="209">
        <v>2.06</v>
      </c>
      <c r="J45" s="209">
        <v>2.0499999999999998</v>
      </c>
      <c r="K45" s="209">
        <v>2.02</v>
      </c>
      <c r="L45" s="209">
        <v>2.0299999999999998</v>
      </c>
      <c r="M45" s="209">
        <v>2.04</v>
      </c>
      <c r="N45" s="209">
        <v>2.04</v>
      </c>
      <c r="O45" s="209">
        <v>2.06</v>
      </c>
      <c r="P45" s="209">
        <v>2.0699999999999998</v>
      </c>
      <c r="Q45" s="209">
        <v>2.04</v>
      </c>
      <c r="R45" s="209">
        <v>2.0699999999999998</v>
      </c>
      <c r="S45" s="209">
        <v>2.04</v>
      </c>
      <c r="T45" s="209">
        <v>2.04</v>
      </c>
      <c r="U45" s="209">
        <v>2.0499999999999998</v>
      </c>
      <c r="V45" s="209">
        <v>2.06</v>
      </c>
      <c r="W45" s="209">
        <v>2.0499999999999998</v>
      </c>
      <c r="X45" s="209">
        <v>2.04</v>
      </c>
      <c r="Y45" s="209">
        <v>2.06</v>
      </c>
      <c r="Z45" s="209">
        <v>2.11</v>
      </c>
      <c r="AA45" s="209">
        <v>2.1</v>
      </c>
      <c r="AB45" s="209">
        <v>2.0699999999999998</v>
      </c>
      <c r="AC45" s="209">
        <v>2.08</v>
      </c>
      <c r="AD45" s="209">
        <v>2.0699999999999998</v>
      </c>
      <c r="AE45" s="209">
        <v>2.0499999999999998</v>
      </c>
      <c r="AF45" s="209">
        <v>2.0299999999999998</v>
      </c>
      <c r="AG45" s="209">
        <v>2.02</v>
      </c>
      <c r="AH45" s="209">
        <v>2</v>
      </c>
      <c r="AI45" s="209">
        <v>1.96</v>
      </c>
      <c r="AJ45" s="209">
        <v>1.96</v>
      </c>
      <c r="AK45" s="209">
        <v>1.96</v>
      </c>
      <c r="AL45" s="209">
        <v>1.91</v>
      </c>
      <c r="AM45" s="209">
        <v>1.94</v>
      </c>
      <c r="AN45" s="209">
        <v>1.91</v>
      </c>
      <c r="AO45" s="209">
        <v>1.94</v>
      </c>
      <c r="AP45" s="209">
        <v>1.93</v>
      </c>
      <c r="AQ45" s="209">
        <v>1.9</v>
      </c>
      <c r="AR45" s="209">
        <v>1.91</v>
      </c>
      <c r="AS45" s="209">
        <v>1.91</v>
      </c>
      <c r="AT45" s="209">
        <v>1.94</v>
      </c>
      <c r="AU45" s="209">
        <v>1.94</v>
      </c>
      <c r="AV45" s="209">
        <v>1.92</v>
      </c>
      <c r="AW45" s="209">
        <v>1.91</v>
      </c>
      <c r="AX45" s="209">
        <v>1.92</v>
      </c>
      <c r="AY45" s="209">
        <v>1.9</v>
      </c>
      <c r="AZ45" s="209">
        <v>1.93</v>
      </c>
      <c r="BA45" s="209">
        <v>1.9</v>
      </c>
      <c r="BB45" s="209">
        <v>1.9</v>
      </c>
      <c r="BC45" s="209">
        <v>1.8908988338999999</v>
      </c>
      <c r="BD45" s="209">
        <v>1.9525891071000001</v>
      </c>
      <c r="BE45" s="209">
        <v>1.966823</v>
      </c>
      <c r="BF45" s="209">
        <v>1.9753369999999999</v>
      </c>
      <c r="BG45" s="350">
        <v>2.000839</v>
      </c>
      <c r="BH45" s="350">
        <v>1.969379</v>
      </c>
      <c r="BI45" s="350">
        <v>1.9980009999999999</v>
      </c>
      <c r="BJ45" s="350">
        <v>2.0059070000000001</v>
      </c>
      <c r="BK45" s="350">
        <v>2.0078429999999998</v>
      </c>
      <c r="BL45" s="350">
        <v>2.0287299999999999</v>
      </c>
      <c r="BM45" s="350">
        <v>2.0393430000000001</v>
      </c>
      <c r="BN45" s="350">
        <v>2.0587330000000001</v>
      </c>
      <c r="BO45" s="350">
        <v>2.0294059999999998</v>
      </c>
      <c r="BP45" s="350">
        <v>1.9943420000000001</v>
      </c>
      <c r="BQ45" s="350">
        <v>2.0010089999999998</v>
      </c>
      <c r="BR45" s="350">
        <v>1.9838309999999999</v>
      </c>
      <c r="BS45" s="350">
        <v>1.9952110000000001</v>
      </c>
      <c r="BT45" s="350">
        <v>1.949479</v>
      </c>
      <c r="BU45" s="350">
        <v>1.9657549999999999</v>
      </c>
      <c r="BV45" s="350">
        <v>1.9604140000000001</v>
      </c>
    </row>
    <row r="46" spans="1:74" s="413" customFormat="1" ht="12" customHeight="1" x14ac:dyDescent="0.2">
      <c r="A46" s="412"/>
      <c r="B46" s="809" t="s">
        <v>868</v>
      </c>
      <c r="C46" s="762"/>
      <c r="D46" s="762"/>
      <c r="E46" s="762"/>
      <c r="F46" s="762"/>
      <c r="G46" s="762"/>
      <c r="H46" s="762"/>
      <c r="I46" s="762"/>
      <c r="J46" s="762"/>
      <c r="K46" s="762"/>
      <c r="L46" s="762"/>
      <c r="M46" s="762"/>
      <c r="N46" s="762"/>
      <c r="O46" s="762"/>
      <c r="P46" s="762"/>
      <c r="Q46" s="759"/>
      <c r="AY46" s="468"/>
      <c r="AZ46" s="468"/>
      <c r="BA46" s="468"/>
      <c r="BB46" s="468"/>
      <c r="BC46" s="468"/>
      <c r="BD46" s="605"/>
      <c r="BE46" s="605"/>
      <c r="BF46" s="605"/>
      <c r="BG46" s="468"/>
      <c r="BH46" s="468"/>
      <c r="BI46" s="468"/>
      <c r="BJ46" s="468"/>
    </row>
    <row r="47" spans="1:74" s="413" customFormat="1" ht="12" customHeight="1" x14ac:dyDescent="0.2">
      <c r="A47" s="412"/>
      <c r="B47" s="804" t="s">
        <v>869</v>
      </c>
      <c r="C47" s="762"/>
      <c r="D47" s="762"/>
      <c r="E47" s="762"/>
      <c r="F47" s="762"/>
      <c r="G47" s="762"/>
      <c r="H47" s="762"/>
      <c r="I47" s="762"/>
      <c r="J47" s="762"/>
      <c r="K47" s="762"/>
      <c r="L47" s="762"/>
      <c r="M47" s="762"/>
      <c r="N47" s="762"/>
      <c r="O47" s="762"/>
      <c r="P47" s="762"/>
      <c r="Q47" s="759"/>
      <c r="AY47" s="468"/>
      <c r="AZ47" s="468"/>
      <c r="BA47" s="468"/>
      <c r="BB47" s="468"/>
      <c r="BC47" s="468"/>
      <c r="BD47" s="605"/>
      <c r="BE47" s="605"/>
      <c r="BF47" s="605"/>
      <c r="BG47" s="468"/>
      <c r="BH47" s="468"/>
      <c r="BI47" s="468"/>
      <c r="BJ47" s="468"/>
    </row>
    <row r="48" spans="1:74" s="413" customFormat="1" ht="12" customHeight="1" x14ac:dyDescent="0.2">
      <c r="A48" s="412"/>
      <c r="B48" s="809" t="s">
        <v>870</v>
      </c>
      <c r="C48" s="762"/>
      <c r="D48" s="762"/>
      <c r="E48" s="762"/>
      <c r="F48" s="762"/>
      <c r="G48" s="762"/>
      <c r="H48" s="762"/>
      <c r="I48" s="762"/>
      <c r="J48" s="762"/>
      <c r="K48" s="762"/>
      <c r="L48" s="762"/>
      <c r="M48" s="762"/>
      <c r="N48" s="762"/>
      <c r="O48" s="762"/>
      <c r="P48" s="762"/>
      <c r="Q48" s="759"/>
      <c r="AY48" s="468"/>
      <c r="AZ48" s="468"/>
      <c r="BA48" s="468"/>
      <c r="BB48" s="468"/>
      <c r="BC48" s="468"/>
      <c r="BD48" s="605"/>
      <c r="BE48" s="605"/>
      <c r="BF48" s="605"/>
      <c r="BG48" s="468"/>
      <c r="BH48" s="468"/>
      <c r="BI48" s="468"/>
      <c r="BJ48" s="468"/>
    </row>
    <row r="49" spans="1:74" s="413" customFormat="1" ht="12" customHeight="1" x14ac:dyDescent="0.2">
      <c r="A49" s="412"/>
      <c r="B49" s="809" t="s">
        <v>92</v>
      </c>
      <c r="C49" s="762"/>
      <c r="D49" s="762"/>
      <c r="E49" s="762"/>
      <c r="F49" s="762"/>
      <c r="G49" s="762"/>
      <c r="H49" s="762"/>
      <c r="I49" s="762"/>
      <c r="J49" s="762"/>
      <c r="K49" s="762"/>
      <c r="L49" s="762"/>
      <c r="M49" s="762"/>
      <c r="N49" s="762"/>
      <c r="O49" s="762"/>
      <c r="P49" s="762"/>
      <c r="Q49" s="759"/>
      <c r="AY49" s="468"/>
      <c r="AZ49" s="468"/>
      <c r="BA49" s="468"/>
      <c r="BB49" s="468"/>
      <c r="BC49" s="468"/>
      <c r="BD49" s="605"/>
      <c r="BE49" s="605"/>
      <c r="BF49" s="605"/>
      <c r="BG49" s="468"/>
      <c r="BH49" s="468"/>
      <c r="BI49" s="468"/>
      <c r="BJ49" s="468"/>
    </row>
    <row r="50" spans="1:74" s="270" customFormat="1" ht="12" customHeight="1" x14ac:dyDescent="0.2">
      <c r="A50" s="93"/>
      <c r="B50" s="752" t="s">
        <v>815</v>
      </c>
      <c r="C50" s="744"/>
      <c r="D50" s="744"/>
      <c r="E50" s="744"/>
      <c r="F50" s="744"/>
      <c r="G50" s="744"/>
      <c r="H50" s="744"/>
      <c r="I50" s="744"/>
      <c r="J50" s="744"/>
      <c r="K50" s="744"/>
      <c r="L50" s="744"/>
      <c r="M50" s="744"/>
      <c r="N50" s="744"/>
      <c r="O50" s="744"/>
      <c r="P50" s="744"/>
      <c r="Q50" s="744"/>
      <c r="AY50" s="467"/>
      <c r="AZ50" s="467"/>
      <c r="BA50" s="467"/>
      <c r="BB50" s="467"/>
      <c r="BC50" s="467"/>
      <c r="BD50" s="604"/>
      <c r="BE50" s="604"/>
      <c r="BF50" s="604"/>
      <c r="BG50" s="467"/>
      <c r="BH50" s="467"/>
      <c r="BI50" s="467"/>
      <c r="BJ50" s="467"/>
    </row>
    <row r="51" spans="1:74" s="413" customFormat="1" ht="12" customHeight="1" x14ac:dyDescent="0.2">
      <c r="A51" s="412"/>
      <c r="B51" s="780" t="str">
        <f>"Notes: "&amp;"EIA completed modeling and analysis for this report on " &amp;Dates!D2&amp;"."</f>
        <v>Notes: EIA completed modeling and analysis for this report on Thursday September 2, 2021.</v>
      </c>
      <c r="C51" s="803"/>
      <c r="D51" s="803"/>
      <c r="E51" s="803"/>
      <c r="F51" s="803"/>
      <c r="G51" s="803"/>
      <c r="H51" s="803"/>
      <c r="I51" s="803"/>
      <c r="J51" s="803"/>
      <c r="K51" s="803"/>
      <c r="L51" s="803"/>
      <c r="M51" s="803"/>
      <c r="N51" s="803"/>
      <c r="O51" s="803"/>
      <c r="P51" s="803"/>
      <c r="Q51" s="781"/>
      <c r="AY51" s="468"/>
      <c r="AZ51" s="468"/>
      <c r="BA51" s="468"/>
      <c r="BB51" s="468"/>
      <c r="BC51" s="468"/>
      <c r="BD51" s="605"/>
      <c r="BE51" s="605"/>
      <c r="BF51" s="605"/>
      <c r="BG51" s="468"/>
      <c r="BH51" s="468"/>
      <c r="BI51" s="468"/>
      <c r="BJ51" s="468"/>
    </row>
    <row r="52" spans="1:74" s="413" customFormat="1" ht="12" customHeight="1" x14ac:dyDescent="0.2">
      <c r="A52" s="412"/>
      <c r="B52" s="770" t="s">
        <v>353</v>
      </c>
      <c r="C52" s="769"/>
      <c r="D52" s="769"/>
      <c r="E52" s="769"/>
      <c r="F52" s="769"/>
      <c r="G52" s="769"/>
      <c r="H52" s="769"/>
      <c r="I52" s="769"/>
      <c r="J52" s="769"/>
      <c r="K52" s="769"/>
      <c r="L52" s="769"/>
      <c r="M52" s="769"/>
      <c r="N52" s="769"/>
      <c r="O52" s="769"/>
      <c r="P52" s="769"/>
      <c r="Q52" s="769"/>
      <c r="AY52" s="468"/>
      <c r="AZ52" s="468"/>
      <c r="BA52" s="468"/>
      <c r="BB52" s="468"/>
      <c r="BC52" s="468"/>
      <c r="BD52" s="605"/>
      <c r="BE52" s="605"/>
      <c r="BF52" s="605"/>
      <c r="BG52" s="468"/>
      <c r="BH52" s="468"/>
      <c r="BI52" s="468"/>
      <c r="BJ52" s="468"/>
    </row>
    <row r="53" spans="1:74" s="413" customFormat="1" ht="12" customHeight="1" x14ac:dyDescent="0.2">
      <c r="A53" s="412"/>
      <c r="B53" s="763" t="s">
        <v>871</v>
      </c>
      <c r="C53" s="762"/>
      <c r="D53" s="762"/>
      <c r="E53" s="762"/>
      <c r="F53" s="762"/>
      <c r="G53" s="762"/>
      <c r="H53" s="762"/>
      <c r="I53" s="762"/>
      <c r="J53" s="762"/>
      <c r="K53" s="762"/>
      <c r="L53" s="762"/>
      <c r="M53" s="762"/>
      <c r="N53" s="762"/>
      <c r="O53" s="762"/>
      <c r="P53" s="762"/>
      <c r="Q53" s="759"/>
      <c r="AY53" s="468"/>
      <c r="AZ53" s="468"/>
      <c r="BA53" s="468"/>
      <c r="BB53" s="468"/>
      <c r="BC53" s="468"/>
      <c r="BD53" s="605"/>
      <c r="BE53" s="605"/>
      <c r="BF53" s="605"/>
      <c r="BG53" s="468"/>
      <c r="BH53" s="468"/>
      <c r="BI53" s="468"/>
      <c r="BJ53" s="468"/>
    </row>
    <row r="54" spans="1:74" s="413" customFormat="1" ht="12" customHeight="1" x14ac:dyDescent="0.2">
      <c r="A54" s="412"/>
      <c r="B54" s="765" t="s">
        <v>838</v>
      </c>
      <c r="C54" s="766"/>
      <c r="D54" s="766"/>
      <c r="E54" s="766"/>
      <c r="F54" s="766"/>
      <c r="G54" s="766"/>
      <c r="H54" s="766"/>
      <c r="I54" s="766"/>
      <c r="J54" s="766"/>
      <c r="K54" s="766"/>
      <c r="L54" s="766"/>
      <c r="M54" s="766"/>
      <c r="N54" s="766"/>
      <c r="O54" s="766"/>
      <c r="P54" s="766"/>
      <c r="Q54" s="759"/>
      <c r="AY54" s="468"/>
      <c r="AZ54" s="468"/>
      <c r="BA54" s="468"/>
      <c r="BB54" s="468"/>
      <c r="BC54" s="468"/>
      <c r="BD54" s="605"/>
      <c r="BE54" s="605"/>
      <c r="BF54" s="605"/>
      <c r="BG54" s="468"/>
      <c r="BH54" s="468"/>
      <c r="BI54" s="468"/>
      <c r="BJ54" s="468"/>
    </row>
    <row r="55" spans="1:74" s="414" customFormat="1" ht="12" customHeight="1" x14ac:dyDescent="0.2">
      <c r="A55" s="393"/>
      <c r="B55" s="771" t="s">
        <v>1380</v>
      </c>
      <c r="C55" s="759"/>
      <c r="D55" s="759"/>
      <c r="E55" s="759"/>
      <c r="F55" s="759"/>
      <c r="G55" s="759"/>
      <c r="H55" s="759"/>
      <c r="I55" s="759"/>
      <c r="J55" s="759"/>
      <c r="K55" s="759"/>
      <c r="L55" s="759"/>
      <c r="M55" s="759"/>
      <c r="N55" s="759"/>
      <c r="O55" s="759"/>
      <c r="P55" s="759"/>
      <c r="Q55" s="759"/>
      <c r="AY55" s="469"/>
      <c r="AZ55" s="469"/>
      <c r="BA55" s="469"/>
      <c r="BB55" s="469"/>
      <c r="BC55" s="469"/>
      <c r="BD55" s="606"/>
      <c r="BE55" s="606"/>
      <c r="BF55" s="606"/>
      <c r="BG55" s="469"/>
      <c r="BH55" s="469"/>
      <c r="BI55" s="469"/>
      <c r="BJ55" s="469"/>
    </row>
    <row r="56" spans="1:74" x14ac:dyDescent="0.2">
      <c r="BK56" s="351"/>
      <c r="BL56" s="351"/>
      <c r="BM56" s="351"/>
      <c r="BN56" s="351"/>
      <c r="BO56" s="351"/>
      <c r="BP56" s="351"/>
      <c r="BQ56" s="351"/>
      <c r="BR56" s="351"/>
      <c r="BS56" s="351"/>
      <c r="BT56" s="351"/>
      <c r="BU56" s="351"/>
      <c r="BV56" s="351"/>
    </row>
    <row r="57" spans="1:74" x14ac:dyDescent="0.2">
      <c r="BK57" s="351"/>
      <c r="BL57" s="351"/>
      <c r="BM57" s="351"/>
      <c r="BN57" s="351"/>
      <c r="BO57" s="351"/>
      <c r="BP57" s="351"/>
      <c r="BQ57" s="351"/>
      <c r="BR57" s="351"/>
      <c r="BS57" s="351"/>
      <c r="BT57" s="351"/>
      <c r="BU57" s="351"/>
      <c r="BV57" s="351"/>
    </row>
    <row r="58" spans="1:74" x14ac:dyDescent="0.2">
      <c r="BK58" s="351"/>
      <c r="BL58" s="351"/>
      <c r="BM58" s="351"/>
      <c r="BN58" s="351"/>
      <c r="BO58" s="351"/>
      <c r="BP58" s="351"/>
      <c r="BQ58" s="351"/>
      <c r="BR58" s="351"/>
      <c r="BS58" s="351"/>
      <c r="BT58" s="351"/>
      <c r="BU58" s="351"/>
      <c r="BV58" s="351"/>
    </row>
    <row r="59" spans="1:74" x14ac:dyDescent="0.2">
      <c r="BK59" s="351"/>
      <c r="BL59" s="351"/>
      <c r="BM59" s="351"/>
      <c r="BN59" s="351"/>
      <c r="BO59" s="351"/>
      <c r="BP59" s="351"/>
      <c r="BQ59" s="351"/>
      <c r="BR59" s="351"/>
      <c r="BS59" s="351"/>
      <c r="BT59" s="351"/>
      <c r="BU59" s="351"/>
      <c r="BV59" s="351"/>
    </row>
    <row r="60" spans="1:74" x14ac:dyDescent="0.2">
      <c r="BK60" s="351"/>
      <c r="BL60" s="351"/>
      <c r="BM60" s="351"/>
      <c r="BN60" s="351"/>
      <c r="BO60" s="351"/>
      <c r="BP60" s="351"/>
      <c r="BQ60" s="351"/>
      <c r="BR60" s="351"/>
      <c r="BS60" s="351"/>
      <c r="BT60" s="351"/>
      <c r="BU60" s="351"/>
      <c r="BV60" s="351"/>
    </row>
    <row r="61" spans="1:74" x14ac:dyDescent="0.2">
      <c r="BK61" s="351"/>
      <c r="BL61" s="351"/>
      <c r="BM61" s="351"/>
      <c r="BN61" s="351"/>
      <c r="BO61" s="351"/>
      <c r="BP61" s="351"/>
      <c r="BQ61" s="351"/>
      <c r="BR61" s="351"/>
      <c r="BS61" s="351"/>
      <c r="BT61" s="351"/>
      <c r="BU61" s="351"/>
      <c r="BV61" s="351"/>
    </row>
    <row r="62" spans="1:74" x14ac:dyDescent="0.2">
      <c r="BK62" s="351"/>
      <c r="BL62" s="351"/>
      <c r="BM62" s="351"/>
      <c r="BN62" s="351"/>
      <c r="BO62" s="351"/>
      <c r="BP62" s="351"/>
      <c r="BQ62" s="351"/>
      <c r="BR62" s="351"/>
      <c r="BS62" s="351"/>
      <c r="BT62" s="351"/>
      <c r="BU62" s="351"/>
      <c r="BV62" s="351"/>
    </row>
    <row r="63" spans="1:74" x14ac:dyDescent="0.2">
      <c r="BK63" s="351"/>
      <c r="BL63" s="351"/>
      <c r="BM63" s="351"/>
      <c r="BN63" s="351"/>
      <c r="BO63" s="351"/>
      <c r="BP63" s="351"/>
      <c r="BQ63" s="351"/>
      <c r="BR63" s="351"/>
      <c r="BS63" s="351"/>
      <c r="BT63" s="351"/>
      <c r="BU63" s="351"/>
      <c r="BV63" s="351"/>
    </row>
    <row r="64" spans="1:74" x14ac:dyDescent="0.2">
      <c r="BK64" s="351"/>
      <c r="BL64" s="351"/>
      <c r="BM64" s="351"/>
      <c r="BN64" s="351"/>
      <c r="BO64" s="351"/>
      <c r="BP64" s="351"/>
      <c r="BQ64" s="351"/>
      <c r="BR64" s="351"/>
      <c r="BS64" s="351"/>
      <c r="BT64" s="351"/>
      <c r="BU64" s="351"/>
      <c r="BV64" s="351"/>
    </row>
    <row r="65" spans="63:74" x14ac:dyDescent="0.2">
      <c r="BK65" s="351"/>
      <c r="BL65" s="351"/>
      <c r="BM65" s="351"/>
      <c r="BN65" s="351"/>
      <c r="BO65" s="351"/>
      <c r="BP65" s="351"/>
      <c r="BQ65" s="351"/>
      <c r="BR65" s="351"/>
      <c r="BS65" s="351"/>
      <c r="BT65" s="351"/>
      <c r="BU65" s="351"/>
      <c r="BV65" s="351"/>
    </row>
    <row r="66" spans="63:74" x14ac:dyDescent="0.2">
      <c r="BK66" s="351"/>
      <c r="BL66" s="351"/>
      <c r="BM66" s="351"/>
      <c r="BN66" s="351"/>
      <c r="BO66" s="351"/>
      <c r="BP66" s="351"/>
      <c r="BQ66" s="351"/>
      <c r="BR66" s="351"/>
      <c r="BS66" s="351"/>
      <c r="BT66" s="351"/>
      <c r="BU66" s="351"/>
      <c r="BV66" s="351"/>
    </row>
    <row r="67" spans="63:74" x14ac:dyDescent="0.2">
      <c r="BK67" s="351"/>
      <c r="BL67" s="351"/>
      <c r="BM67" s="351"/>
      <c r="BN67" s="351"/>
      <c r="BO67" s="351"/>
      <c r="BP67" s="351"/>
      <c r="BQ67" s="351"/>
      <c r="BR67" s="351"/>
      <c r="BS67" s="351"/>
      <c r="BT67" s="351"/>
      <c r="BU67" s="351"/>
      <c r="BV67" s="351"/>
    </row>
    <row r="68" spans="63:74" x14ac:dyDescent="0.2">
      <c r="BK68" s="351"/>
      <c r="BL68" s="351"/>
      <c r="BM68" s="351"/>
      <c r="BN68" s="351"/>
      <c r="BO68" s="351"/>
      <c r="BP68" s="351"/>
      <c r="BQ68" s="351"/>
      <c r="BR68" s="351"/>
      <c r="BS68" s="351"/>
      <c r="BT68" s="351"/>
      <c r="BU68" s="351"/>
      <c r="BV68" s="351"/>
    </row>
    <row r="69" spans="63:74" x14ac:dyDescent="0.2">
      <c r="BK69" s="351"/>
      <c r="BL69" s="351"/>
      <c r="BM69" s="351"/>
      <c r="BN69" s="351"/>
      <c r="BO69" s="351"/>
      <c r="BP69" s="351"/>
      <c r="BQ69" s="351"/>
      <c r="BR69" s="351"/>
      <c r="BS69" s="351"/>
      <c r="BT69" s="351"/>
      <c r="BU69" s="351"/>
      <c r="BV69" s="351"/>
    </row>
    <row r="70" spans="63:74" x14ac:dyDescent="0.2">
      <c r="BK70" s="351"/>
      <c r="BL70" s="351"/>
      <c r="BM70" s="351"/>
      <c r="BN70" s="351"/>
      <c r="BO70" s="351"/>
      <c r="BP70" s="351"/>
      <c r="BQ70" s="351"/>
      <c r="BR70" s="351"/>
      <c r="BS70" s="351"/>
      <c r="BT70" s="351"/>
      <c r="BU70" s="351"/>
      <c r="BV70" s="351"/>
    </row>
    <row r="71" spans="63:74" x14ac:dyDescent="0.2">
      <c r="BK71" s="351"/>
      <c r="BL71" s="351"/>
      <c r="BM71" s="351"/>
      <c r="BN71" s="351"/>
      <c r="BO71" s="351"/>
      <c r="BP71" s="351"/>
      <c r="BQ71" s="351"/>
      <c r="BR71" s="351"/>
      <c r="BS71" s="351"/>
      <c r="BT71" s="351"/>
      <c r="BU71" s="351"/>
      <c r="BV71" s="351"/>
    </row>
    <row r="72" spans="63:74" x14ac:dyDescent="0.2">
      <c r="BK72" s="351"/>
      <c r="BL72" s="351"/>
      <c r="BM72" s="351"/>
      <c r="BN72" s="351"/>
      <c r="BO72" s="351"/>
      <c r="BP72" s="351"/>
      <c r="BQ72" s="351"/>
      <c r="BR72" s="351"/>
      <c r="BS72" s="351"/>
      <c r="BT72" s="351"/>
      <c r="BU72" s="351"/>
      <c r="BV72" s="351"/>
    </row>
    <row r="73" spans="63:74" x14ac:dyDescent="0.2">
      <c r="BK73" s="351"/>
      <c r="BL73" s="351"/>
      <c r="BM73" s="351"/>
      <c r="BN73" s="351"/>
      <c r="BO73" s="351"/>
      <c r="BP73" s="351"/>
      <c r="BQ73" s="351"/>
      <c r="BR73" s="351"/>
      <c r="BS73" s="351"/>
      <c r="BT73" s="351"/>
      <c r="BU73" s="351"/>
      <c r="BV73" s="351"/>
    </row>
    <row r="74" spans="63:74" x14ac:dyDescent="0.2">
      <c r="BK74" s="351"/>
      <c r="BL74" s="351"/>
      <c r="BM74" s="351"/>
      <c r="BN74" s="351"/>
      <c r="BO74" s="351"/>
      <c r="BP74" s="351"/>
      <c r="BQ74" s="351"/>
      <c r="BR74" s="351"/>
      <c r="BS74" s="351"/>
      <c r="BT74" s="351"/>
      <c r="BU74" s="351"/>
      <c r="BV74" s="351"/>
    </row>
    <row r="75" spans="63:74" x14ac:dyDescent="0.2">
      <c r="BK75" s="351"/>
      <c r="BL75" s="351"/>
      <c r="BM75" s="351"/>
      <c r="BN75" s="351"/>
      <c r="BO75" s="351"/>
      <c r="BP75" s="351"/>
      <c r="BQ75" s="351"/>
      <c r="BR75" s="351"/>
      <c r="BS75" s="351"/>
      <c r="BT75" s="351"/>
      <c r="BU75" s="351"/>
      <c r="BV75" s="351"/>
    </row>
    <row r="76" spans="63:74" x14ac:dyDescent="0.2">
      <c r="BK76" s="351"/>
      <c r="BL76" s="351"/>
      <c r="BM76" s="351"/>
      <c r="BN76" s="351"/>
      <c r="BO76" s="351"/>
      <c r="BP76" s="351"/>
      <c r="BQ76" s="351"/>
      <c r="BR76" s="351"/>
      <c r="BS76" s="351"/>
      <c r="BT76" s="351"/>
      <c r="BU76" s="351"/>
      <c r="BV76" s="351"/>
    </row>
    <row r="77" spans="63:74" x14ac:dyDescent="0.2">
      <c r="BK77" s="351"/>
      <c r="BL77" s="351"/>
      <c r="BM77" s="351"/>
      <c r="BN77" s="351"/>
      <c r="BO77" s="351"/>
      <c r="BP77" s="351"/>
      <c r="BQ77" s="351"/>
      <c r="BR77" s="351"/>
      <c r="BS77" s="351"/>
      <c r="BT77" s="351"/>
      <c r="BU77" s="351"/>
      <c r="BV77" s="351"/>
    </row>
    <row r="78" spans="63:74" x14ac:dyDescent="0.2">
      <c r="BK78" s="351"/>
      <c r="BL78" s="351"/>
      <c r="BM78" s="351"/>
      <c r="BN78" s="351"/>
      <c r="BO78" s="351"/>
      <c r="BP78" s="351"/>
      <c r="BQ78" s="351"/>
      <c r="BR78" s="351"/>
      <c r="BS78" s="351"/>
      <c r="BT78" s="351"/>
      <c r="BU78" s="351"/>
      <c r="BV78" s="351"/>
    </row>
    <row r="79" spans="63:74" x14ac:dyDescent="0.2">
      <c r="BK79" s="351"/>
      <c r="BL79" s="351"/>
      <c r="BM79" s="351"/>
      <c r="BN79" s="351"/>
      <c r="BO79" s="351"/>
      <c r="BP79" s="351"/>
      <c r="BQ79" s="351"/>
      <c r="BR79" s="351"/>
      <c r="BS79" s="351"/>
      <c r="BT79" s="351"/>
      <c r="BU79" s="351"/>
      <c r="BV79" s="351"/>
    </row>
    <row r="80" spans="63:74" x14ac:dyDescent="0.2">
      <c r="BK80" s="351"/>
      <c r="BL80" s="351"/>
      <c r="BM80" s="351"/>
      <c r="BN80" s="351"/>
      <c r="BO80" s="351"/>
      <c r="BP80" s="351"/>
      <c r="BQ80" s="351"/>
      <c r="BR80" s="351"/>
      <c r="BS80" s="351"/>
      <c r="BT80" s="351"/>
      <c r="BU80" s="351"/>
      <c r="BV80" s="351"/>
    </row>
    <row r="81" spans="63:74" x14ac:dyDescent="0.2">
      <c r="BK81" s="351"/>
      <c r="BL81" s="351"/>
      <c r="BM81" s="351"/>
      <c r="BN81" s="351"/>
      <c r="BO81" s="351"/>
      <c r="BP81" s="351"/>
      <c r="BQ81" s="351"/>
      <c r="BR81" s="351"/>
      <c r="BS81" s="351"/>
      <c r="BT81" s="351"/>
      <c r="BU81" s="351"/>
      <c r="BV81" s="351"/>
    </row>
    <row r="82" spans="63:74" x14ac:dyDescent="0.2">
      <c r="BK82" s="351"/>
      <c r="BL82" s="351"/>
      <c r="BM82" s="351"/>
      <c r="BN82" s="351"/>
      <c r="BO82" s="351"/>
      <c r="BP82" s="351"/>
      <c r="BQ82" s="351"/>
      <c r="BR82" s="351"/>
      <c r="BS82" s="351"/>
      <c r="BT82" s="351"/>
      <c r="BU82" s="351"/>
      <c r="BV82" s="351"/>
    </row>
    <row r="83" spans="63:74" x14ac:dyDescent="0.2">
      <c r="BK83" s="351"/>
      <c r="BL83" s="351"/>
      <c r="BM83" s="351"/>
      <c r="BN83" s="351"/>
      <c r="BO83" s="351"/>
      <c r="BP83" s="351"/>
      <c r="BQ83" s="351"/>
      <c r="BR83" s="351"/>
      <c r="BS83" s="351"/>
      <c r="BT83" s="351"/>
      <c r="BU83" s="351"/>
      <c r="BV83" s="351"/>
    </row>
    <row r="84" spans="63:74" x14ac:dyDescent="0.2">
      <c r="BK84" s="351"/>
      <c r="BL84" s="351"/>
      <c r="BM84" s="351"/>
      <c r="BN84" s="351"/>
      <c r="BO84" s="351"/>
      <c r="BP84" s="351"/>
      <c r="BQ84" s="351"/>
      <c r="BR84" s="351"/>
      <c r="BS84" s="351"/>
      <c r="BT84" s="351"/>
      <c r="BU84" s="351"/>
      <c r="BV84" s="351"/>
    </row>
    <row r="85" spans="63:74" x14ac:dyDescent="0.2">
      <c r="BK85" s="351"/>
      <c r="BL85" s="351"/>
      <c r="BM85" s="351"/>
      <c r="BN85" s="351"/>
      <c r="BO85" s="351"/>
      <c r="BP85" s="351"/>
      <c r="BQ85" s="351"/>
      <c r="BR85" s="351"/>
      <c r="BS85" s="351"/>
      <c r="BT85" s="351"/>
      <c r="BU85" s="351"/>
      <c r="BV85" s="351"/>
    </row>
    <row r="86" spans="63:74" x14ac:dyDescent="0.2">
      <c r="BK86" s="351"/>
      <c r="BL86" s="351"/>
      <c r="BM86" s="351"/>
      <c r="BN86" s="351"/>
      <c r="BO86" s="351"/>
      <c r="BP86" s="351"/>
      <c r="BQ86" s="351"/>
      <c r="BR86" s="351"/>
      <c r="BS86" s="351"/>
      <c r="BT86" s="351"/>
      <c r="BU86" s="351"/>
      <c r="BV86" s="351"/>
    </row>
    <row r="87" spans="63:74" x14ac:dyDescent="0.2">
      <c r="BK87" s="351"/>
      <c r="BL87" s="351"/>
      <c r="BM87" s="351"/>
      <c r="BN87" s="351"/>
      <c r="BO87" s="351"/>
      <c r="BP87" s="351"/>
      <c r="BQ87" s="351"/>
      <c r="BR87" s="351"/>
      <c r="BS87" s="351"/>
      <c r="BT87" s="351"/>
      <c r="BU87" s="351"/>
      <c r="BV87" s="351"/>
    </row>
    <row r="88" spans="63:74" x14ac:dyDescent="0.2">
      <c r="BK88" s="351"/>
      <c r="BL88" s="351"/>
      <c r="BM88" s="351"/>
      <c r="BN88" s="351"/>
      <c r="BO88" s="351"/>
      <c r="BP88" s="351"/>
      <c r="BQ88" s="351"/>
      <c r="BR88" s="351"/>
      <c r="BS88" s="351"/>
      <c r="BT88" s="351"/>
      <c r="BU88" s="351"/>
      <c r="BV88" s="351"/>
    </row>
    <row r="89" spans="63:74" x14ac:dyDescent="0.2">
      <c r="BK89" s="351"/>
      <c r="BL89" s="351"/>
      <c r="BM89" s="351"/>
      <c r="BN89" s="351"/>
      <c r="BO89" s="351"/>
      <c r="BP89" s="351"/>
      <c r="BQ89" s="351"/>
      <c r="BR89" s="351"/>
      <c r="BS89" s="351"/>
      <c r="BT89" s="351"/>
      <c r="BU89" s="351"/>
      <c r="BV89" s="351"/>
    </row>
    <row r="90" spans="63:74" x14ac:dyDescent="0.2">
      <c r="BK90" s="351"/>
      <c r="BL90" s="351"/>
      <c r="BM90" s="351"/>
      <c r="BN90" s="351"/>
      <c r="BO90" s="351"/>
      <c r="BP90" s="351"/>
      <c r="BQ90" s="351"/>
      <c r="BR90" s="351"/>
      <c r="BS90" s="351"/>
      <c r="BT90" s="351"/>
      <c r="BU90" s="351"/>
      <c r="BV90" s="351"/>
    </row>
    <row r="91" spans="63:74" x14ac:dyDescent="0.2">
      <c r="BK91" s="351"/>
      <c r="BL91" s="351"/>
      <c r="BM91" s="351"/>
      <c r="BN91" s="351"/>
      <c r="BO91" s="351"/>
      <c r="BP91" s="351"/>
      <c r="BQ91" s="351"/>
      <c r="BR91" s="351"/>
      <c r="BS91" s="351"/>
      <c r="BT91" s="351"/>
      <c r="BU91" s="351"/>
      <c r="BV91" s="351"/>
    </row>
    <row r="92" spans="63:74" x14ac:dyDescent="0.2">
      <c r="BK92" s="351"/>
      <c r="BL92" s="351"/>
      <c r="BM92" s="351"/>
      <c r="BN92" s="351"/>
      <c r="BO92" s="351"/>
      <c r="BP92" s="351"/>
      <c r="BQ92" s="351"/>
      <c r="BR92" s="351"/>
      <c r="BS92" s="351"/>
      <c r="BT92" s="351"/>
      <c r="BU92" s="351"/>
      <c r="BV92" s="351"/>
    </row>
    <row r="93" spans="63:74" x14ac:dyDescent="0.2">
      <c r="BK93" s="351"/>
      <c r="BL93" s="351"/>
      <c r="BM93" s="351"/>
      <c r="BN93" s="351"/>
      <c r="BO93" s="351"/>
      <c r="BP93" s="351"/>
      <c r="BQ93" s="351"/>
      <c r="BR93" s="351"/>
      <c r="BS93" s="351"/>
      <c r="BT93" s="351"/>
      <c r="BU93" s="351"/>
      <c r="BV93" s="351"/>
    </row>
    <row r="94" spans="63:74" x14ac:dyDescent="0.2">
      <c r="BK94" s="351"/>
      <c r="BL94" s="351"/>
      <c r="BM94" s="351"/>
      <c r="BN94" s="351"/>
      <c r="BO94" s="351"/>
      <c r="BP94" s="351"/>
      <c r="BQ94" s="351"/>
      <c r="BR94" s="351"/>
      <c r="BS94" s="351"/>
      <c r="BT94" s="351"/>
      <c r="BU94" s="351"/>
      <c r="BV94" s="351"/>
    </row>
    <row r="95" spans="63:74" x14ac:dyDescent="0.2">
      <c r="BK95" s="351"/>
      <c r="BL95" s="351"/>
      <c r="BM95" s="351"/>
      <c r="BN95" s="351"/>
      <c r="BO95" s="351"/>
      <c r="BP95" s="351"/>
      <c r="BQ95" s="351"/>
      <c r="BR95" s="351"/>
      <c r="BS95" s="351"/>
      <c r="BT95" s="351"/>
      <c r="BU95" s="351"/>
      <c r="BV95" s="351"/>
    </row>
    <row r="96" spans="63:74" x14ac:dyDescent="0.2">
      <c r="BK96" s="351"/>
      <c r="BL96" s="351"/>
      <c r="BM96" s="351"/>
      <c r="BN96" s="351"/>
      <c r="BO96" s="351"/>
      <c r="BP96" s="351"/>
      <c r="BQ96" s="351"/>
      <c r="BR96" s="351"/>
      <c r="BS96" s="351"/>
      <c r="BT96" s="351"/>
      <c r="BU96" s="351"/>
      <c r="BV96" s="351"/>
    </row>
    <row r="97" spans="63:74" x14ac:dyDescent="0.2">
      <c r="BK97" s="351"/>
      <c r="BL97" s="351"/>
      <c r="BM97" s="351"/>
      <c r="BN97" s="351"/>
      <c r="BO97" s="351"/>
      <c r="BP97" s="351"/>
      <c r="BQ97" s="351"/>
      <c r="BR97" s="351"/>
      <c r="BS97" s="351"/>
      <c r="BT97" s="351"/>
      <c r="BU97" s="351"/>
      <c r="BV97" s="351"/>
    </row>
    <row r="98" spans="63:74" x14ac:dyDescent="0.2">
      <c r="BK98" s="351"/>
      <c r="BL98" s="351"/>
      <c r="BM98" s="351"/>
      <c r="BN98" s="351"/>
      <c r="BO98" s="351"/>
      <c r="BP98" s="351"/>
      <c r="BQ98" s="351"/>
      <c r="BR98" s="351"/>
      <c r="BS98" s="351"/>
      <c r="BT98" s="351"/>
      <c r="BU98" s="351"/>
      <c r="BV98" s="351"/>
    </row>
    <row r="99" spans="63:74" x14ac:dyDescent="0.2">
      <c r="BK99" s="351"/>
      <c r="BL99" s="351"/>
      <c r="BM99" s="351"/>
      <c r="BN99" s="351"/>
      <c r="BO99" s="351"/>
      <c r="BP99" s="351"/>
      <c r="BQ99" s="351"/>
      <c r="BR99" s="351"/>
      <c r="BS99" s="351"/>
      <c r="BT99" s="351"/>
      <c r="BU99" s="351"/>
      <c r="BV99" s="351"/>
    </row>
    <row r="100" spans="63:74" x14ac:dyDescent="0.2">
      <c r="BK100" s="351"/>
      <c r="BL100" s="351"/>
      <c r="BM100" s="351"/>
      <c r="BN100" s="351"/>
      <c r="BO100" s="351"/>
      <c r="BP100" s="351"/>
      <c r="BQ100" s="351"/>
      <c r="BR100" s="351"/>
      <c r="BS100" s="351"/>
      <c r="BT100" s="351"/>
      <c r="BU100" s="351"/>
      <c r="BV100" s="351"/>
    </row>
    <row r="101" spans="63:74" x14ac:dyDescent="0.2">
      <c r="BK101" s="351"/>
      <c r="BL101" s="351"/>
      <c r="BM101" s="351"/>
      <c r="BN101" s="351"/>
      <c r="BO101" s="351"/>
      <c r="BP101" s="351"/>
      <c r="BQ101" s="351"/>
      <c r="BR101" s="351"/>
      <c r="BS101" s="351"/>
      <c r="BT101" s="351"/>
      <c r="BU101" s="351"/>
      <c r="BV101" s="351"/>
    </row>
    <row r="102" spans="63:74" x14ac:dyDescent="0.2">
      <c r="BK102" s="351"/>
      <c r="BL102" s="351"/>
      <c r="BM102" s="351"/>
      <c r="BN102" s="351"/>
      <c r="BO102" s="351"/>
      <c r="BP102" s="351"/>
      <c r="BQ102" s="351"/>
      <c r="BR102" s="351"/>
      <c r="BS102" s="351"/>
      <c r="BT102" s="351"/>
      <c r="BU102" s="351"/>
      <c r="BV102" s="351"/>
    </row>
    <row r="103" spans="63:74" x14ac:dyDescent="0.2">
      <c r="BK103" s="351"/>
      <c r="BL103" s="351"/>
      <c r="BM103" s="351"/>
      <c r="BN103" s="351"/>
      <c r="BO103" s="351"/>
      <c r="BP103" s="351"/>
      <c r="BQ103" s="351"/>
      <c r="BR103" s="351"/>
      <c r="BS103" s="351"/>
      <c r="BT103" s="351"/>
      <c r="BU103" s="351"/>
      <c r="BV103" s="351"/>
    </row>
    <row r="104" spans="63:74" x14ac:dyDescent="0.2">
      <c r="BK104" s="351"/>
      <c r="BL104" s="351"/>
      <c r="BM104" s="351"/>
      <c r="BN104" s="351"/>
      <c r="BO104" s="351"/>
      <c r="BP104" s="351"/>
      <c r="BQ104" s="351"/>
      <c r="BR104" s="351"/>
      <c r="BS104" s="351"/>
      <c r="BT104" s="351"/>
      <c r="BU104" s="351"/>
      <c r="BV104" s="351"/>
    </row>
    <row r="105" spans="63:74" x14ac:dyDescent="0.2">
      <c r="BK105" s="351"/>
      <c r="BL105" s="351"/>
      <c r="BM105" s="351"/>
      <c r="BN105" s="351"/>
      <c r="BO105" s="351"/>
      <c r="BP105" s="351"/>
      <c r="BQ105" s="351"/>
      <c r="BR105" s="351"/>
      <c r="BS105" s="351"/>
      <c r="BT105" s="351"/>
      <c r="BU105" s="351"/>
      <c r="BV105" s="351"/>
    </row>
    <row r="106" spans="63:74" x14ac:dyDescent="0.2">
      <c r="BK106" s="351"/>
      <c r="BL106" s="351"/>
      <c r="BM106" s="351"/>
      <c r="BN106" s="351"/>
      <c r="BO106" s="351"/>
      <c r="BP106" s="351"/>
      <c r="BQ106" s="351"/>
      <c r="BR106" s="351"/>
      <c r="BS106" s="351"/>
      <c r="BT106" s="351"/>
      <c r="BU106" s="351"/>
      <c r="BV106" s="351"/>
    </row>
    <row r="107" spans="63:74" x14ac:dyDescent="0.2">
      <c r="BK107" s="351"/>
      <c r="BL107" s="351"/>
      <c r="BM107" s="351"/>
      <c r="BN107" s="351"/>
      <c r="BO107" s="351"/>
      <c r="BP107" s="351"/>
      <c r="BQ107" s="351"/>
      <c r="BR107" s="351"/>
      <c r="BS107" s="351"/>
      <c r="BT107" s="351"/>
      <c r="BU107" s="351"/>
      <c r="BV107" s="351"/>
    </row>
    <row r="108" spans="63:74" x14ac:dyDescent="0.2">
      <c r="BK108" s="351"/>
      <c r="BL108" s="351"/>
      <c r="BM108" s="351"/>
      <c r="BN108" s="351"/>
      <c r="BO108" s="351"/>
      <c r="BP108" s="351"/>
      <c r="BQ108" s="351"/>
      <c r="BR108" s="351"/>
      <c r="BS108" s="351"/>
      <c r="BT108" s="351"/>
      <c r="BU108" s="351"/>
      <c r="BV108" s="351"/>
    </row>
    <row r="109" spans="63:74" x14ac:dyDescent="0.2">
      <c r="BK109" s="351"/>
      <c r="BL109" s="351"/>
      <c r="BM109" s="351"/>
      <c r="BN109" s="351"/>
      <c r="BO109" s="351"/>
      <c r="BP109" s="351"/>
      <c r="BQ109" s="351"/>
      <c r="BR109" s="351"/>
      <c r="BS109" s="351"/>
      <c r="BT109" s="351"/>
      <c r="BU109" s="351"/>
      <c r="BV109" s="351"/>
    </row>
    <row r="110" spans="63:74" x14ac:dyDescent="0.2">
      <c r="BK110" s="351"/>
      <c r="BL110" s="351"/>
      <c r="BM110" s="351"/>
      <c r="BN110" s="351"/>
      <c r="BO110" s="351"/>
      <c r="BP110" s="351"/>
      <c r="BQ110" s="351"/>
      <c r="BR110" s="351"/>
      <c r="BS110" s="351"/>
      <c r="BT110" s="351"/>
      <c r="BU110" s="351"/>
      <c r="BV110" s="351"/>
    </row>
    <row r="111" spans="63:74" x14ac:dyDescent="0.2">
      <c r="BK111" s="351"/>
      <c r="BL111" s="351"/>
      <c r="BM111" s="351"/>
      <c r="BN111" s="351"/>
      <c r="BO111" s="351"/>
      <c r="BP111" s="351"/>
      <c r="BQ111" s="351"/>
      <c r="BR111" s="351"/>
      <c r="BS111" s="351"/>
      <c r="BT111" s="351"/>
      <c r="BU111" s="351"/>
      <c r="BV111" s="351"/>
    </row>
    <row r="112" spans="63:74" x14ac:dyDescent="0.2">
      <c r="BK112" s="351"/>
      <c r="BL112" s="351"/>
      <c r="BM112" s="351"/>
      <c r="BN112" s="351"/>
      <c r="BO112" s="351"/>
      <c r="BP112" s="351"/>
      <c r="BQ112" s="351"/>
      <c r="BR112" s="351"/>
      <c r="BS112" s="351"/>
      <c r="BT112" s="351"/>
      <c r="BU112" s="351"/>
      <c r="BV112" s="351"/>
    </row>
    <row r="113" spans="63:74" x14ac:dyDescent="0.2">
      <c r="BK113" s="351"/>
      <c r="BL113" s="351"/>
      <c r="BM113" s="351"/>
      <c r="BN113" s="351"/>
      <c r="BO113" s="351"/>
      <c r="BP113" s="351"/>
      <c r="BQ113" s="351"/>
      <c r="BR113" s="351"/>
      <c r="BS113" s="351"/>
      <c r="BT113" s="351"/>
      <c r="BU113" s="351"/>
      <c r="BV113" s="351"/>
    </row>
    <row r="114" spans="63:74" x14ac:dyDescent="0.2">
      <c r="BK114" s="351"/>
      <c r="BL114" s="351"/>
      <c r="BM114" s="351"/>
      <c r="BN114" s="351"/>
      <c r="BO114" s="351"/>
      <c r="BP114" s="351"/>
      <c r="BQ114" s="351"/>
      <c r="BR114" s="351"/>
      <c r="BS114" s="351"/>
      <c r="BT114" s="351"/>
      <c r="BU114" s="351"/>
      <c r="BV114" s="351"/>
    </row>
    <row r="115" spans="63:74" x14ac:dyDescent="0.2">
      <c r="BK115" s="351"/>
      <c r="BL115" s="351"/>
      <c r="BM115" s="351"/>
      <c r="BN115" s="351"/>
      <c r="BO115" s="351"/>
      <c r="BP115" s="351"/>
      <c r="BQ115" s="351"/>
      <c r="BR115" s="351"/>
      <c r="BS115" s="351"/>
      <c r="BT115" s="351"/>
      <c r="BU115" s="351"/>
      <c r="BV115" s="351"/>
    </row>
    <row r="116" spans="63:74" x14ac:dyDescent="0.2">
      <c r="BK116" s="351"/>
      <c r="BL116" s="351"/>
      <c r="BM116" s="351"/>
      <c r="BN116" s="351"/>
      <c r="BO116" s="351"/>
      <c r="BP116" s="351"/>
      <c r="BQ116" s="351"/>
      <c r="BR116" s="351"/>
      <c r="BS116" s="351"/>
      <c r="BT116" s="351"/>
      <c r="BU116" s="351"/>
      <c r="BV116" s="351"/>
    </row>
    <row r="117" spans="63:74" x14ac:dyDescent="0.2">
      <c r="BK117" s="351"/>
      <c r="BL117" s="351"/>
      <c r="BM117" s="351"/>
      <c r="BN117" s="351"/>
      <c r="BO117" s="351"/>
      <c r="BP117" s="351"/>
      <c r="BQ117" s="351"/>
      <c r="BR117" s="351"/>
      <c r="BS117" s="351"/>
      <c r="BT117" s="351"/>
      <c r="BU117" s="351"/>
      <c r="BV117" s="351"/>
    </row>
    <row r="118" spans="63:74" x14ac:dyDescent="0.2">
      <c r="BK118" s="351"/>
      <c r="BL118" s="351"/>
      <c r="BM118" s="351"/>
      <c r="BN118" s="351"/>
      <c r="BO118" s="351"/>
      <c r="BP118" s="351"/>
      <c r="BQ118" s="351"/>
      <c r="BR118" s="351"/>
      <c r="BS118" s="351"/>
      <c r="BT118" s="351"/>
      <c r="BU118" s="351"/>
      <c r="BV118" s="351"/>
    </row>
    <row r="119" spans="63:74" x14ac:dyDescent="0.2">
      <c r="BK119" s="351"/>
      <c r="BL119" s="351"/>
      <c r="BM119" s="351"/>
      <c r="BN119" s="351"/>
      <c r="BO119" s="351"/>
      <c r="BP119" s="351"/>
      <c r="BQ119" s="351"/>
      <c r="BR119" s="351"/>
      <c r="BS119" s="351"/>
      <c r="BT119" s="351"/>
      <c r="BU119" s="351"/>
      <c r="BV119" s="351"/>
    </row>
    <row r="120" spans="63:74" x14ac:dyDescent="0.2">
      <c r="BK120" s="351"/>
      <c r="BL120" s="351"/>
      <c r="BM120" s="351"/>
      <c r="BN120" s="351"/>
      <c r="BO120" s="351"/>
      <c r="BP120" s="351"/>
      <c r="BQ120" s="351"/>
      <c r="BR120" s="351"/>
      <c r="BS120" s="351"/>
      <c r="BT120" s="351"/>
      <c r="BU120" s="351"/>
      <c r="BV120" s="351"/>
    </row>
    <row r="121" spans="63:74" x14ac:dyDescent="0.2">
      <c r="BK121" s="351"/>
      <c r="BL121" s="351"/>
      <c r="BM121" s="351"/>
      <c r="BN121" s="351"/>
      <c r="BO121" s="351"/>
      <c r="BP121" s="351"/>
      <c r="BQ121" s="351"/>
      <c r="BR121" s="351"/>
      <c r="BS121" s="351"/>
      <c r="BT121" s="351"/>
      <c r="BU121" s="351"/>
      <c r="BV121" s="351"/>
    </row>
    <row r="122" spans="63:74" x14ac:dyDescent="0.2">
      <c r="BK122" s="351"/>
      <c r="BL122" s="351"/>
      <c r="BM122" s="351"/>
      <c r="BN122" s="351"/>
      <c r="BO122" s="351"/>
      <c r="BP122" s="351"/>
      <c r="BQ122" s="351"/>
      <c r="BR122" s="351"/>
      <c r="BS122" s="351"/>
      <c r="BT122" s="351"/>
      <c r="BU122" s="351"/>
      <c r="BV122" s="351"/>
    </row>
    <row r="123" spans="63:74" x14ac:dyDescent="0.2">
      <c r="BK123" s="351"/>
      <c r="BL123" s="351"/>
      <c r="BM123" s="351"/>
      <c r="BN123" s="351"/>
      <c r="BO123" s="351"/>
      <c r="BP123" s="351"/>
      <c r="BQ123" s="351"/>
      <c r="BR123" s="351"/>
      <c r="BS123" s="351"/>
      <c r="BT123" s="351"/>
      <c r="BU123" s="351"/>
      <c r="BV123" s="351"/>
    </row>
    <row r="124" spans="63:74" x14ac:dyDescent="0.2">
      <c r="BK124" s="351"/>
      <c r="BL124" s="351"/>
      <c r="BM124" s="351"/>
      <c r="BN124" s="351"/>
      <c r="BO124" s="351"/>
      <c r="BP124" s="351"/>
      <c r="BQ124" s="351"/>
      <c r="BR124" s="351"/>
      <c r="BS124" s="351"/>
      <c r="BT124" s="351"/>
      <c r="BU124" s="351"/>
      <c r="BV124" s="351"/>
    </row>
    <row r="125" spans="63:74" x14ac:dyDescent="0.2">
      <c r="BK125" s="351"/>
      <c r="BL125" s="351"/>
      <c r="BM125" s="351"/>
      <c r="BN125" s="351"/>
      <c r="BO125" s="351"/>
      <c r="BP125" s="351"/>
      <c r="BQ125" s="351"/>
      <c r="BR125" s="351"/>
      <c r="BS125" s="351"/>
      <c r="BT125" s="351"/>
      <c r="BU125" s="351"/>
      <c r="BV125" s="351"/>
    </row>
    <row r="126" spans="63:74" x14ac:dyDescent="0.2">
      <c r="BK126" s="351"/>
      <c r="BL126" s="351"/>
      <c r="BM126" s="351"/>
      <c r="BN126" s="351"/>
      <c r="BO126" s="351"/>
      <c r="BP126" s="351"/>
      <c r="BQ126" s="351"/>
      <c r="BR126" s="351"/>
      <c r="BS126" s="351"/>
      <c r="BT126" s="351"/>
      <c r="BU126" s="351"/>
      <c r="BV126" s="351"/>
    </row>
    <row r="127" spans="63:74" x14ac:dyDescent="0.2">
      <c r="BK127" s="351"/>
      <c r="BL127" s="351"/>
      <c r="BM127" s="351"/>
      <c r="BN127" s="351"/>
      <c r="BO127" s="351"/>
      <c r="BP127" s="351"/>
      <c r="BQ127" s="351"/>
      <c r="BR127" s="351"/>
      <c r="BS127" s="351"/>
      <c r="BT127" s="351"/>
      <c r="BU127" s="351"/>
      <c r="BV127" s="351"/>
    </row>
    <row r="128" spans="63:74" x14ac:dyDescent="0.2">
      <c r="BK128" s="351"/>
      <c r="BL128" s="351"/>
      <c r="BM128" s="351"/>
      <c r="BN128" s="351"/>
      <c r="BO128" s="351"/>
      <c r="BP128" s="351"/>
      <c r="BQ128" s="351"/>
      <c r="BR128" s="351"/>
      <c r="BS128" s="351"/>
      <c r="BT128" s="351"/>
      <c r="BU128" s="351"/>
      <c r="BV128" s="351"/>
    </row>
    <row r="129" spans="63:74" x14ac:dyDescent="0.2">
      <c r="BK129" s="351"/>
      <c r="BL129" s="351"/>
      <c r="BM129" s="351"/>
      <c r="BN129" s="351"/>
      <c r="BO129" s="351"/>
      <c r="BP129" s="351"/>
      <c r="BQ129" s="351"/>
      <c r="BR129" s="351"/>
      <c r="BS129" s="351"/>
      <c r="BT129" s="351"/>
      <c r="BU129" s="351"/>
      <c r="BV129" s="351"/>
    </row>
    <row r="130" spans="63:74" x14ac:dyDescent="0.2">
      <c r="BK130" s="351"/>
      <c r="BL130" s="351"/>
      <c r="BM130" s="351"/>
      <c r="BN130" s="351"/>
      <c r="BO130" s="351"/>
      <c r="BP130" s="351"/>
      <c r="BQ130" s="351"/>
      <c r="BR130" s="351"/>
      <c r="BS130" s="351"/>
      <c r="BT130" s="351"/>
      <c r="BU130" s="351"/>
      <c r="BV130" s="351"/>
    </row>
    <row r="131" spans="63:74" x14ac:dyDescent="0.2">
      <c r="BK131" s="351"/>
      <c r="BL131" s="351"/>
      <c r="BM131" s="351"/>
      <c r="BN131" s="351"/>
      <c r="BO131" s="351"/>
      <c r="BP131" s="351"/>
      <c r="BQ131" s="351"/>
      <c r="BR131" s="351"/>
      <c r="BS131" s="351"/>
      <c r="BT131" s="351"/>
      <c r="BU131" s="351"/>
      <c r="BV131" s="351"/>
    </row>
    <row r="132" spans="63:74" x14ac:dyDescent="0.2">
      <c r="BK132" s="351"/>
      <c r="BL132" s="351"/>
      <c r="BM132" s="351"/>
      <c r="BN132" s="351"/>
      <c r="BO132" s="351"/>
      <c r="BP132" s="351"/>
      <c r="BQ132" s="351"/>
      <c r="BR132" s="351"/>
      <c r="BS132" s="351"/>
      <c r="BT132" s="351"/>
      <c r="BU132" s="351"/>
      <c r="BV132" s="351"/>
    </row>
    <row r="133" spans="63:74" x14ac:dyDescent="0.2">
      <c r="BK133" s="351"/>
      <c r="BL133" s="351"/>
      <c r="BM133" s="351"/>
      <c r="BN133" s="351"/>
      <c r="BO133" s="351"/>
      <c r="BP133" s="351"/>
      <c r="BQ133" s="351"/>
      <c r="BR133" s="351"/>
      <c r="BS133" s="351"/>
      <c r="BT133" s="351"/>
      <c r="BU133" s="351"/>
      <c r="BV133" s="351"/>
    </row>
    <row r="134" spans="63:74" x14ac:dyDescent="0.2">
      <c r="BK134" s="351"/>
      <c r="BL134" s="351"/>
      <c r="BM134" s="351"/>
      <c r="BN134" s="351"/>
      <c r="BO134" s="351"/>
      <c r="BP134" s="351"/>
      <c r="BQ134" s="351"/>
      <c r="BR134" s="351"/>
      <c r="BS134" s="351"/>
      <c r="BT134" s="351"/>
      <c r="BU134" s="351"/>
      <c r="BV134" s="351"/>
    </row>
    <row r="135" spans="63:74" x14ac:dyDescent="0.2">
      <c r="BK135" s="351"/>
      <c r="BL135" s="351"/>
      <c r="BM135" s="351"/>
      <c r="BN135" s="351"/>
      <c r="BO135" s="351"/>
      <c r="BP135" s="351"/>
      <c r="BQ135" s="351"/>
      <c r="BR135" s="351"/>
      <c r="BS135" s="351"/>
      <c r="BT135" s="351"/>
      <c r="BU135" s="351"/>
      <c r="BV135" s="351"/>
    </row>
    <row r="136" spans="63:74" x14ac:dyDescent="0.2">
      <c r="BK136" s="351"/>
      <c r="BL136" s="351"/>
      <c r="BM136" s="351"/>
      <c r="BN136" s="351"/>
      <c r="BO136" s="351"/>
      <c r="BP136" s="351"/>
      <c r="BQ136" s="351"/>
      <c r="BR136" s="351"/>
      <c r="BS136" s="351"/>
      <c r="BT136" s="351"/>
      <c r="BU136" s="351"/>
      <c r="BV136" s="351"/>
    </row>
    <row r="137" spans="63:74" x14ac:dyDescent="0.2">
      <c r="BK137" s="351"/>
      <c r="BL137" s="351"/>
      <c r="BM137" s="351"/>
      <c r="BN137" s="351"/>
      <c r="BO137" s="351"/>
      <c r="BP137" s="351"/>
      <c r="BQ137" s="351"/>
      <c r="BR137" s="351"/>
      <c r="BS137" s="351"/>
      <c r="BT137" s="351"/>
      <c r="BU137" s="351"/>
      <c r="BV137" s="351"/>
    </row>
    <row r="138" spans="63:74" x14ac:dyDescent="0.2">
      <c r="BK138" s="351"/>
      <c r="BL138" s="351"/>
      <c r="BM138" s="351"/>
      <c r="BN138" s="351"/>
      <c r="BO138" s="351"/>
      <c r="BP138" s="351"/>
      <c r="BQ138" s="351"/>
      <c r="BR138" s="351"/>
      <c r="BS138" s="351"/>
      <c r="BT138" s="351"/>
      <c r="BU138" s="351"/>
      <c r="BV138" s="351"/>
    </row>
    <row r="139" spans="63:74" x14ac:dyDescent="0.2">
      <c r="BK139" s="351"/>
      <c r="BL139" s="351"/>
      <c r="BM139" s="351"/>
      <c r="BN139" s="351"/>
      <c r="BO139" s="351"/>
      <c r="BP139" s="351"/>
      <c r="BQ139" s="351"/>
      <c r="BR139" s="351"/>
      <c r="BS139" s="351"/>
      <c r="BT139" s="351"/>
      <c r="BU139" s="351"/>
      <c r="BV139" s="351"/>
    </row>
    <row r="140" spans="63:74" x14ac:dyDescent="0.2">
      <c r="BK140" s="351"/>
      <c r="BL140" s="351"/>
      <c r="BM140" s="351"/>
      <c r="BN140" s="351"/>
      <c r="BO140" s="351"/>
      <c r="BP140" s="351"/>
      <c r="BQ140" s="351"/>
      <c r="BR140" s="351"/>
      <c r="BS140" s="351"/>
      <c r="BT140" s="351"/>
      <c r="BU140" s="351"/>
      <c r="BV140" s="351"/>
    </row>
    <row r="141" spans="63:74" x14ac:dyDescent="0.2">
      <c r="BK141" s="351"/>
      <c r="BL141" s="351"/>
      <c r="BM141" s="351"/>
      <c r="BN141" s="351"/>
      <c r="BO141" s="351"/>
      <c r="BP141" s="351"/>
      <c r="BQ141" s="351"/>
      <c r="BR141" s="351"/>
      <c r="BS141" s="351"/>
      <c r="BT141" s="351"/>
      <c r="BU141" s="351"/>
      <c r="BV141" s="351"/>
    </row>
    <row r="142" spans="63:74" x14ac:dyDescent="0.2">
      <c r="BK142" s="351"/>
      <c r="BL142" s="351"/>
      <c r="BM142" s="351"/>
      <c r="BN142" s="351"/>
      <c r="BO142" s="351"/>
      <c r="BP142" s="351"/>
      <c r="BQ142" s="351"/>
      <c r="BR142" s="351"/>
      <c r="BS142" s="351"/>
      <c r="BT142" s="351"/>
      <c r="BU142" s="351"/>
      <c r="BV142" s="351"/>
    </row>
    <row r="143" spans="63:74" x14ac:dyDescent="0.2">
      <c r="BK143" s="351"/>
      <c r="BL143" s="351"/>
      <c r="BM143" s="351"/>
      <c r="BN143" s="351"/>
      <c r="BO143" s="351"/>
      <c r="BP143" s="351"/>
      <c r="BQ143" s="351"/>
      <c r="BR143" s="351"/>
      <c r="BS143" s="351"/>
      <c r="BT143" s="351"/>
      <c r="BU143" s="351"/>
      <c r="BV143" s="351"/>
    </row>
  </sheetData>
  <mergeCells count="18">
    <mergeCell ref="AM3:AX3"/>
    <mergeCell ref="AY3:BJ3"/>
    <mergeCell ref="BK3:BV3"/>
    <mergeCell ref="B1:AL1"/>
    <mergeCell ref="C3:N3"/>
    <mergeCell ref="O3:Z3"/>
    <mergeCell ref="AA3:AL3"/>
    <mergeCell ref="B55:Q55"/>
    <mergeCell ref="B49:Q49"/>
    <mergeCell ref="B51:Q51"/>
    <mergeCell ref="B53:Q53"/>
    <mergeCell ref="A1:A2"/>
    <mergeCell ref="B50:Q50"/>
    <mergeCell ref="B46:Q46"/>
    <mergeCell ref="B47:Q47"/>
    <mergeCell ref="B48:Q48"/>
    <mergeCell ref="B54:Q54"/>
    <mergeCell ref="B52:Q52"/>
  </mergeCells>
  <phoneticPr fontId="6" type="noConversion"/>
  <hyperlinks>
    <hyperlink ref="A1:A2" location="Contents!A1" display="Table of Contents"/>
  </hyperlinks>
  <pageMargins left="0.25" right="0.25" top="0.25" bottom="0.25" header="0.5" footer="0.5"/>
  <pageSetup scale="80" orientation="portrait" horizontalDpi="300" verticalDpi="300"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5">
    <pageSetUpPr fitToPage="1"/>
  </sheetPr>
  <dimension ref="A1:BV160"/>
  <sheetViews>
    <sheetView showGridLines="0" zoomScaleNormal="100" workbookViewId="0">
      <pane xSplit="2" ySplit="4" topLeftCell="AY5" activePane="bottomRight" state="frozen"/>
      <selection activeCell="BF63" sqref="BF63"/>
      <selection pane="topRight" activeCell="BF63" sqref="BF63"/>
      <selection pane="bottomLeft" activeCell="BF63" sqref="BF63"/>
      <selection pane="bottomRight" activeCell="B1" sqref="B1:AL1"/>
    </sheetView>
  </sheetViews>
  <sheetFormatPr defaultColWidth="11" defaultRowHeight="11.25" x14ac:dyDescent="0.2"/>
  <cols>
    <col min="1" max="1" width="11.5703125" style="100" customWidth="1"/>
    <col min="2" max="2" width="26.7109375" style="100" customWidth="1"/>
    <col min="3" max="50" width="6.5703125" style="100" customWidth="1"/>
    <col min="51" max="55" width="6.5703125" style="344" customWidth="1"/>
    <col min="56" max="58" width="6.5703125" style="607" customWidth="1"/>
    <col min="59" max="62" width="6.5703125" style="344" customWidth="1"/>
    <col min="63" max="74" width="6.5703125" style="100" customWidth="1"/>
    <col min="75" max="16384" width="11" style="100"/>
  </cols>
  <sheetData>
    <row r="1" spans="1:74" ht="15.6" customHeight="1" x14ac:dyDescent="0.2">
      <c r="A1" s="741" t="s">
        <v>798</v>
      </c>
      <c r="B1" s="812" t="s">
        <v>812</v>
      </c>
      <c r="C1" s="744"/>
      <c r="D1" s="744"/>
      <c r="E1" s="744"/>
      <c r="F1" s="744"/>
      <c r="G1" s="744"/>
      <c r="H1" s="744"/>
      <c r="I1" s="744"/>
      <c r="J1" s="744"/>
      <c r="K1" s="744"/>
      <c r="L1" s="744"/>
      <c r="M1" s="744"/>
      <c r="N1" s="744"/>
      <c r="O1" s="744"/>
      <c r="P1" s="744"/>
      <c r="Q1" s="744"/>
      <c r="R1" s="744"/>
      <c r="S1" s="744"/>
      <c r="T1" s="744"/>
      <c r="U1" s="744"/>
      <c r="V1" s="744"/>
      <c r="W1" s="744"/>
      <c r="X1" s="744"/>
      <c r="Y1" s="744"/>
      <c r="Z1" s="744"/>
      <c r="AA1" s="744"/>
      <c r="AB1" s="744"/>
      <c r="AC1" s="744"/>
      <c r="AD1" s="744"/>
      <c r="AE1" s="744"/>
      <c r="AF1" s="744"/>
      <c r="AG1" s="744"/>
      <c r="AH1" s="744"/>
      <c r="AI1" s="744"/>
      <c r="AJ1" s="744"/>
      <c r="AK1" s="744"/>
      <c r="AL1" s="744"/>
      <c r="AM1" s="276"/>
    </row>
    <row r="2" spans="1:74" ht="14.1" customHeight="1" x14ac:dyDescent="0.2">
      <c r="A2" s="742"/>
      <c r="B2" s="486" t="str">
        <f>"U.S. Energy Information Administration  |  Short-Term Energy Outlook  - "&amp;Dates!D1</f>
        <v>U.S. Energy Information Administration  |  Short-Term Energy Outlook  - September 2021</v>
      </c>
      <c r="C2" s="487"/>
      <c r="D2" s="487"/>
      <c r="E2" s="487"/>
      <c r="F2" s="487"/>
      <c r="G2" s="487"/>
      <c r="H2" s="487"/>
      <c r="I2" s="487"/>
      <c r="J2" s="487"/>
      <c r="K2" s="487"/>
      <c r="L2" s="487"/>
      <c r="M2" s="487"/>
      <c r="N2" s="487"/>
      <c r="O2" s="487"/>
      <c r="P2" s="487"/>
      <c r="Q2" s="487"/>
      <c r="R2" s="487"/>
      <c r="S2" s="487"/>
      <c r="T2" s="487"/>
      <c r="U2" s="487"/>
      <c r="V2" s="487"/>
      <c r="W2" s="487"/>
      <c r="X2" s="487"/>
      <c r="Y2" s="487"/>
      <c r="Z2" s="487"/>
      <c r="AA2" s="487"/>
      <c r="AB2" s="487"/>
      <c r="AC2" s="487"/>
      <c r="AD2" s="487"/>
      <c r="AE2" s="487"/>
      <c r="AF2" s="487"/>
      <c r="AG2" s="487"/>
      <c r="AH2" s="487"/>
      <c r="AI2" s="487"/>
      <c r="AJ2" s="487"/>
      <c r="AK2" s="487"/>
      <c r="AL2" s="487"/>
      <c r="AM2" s="276"/>
    </row>
    <row r="3" spans="1:74" s="12" customFormat="1" ht="12.75" x14ac:dyDescent="0.2">
      <c r="A3" s="14"/>
      <c r="B3" s="15"/>
      <c r="C3" s="745">
        <f>Dates!D3</f>
        <v>2017</v>
      </c>
      <c r="D3" s="746"/>
      <c r="E3" s="746"/>
      <c r="F3" s="746"/>
      <c r="G3" s="746"/>
      <c r="H3" s="746"/>
      <c r="I3" s="746"/>
      <c r="J3" s="746"/>
      <c r="K3" s="746"/>
      <c r="L3" s="746"/>
      <c r="M3" s="746"/>
      <c r="N3" s="747"/>
      <c r="O3" s="745">
        <f>C3+1</f>
        <v>2018</v>
      </c>
      <c r="P3" s="748"/>
      <c r="Q3" s="748"/>
      <c r="R3" s="748"/>
      <c r="S3" s="748"/>
      <c r="T3" s="748"/>
      <c r="U3" s="748"/>
      <c r="V3" s="748"/>
      <c r="W3" s="748"/>
      <c r="X3" s="746"/>
      <c r="Y3" s="746"/>
      <c r="Z3" s="747"/>
      <c r="AA3" s="749">
        <f>O3+1</f>
        <v>2019</v>
      </c>
      <c r="AB3" s="746"/>
      <c r="AC3" s="746"/>
      <c r="AD3" s="746"/>
      <c r="AE3" s="746"/>
      <c r="AF3" s="746"/>
      <c r="AG3" s="746"/>
      <c r="AH3" s="746"/>
      <c r="AI3" s="746"/>
      <c r="AJ3" s="746"/>
      <c r="AK3" s="746"/>
      <c r="AL3" s="747"/>
      <c r="AM3" s="749">
        <f>AA3+1</f>
        <v>2020</v>
      </c>
      <c r="AN3" s="746"/>
      <c r="AO3" s="746"/>
      <c r="AP3" s="746"/>
      <c r="AQ3" s="746"/>
      <c r="AR3" s="746"/>
      <c r="AS3" s="746"/>
      <c r="AT3" s="746"/>
      <c r="AU3" s="746"/>
      <c r="AV3" s="746"/>
      <c r="AW3" s="746"/>
      <c r="AX3" s="747"/>
      <c r="AY3" s="749">
        <f>AM3+1</f>
        <v>2021</v>
      </c>
      <c r="AZ3" s="750"/>
      <c r="BA3" s="750"/>
      <c r="BB3" s="750"/>
      <c r="BC3" s="750"/>
      <c r="BD3" s="750"/>
      <c r="BE3" s="750"/>
      <c r="BF3" s="750"/>
      <c r="BG3" s="750"/>
      <c r="BH3" s="750"/>
      <c r="BI3" s="750"/>
      <c r="BJ3" s="751"/>
      <c r="BK3" s="749">
        <f>AY3+1</f>
        <v>2022</v>
      </c>
      <c r="BL3" s="746"/>
      <c r="BM3" s="746"/>
      <c r="BN3" s="746"/>
      <c r="BO3" s="746"/>
      <c r="BP3" s="746"/>
      <c r="BQ3" s="746"/>
      <c r="BR3" s="746"/>
      <c r="BS3" s="746"/>
      <c r="BT3" s="746"/>
      <c r="BU3" s="746"/>
      <c r="BV3" s="747"/>
    </row>
    <row r="4" spans="1:74" s="12" customFormat="1" x14ac:dyDescent="0.2">
      <c r="A4" s="16"/>
      <c r="B4" s="17"/>
      <c r="C4" s="18" t="s">
        <v>473</v>
      </c>
      <c r="D4" s="18" t="s">
        <v>474</v>
      </c>
      <c r="E4" s="18" t="s">
        <v>475</v>
      </c>
      <c r="F4" s="18" t="s">
        <v>476</v>
      </c>
      <c r="G4" s="18" t="s">
        <v>477</v>
      </c>
      <c r="H4" s="18" t="s">
        <v>478</v>
      </c>
      <c r="I4" s="18" t="s">
        <v>479</v>
      </c>
      <c r="J4" s="18" t="s">
        <v>480</v>
      </c>
      <c r="K4" s="18" t="s">
        <v>481</v>
      </c>
      <c r="L4" s="18" t="s">
        <v>482</v>
      </c>
      <c r="M4" s="18" t="s">
        <v>483</v>
      </c>
      <c r="N4" s="18" t="s">
        <v>484</v>
      </c>
      <c r="O4" s="18" t="s">
        <v>473</v>
      </c>
      <c r="P4" s="18" t="s">
        <v>474</v>
      </c>
      <c r="Q4" s="18" t="s">
        <v>475</v>
      </c>
      <c r="R4" s="18" t="s">
        <v>476</v>
      </c>
      <c r="S4" s="18" t="s">
        <v>477</v>
      </c>
      <c r="T4" s="18" t="s">
        <v>478</v>
      </c>
      <c r="U4" s="18" t="s">
        <v>479</v>
      </c>
      <c r="V4" s="18" t="s">
        <v>480</v>
      </c>
      <c r="W4" s="18" t="s">
        <v>481</v>
      </c>
      <c r="X4" s="18" t="s">
        <v>482</v>
      </c>
      <c r="Y4" s="18" t="s">
        <v>483</v>
      </c>
      <c r="Z4" s="18" t="s">
        <v>484</v>
      </c>
      <c r="AA4" s="18" t="s">
        <v>473</v>
      </c>
      <c r="AB4" s="18" t="s">
        <v>474</v>
      </c>
      <c r="AC4" s="18" t="s">
        <v>475</v>
      </c>
      <c r="AD4" s="18" t="s">
        <v>476</v>
      </c>
      <c r="AE4" s="18" t="s">
        <v>477</v>
      </c>
      <c r="AF4" s="18" t="s">
        <v>478</v>
      </c>
      <c r="AG4" s="18" t="s">
        <v>479</v>
      </c>
      <c r="AH4" s="18" t="s">
        <v>480</v>
      </c>
      <c r="AI4" s="18" t="s">
        <v>481</v>
      </c>
      <c r="AJ4" s="18" t="s">
        <v>482</v>
      </c>
      <c r="AK4" s="18" t="s">
        <v>483</v>
      </c>
      <c r="AL4" s="18" t="s">
        <v>484</v>
      </c>
      <c r="AM4" s="18" t="s">
        <v>473</v>
      </c>
      <c r="AN4" s="18" t="s">
        <v>474</v>
      </c>
      <c r="AO4" s="18" t="s">
        <v>475</v>
      </c>
      <c r="AP4" s="18" t="s">
        <v>476</v>
      </c>
      <c r="AQ4" s="18" t="s">
        <v>477</v>
      </c>
      <c r="AR4" s="18" t="s">
        <v>478</v>
      </c>
      <c r="AS4" s="18" t="s">
        <v>479</v>
      </c>
      <c r="AT4" s="18" t="s">
        <v>480</v>
      </c>
      <c r="AU4" s="18" t="s">
        <v>481</v>
      </c>
      <c r="AV4" s="18" t="s">
        <v>482</v>
      </c>
      <c r="AW4" s="18" t="s">
        <v>483</v>
      </c>
      <c r="AX4" s="18" t="s">
        <v>484</v>
      </c>
      <c r="AY4" s="18" t="s">
        <v>473</v>
      </c>
      <c r="AZ4" s="18" t="s">
        <v>474</v>
      </c>
      <c r="BA4" s="18" t="s">
        <v>475</v>
      </c>
      <c r="BB4" s="18" t="s">
        <v>476</v>
      </c>
      <c r="BC4" s="18" t="s">
        <v>477</v>
      </c>
      <c r="BD4" s="18" t="s">
        <v>478</v>
      </c>
      <c r="BE4" s="18" t="s">
        <v>479</v>
      </c>
      <c r="BF4" s="18" t="s">
        <v>480</v>
      </c>
      <c r="BG4" s="18" t="s">
        <v>481</v>
      </c>
      <c r="BH4" s="18" t="s">
        <v>482</v>
      </c>
      <c r="BI4" s="18" t="s">
        <v>483</v>
      </c>
      <c r="BJ4" s="18" t="s">
        <v>484</v>
      </c>
      <c r="BK4" s="18" t="s">
        <v>473</v>
      </c>
      <c r="BL4" s="18" t="s">
        <v>474</v>
      </c>
      <c r="BM4" s="18" t="s">
        <v>475</v>
      </c>
      <c r="BN4" s="18" t="s">
        <v>476</v>
      </c>
      <c r="BO4" s="18" t="s">
        <v>477</v>
      </c>
      <c r="BP4" s="18" t="s">
        <v>478</v>
      </c>
      <c r="BQ4" s="18" t="s">
        <v>479</v>
      </c>
      <c r="BR4" s="18" t="s">
        <v>480</v>
      </c>
      <c r="BS4" s="18" t="s">
        <v>481</v>
      </c>
      <c r="BT4" s="18" t="s">
        <v>482</v>
      </c>
      <c r="BU4" s="18" t="s">
        <v>483</v>
      </c>
      <c r="BV4" s="18" t="s">
        <v>484</v>
      </c>
    </row>
    <row r="5" spans="1:74" ht="11.1" customHeight="1" x14ac:dyDescent="0.2">
      <c r="A5" s="101"/>
      <c r="B5" s="102" t="s">
        <v>1126</v>
      </c>
      <c r="C5" s="103"/>
      <c r="D5" s="103"/>
      <c r="E5" s="103"/>
      <c r="F5" s="103"/>
      <c r="G5" s="103"/>
      <c r="H5" s="103"/>
      <c r="I5" s="103"/>
      <c r="J5" s="103"/>
      <c r="K5" s="103"/>
      <c r="L5" s="103"/>
      <c r="M5" s="103"/>
      <c r="N5" s="103"/>
      <c r="O5" s="103"/>
      <c r="P5" s="103"/>
      <c r="Q5" s="103"/>
      <c r="R5" s="103"/>
      <c r="S5" s="103"/>
      <c r="T5" s="103"/>
      <c r="U5" s="103"/>
      <c r="V5" s="103"/>
      <c r="W5" s="103"/>
      <c r="X5" s="103"/>
      <c r="Y5" s="103"/>
      <c r="Z5" s="103"/>
      <c r="AA5" s="103"/>
      <c r="AB5" s="103"/>
      <c r="AC5" s="103"/>
      <c r="AD5" s="103"/>
      <c r="AE5" s="103"/>
      <c r="AF5" s="103"/>
      <c r="AG5" s="103"/>
      <c r="AH5" s="103"/>
      <c r="AI5" s="103"/>
      <c r="AJ5" s="103"/>
      <c r="AK5" s="103"/>
      <c r="AL5" s="103"/>
      <c r="AM5" s="103"/>
      <c r="AN5" s="103"/>
      <c r="AO5" s="103"/>
      <c r="AP5" s="103"/>
      <c r="AQ5" s="103"/>
      <c r="AR5" s="103"/>
      <c r="AS5" s="103"/>
      <c r="AT5" s="103"/>
      <c r="AU5" s="103"/>
      <c r="AV5" s="103"/>
      <c r="AW5" s="103"/>
      <c r="AX5" s="103"/>
      <c r="AY5" s="374"/>
      <c r="AZ5" s="374"/>
      <c r="BA5" s="374"/>
      <c r="BB5" s="374"/>
      <c r="BC5" s="374"/>
      <c r="BD5" s="103"/>
      <c r="BE5" s="103"/>
      <c r="BF5" s="103"/>
      <c r="BG5" s="103"/>
      <c r="BH5" s="103"/>
      <c r="BI5" s="103"/>
      <c r="BJ5" s="374"/>
      <c r="BK5" s="374"/>
      <c r="BL5" s="374"/>
      <c r="BM5" s="374"/>
      <c r="BN5" s="374"/>
      <c r="BO5" s="374"/>
      <c r="BP5" s="374"/>
      <c r="BQ5" s="374"/>
      <c r="BR5" s="374"/>
      <c r="BS5" s="374"/>
      <c r="BT5" s="374"/>
      <c r="BU5" s="374"/>
      <c r="BV5" s="374"/>
    </row>
    <row r="6" spans="1:74" ht="11.1" customHeight="1" x14ac:dyDescent="0.2">
      <c r="A6" s="101" t="s">
        <v>1120</v>
      </c>
      <c r="B6" s="197" t="s">
        <v>454</v>
      </c>
      <c r="C6" s="266">
        <v>344.33203391000001</v>
      </c>
      <c r="D6" s="266">
        <v>291.04967181000001</v>
      </c>
      <c r="E6" s="266">
        <v>319.33575506</v>
      </c>
      <c r="F6" s="266">
        <v>295.36059060000002</v>
      </c>
      <c r="G6" s="266">
        <v>323.44673778999999</v>
      </c>
      <c r="H6" s="266">
        <v>358.52200715999999</v>
      </c>
      <c r="I6" s="266">
        <v>404.43247348</v>
      </c>
      <c r="J6" s="266">
        <v>384.73857992000001</v>
      </c>
      <c r="K6" s="266">
        <v>335.91491022000002</v>
      </c>
      <c r="L6" s="266">
        <v>318.66964922</v>
      </c>
      <c r="M6" s="266">
        <v>308.05234230000002</v>
      </c>
      <c r="N6" s="266">
        <v>350.41580813000002</v>
      </c>
      <c r="O6" s="266">
        <v>373.23027963999999</v>
      </c>
      <c r="P6" s="266">
        <v>306.89421347000001</v>
      </c>
      <c r="Q6" s="266">
        <v>321.54695369000001</v>
      </c>
      <c r="R6" s="266">
        <v>300.75644039999997</v>
      </c>
      <c r="S6" s="266">
        <v>338.94760568999999</v>
      </c>
      <c r="T6" s="266">
        <v>371.88576146999998</v>
      </c>
      <c r="U6" s="266">
        <v>411.29031986000001</v>
      </c>
      <c r="V6" s="266">
        <v>408.02775681999998</v>
      </c>
      <c r="W6" s="266">
        <v>356.25830163000001</v>
      </c>
      <c r="X6" s="266">
        <v>324.93194313999999</v>
      </c>
      <c r="Y6" s="266">
        <v>322.36865697000002</v>
      </c>
      <c r="Z6" s="266">
        <v>342.13911161999999</v>
      </c>
      <c r="AA6" s="266">
        <v>359.50923404999998</v>
      </c>
      <c r="AB6" s="266">
        <v>315.02648421999999</v>
      </c>
      <c r="AC6" s="266">
        <v>326.65720746</v>
      </c>
      <c r="AD6" s="266">
        <v>296.66256948</v>
      </c>
      <c r="AE6" s="266">
        <v>330.42304762999999</v>
      </c>
      <c r="AF6" s="266">
        <v>352.98807386999999</v>
      </c>
      <c r="AG6" s="266">
        <v>410.03781056000003</v>
      </c>
      <c r="AH6" s="266">
        <v>401.42969348000003</v>
      </c>
      <c r="AI6" s="266">
        <v>360.51846819000002</v>
      </c>
      <c r="AJ6" s="266">
        <v>320.35188490000002</v>
      </c>
      <c r="AK6" s="266">
        <v>315.84909195</v>
      </c>
      <c r="AL6" s="266">
        <v>338.40164733</v>
      </c>
      <c r="AM6" s="266">
        <v>340.6686507</v>
      </c>
      <c r="AN6" s="266">
        <v>318.16756894999997</v>
      </c>
      <c r="AO6" s="266">
        <v>307.47912129000002</v>
      </c>
      <c r="AP6" s="266">
        <v>276.12732747000001</v>
      </c>
      <c r="AQ6" s="266">
        <v>304.27717949999999</v>
      </c>
      <c r="AR6" s="266">
        <v>352.76610066000001</v>
      </c>
      <c r="AS6" s="266">
        <v>414.24253583000001</v>
      </c>
      <c r="AT6" s="266">
        <v>399.50418554999999</v>
      </c>
      <c r="AU6" s="266">
        <v>334.27013481</v>
      </c>
      <c r="AV6" s="266">
        <v>313.91001853</v>
      </c>
      <c r="AW6" s="266">
        <v>302.70181043999997</v>
      </c>
      <c r="AX6" s="266">
        <v>344.97036566999998</v>
      </c>
      <c r="AY6" s="266">
        <v>350.81534146000001</v>
      </c>
      <c r="AZ6" s="266">
        <v>327.01871023000001</v>
      </c>
      <c r="BA6" s="266">
        <v>310.70055400000001</v>
      </c>
      <c r="BB6" s="266">
        <v>292.39162356000003</v>
      </c>
      <c r="BC6" s="266">
        <v>317.42509503000002</v>
      </c>
      <c r="BD6" s="266">
        <v>374.20550935</v>
      </c>
      <c r="BE6" s="266">
        <v>409.4076</v>
      </c>
      <c r="BF6" s="266">
        <v>404.06729999999999</v>
      </c>
      <c r="BG6" s="309">
        <v>343.03879999999998</v>
      </c>
      <c r="BH6" s="309">
        <v>313.71620000000001</v>
      </c>
      <c r="BI6" s="309">
        <v>306.76420000000002</v>
      </c>
      <c r="BJ6" s="309">
        <v>354.4941</v>
      </c>
      <c r="BK6" s="309">
        <v>354.30439999999999</v>
      </c>
      <c r="BL6" s="309">
        <v>311.7088</v>
      </c>
      <c r="BM6" s="309">
        <v>319.67270000000002</v>
      </c>
      <c r="BN6" s="309">
        <v>299.11759999999998</v>
      </c>
      <c r="BO6" s="309">
        <v>330.49790000000002</v>
      </c>
      <c r="BP6" s="309">
        <v>372.0949</v>
      </c>
      <c r="BQ6" s="309">
        <v>416.57159999999999</v>
      </c>
      <c r="BR6" s="309">
        <v>400.36759999999998</v>
      </c>
      <c r="BS6" s="309">
        <v>340.59870000000001</v>
      </c>
      <c r="BT6" s="309">
        <v>318.5659</v>
      </c>
      <c r="BU6" s="309">
        <v>310.92039999999997</v>
      </c>
      <c r="BV6" s="309">
        <v>358.90530000000001</v>
      </c>
    </row>
    <row r="7" spans="1:74" ht="11.1" customHeight="1" x14ac:dyDescent="0.2">
      <c r="A7" s="101" t="s">
        <v>1121</v>
      </c>
      <c r="B7" s="130" t="s">
        <v>1331</v>
      </c>
      <c r="C7" s="266">
        <v>330.85866775</v>
      </c>
      <c r="D7" s="266">
        <v>278.90430788999998</v>
      </c>
      <c r="E7" s="266">
        <v>306.38182124000002</v>
      </c>
      <c r="F7" s="266">
        <v>282.89862764999998</v>
      </c>
      <c r="G7" s="266">
        <v>310.70322972999998</v>
      </c>
      <c r="H7" s="266">
        <v>345.2405493</v>
      </c>
      <c r="I7" s="266">
        <v>390.29400489</v>
      </c>
      <c r="J7" s="266">
        <v>370.79442302000001</v>
      </c>
      <c r="K7" s="266">
        <v>323.47218779999997</v>
      </c>
      <c r="L7" s="266">
        <v>306.08493284000002</v>
      </c>
      <c r="M7" s="266">
        <v>295.31466129</v>
      </c>
      <c r="N7" s="266">
        <v>336.50531651</v>
      </c>
      <c r="O7" s="266">
        <v>359.44877487000002</v>
      </c>
      <c r="P7" s="266">
        <v>294.63336643999997</v>
      </c>
      <c r="Q7" s="266">
        <v>308.74664582000003</v>
      </c>
      <c r="R7" s="266">
        <v>288.50948796</v>
      </c>
      <c r="S7" s="266">
        <v>325.90462192000001</v>
      </c>
      <c r="T7" s="266">
        <v>358.5232671</v>
      </c>
      <c r="U7" s="266">
        <v>396.85401657</v>
      </c>
      <c r="V7" s="266">
        <v>393.49724791</v>
      </c>
      <c r="W7" s="266">
        <v>342.91691279999998</v>
      </c>
      <c r="X7" s="266">
        <v>311.74973299999999</v>
      </c>
      <c r="Y7" s="266">
        <v>309.0624588</v>
      </c>
      <c r="Z7" s="266">
        <v>328.32004396000002</v>
      </c>
      <c r="AA7" s="266">
        <v>345.32369338000001</v>
      </c>
      <c r="AB7" s="266">
        <v>302.63477244000001</v>
      </c>
      <c r="AC7" s="266">
        <v>313.38512280999998</v>
      </c>
      <c r="AD7" s="266">
        <v>284.30852987999998</v>
      </c>
      <c r="AE7" s="266">
        <v>317.497567</v>
      </c>
      <c r="AF7" s="266">
        <v>339.70861259999998</v>
      </c>
      <c r="AG7" s="266">
        <v>395.54697628000002</v>
      </c>
      <c r="AH7" s="266">
        <v>386.90424975000002</v>
      </c>
      <c r="AI7" s="266">
        <v>346.89449280000002</v>
      </c>
      <c r="AJ7" s="266">
        <v>306.99863255000002</v>
      </c>
      <c r="AK7" s="266">
        <v>302.2526469</v>
      </c>
      <c r="AL7" s="266">
        <v>324.17356487000001</v>
      </c>
      <c r="AM7" s="266">
        <v>326.21705417999999</v>
      </c>
      <c r="AN7" s="266">
        <v>304.88476649</v>
      </c>
      <c r="AO7" s="266">
        <v>294.08367815000003</v>
      </c>
      <c r="AP7" s="266">
        <v>264.05415572999999</v>
      </c>
      <c r="AQ7" s="266">
        <v>291.97944428</v>
      </c>
      <c r="AR7" s="266">
        <v>340.01887859999999</v>
      </c>
      <c r="AS7" s="266">
        <v>400.73697427000002</v>
      </c>
      <c r="AT7" s="266">
        <v>386.0133826</v>
      </c>
      <c r="AU7" s="266">
        <v>321.75486419999999</v>
      </c>
      <c r="AV7" s="266">
        <v>301.72176526999999</v>
      </c>
      <c r="AW7" s="266">
        <v>290.10986337000003</v>
      </c>
      <c r="AX7" s="266">
        <v>331.05896060999999</v>
      </c>
      <c r="AY7" s="266">
        <v>337.09246146999999</v>
      </c>
      <c r="AZ7" s="266">
        <v>315.90521732000002</v>
      </c>
      <c r="BA7" s="266">
        <v>298.75672171999997</v>
      </c>
      <c r="BB7" s="266">
        <v>280.87717941</v>
      </c>
      <c r="BC7" s="266">
        <v>305.32366045999999</v>
      </c>
      <c r="BD7" s="266">
        <v>361.55551288999999</v>
      </c>
      <c r="BE7" s="266">
        <v>395.7516</v>
      </c>
      <c r="BF7" s="266">
        <v>390.28100000000001</v>
      </c>
      <c r="BG7" s="309">
        <v>330.17950000000002</v>
      </c>
      <c r="BH7" s="309">
        <v>301.15359999999998</v>
      </c>
      <c r="BI7" s="309">
        <v>293.92880000000002</v>
      </c>
      <c r="BJ7" s="309">
        <v>340.78190000000001</v>
      </c>
      <c r="BK7" s="309">
        <v>340.65499999999997</v>
      </c>
      <c r="BL7" s="309">
        <v>299.6909</v>
      </c>
      <c r="BM7" s="309">
        <v>306.83690000000001</v>
      </c>
      <c r="BN7" s="309">
        <v>286.9683</v>
      </c>
      <c r="BO7" s="309">
        <v>317.82729999999998</v>
      </c>
      <c r="BP7" s="309">
        <v>359.07909999999998</v>
      </c>
      <c r="BQ7" s="309">
        <v>402.59300000000002</v>
      </c>
      <c r="BR7" s="309">
        <v>386.33139999999997</v>
      </c>
      <c r="BS7" s="309">
        <v>327.53629999999998</v>
      </c>
      <c r="BT7" s="309">
        <v>305.80829999999997</v>
      </c>
      <c r="BU7" s="309">
        <v>297.91379999999998</v>
      </c>
      <c r="BV7" s="309">
        <v>345.03949999999998</v>
      </c>
    </row>
    <row r="8" spans="1:74" ht="11.1" customHeight="1" x14ac:dyDescent="0.2">
      <c r="A8" s="101" t="s">
        <v>1332</v>
      </c>
      <c r="B8" s="130" t="s">
        <v>1333</v>
      </c>
      <c r="C8" s="266">
        <v>12.370320940999999</v>
      </c>
      <c r="D8" s="266">
        <v>11.165080836</v>
      </c>
      <c r="E8" s="266">
        <v>11.866643140000001</v>
      </c>
      <c r="F8" s="266">
        <v>11.47611468</v>
      </c>
      <c r="G8" s="266">
        <v>11.669611293999999</v>
      </c>
      <c r="H8" s="266">
        <v>12.14311665</v>
      </c>
      <c r="I8" s="266">
        <v>12.911672143000001</v>
      </c>
      <c r="J8" s="266">
        <v>12.742698861999999</v>
      </c>
      <c r="K8" s="266">
        <v>11.34465801</v>
      </c>
      <c r="L8" s="266">
        <v>11.531131999999999</v>
      </c>
      <c r="M8" s="266">
        <v>11.7312177</v>
      </c>
      <c r="N8" s="266">
        <v>12.805809902</v>
      </c>
      <c r="O8" s="266">
        <v>12.667554149000001</v>
      </c>
      <c r="P8" s="266">
        <v>11.265465792000001</v>
      </c>
      <c r="Q8" s="266">
        <v>11.74227548</v>
      </c>
      <c r="R8" s="266">
        <v>11.257603530000001</v>
      </c>
      <c r="S8" s="266">
        <v>11.966830459000001</v>
      </c>
      <c r="T8" s="266">
        <v>12.19919556</v>
      </c>
      <c r="U8" s="266">
        <v>13.137917583</v>
      </c>
      <c r="V8" s="266">
        <v>13.212371306</v>
      </c>
      <c r="W8" s="266">
        <v>12.18536055</v>
      </c>
      <c r="X8" s="266">
        <v>12.126958603</v>
      </c>
      <c r="Y8" s="266">
        <v>12.31289967</v>
      </c>
      <c r="Z8" s="266">
        <v>12.723948139999999</v>
      </c>
      <c r="AA8" s="266">
        <v>13.025178147</v>
      </c>
      <c r="AB8" s="266">
        <v>11.33499668</v>
      </c>
      <c r="AC8" s="266">
        <v>12.099327651999999</v>
      </c>
      <c r="AD8" s="266">
        <v>11.30142216</v>
      </c>
      <c r="AE8" s="266">
        <v>11.853971518</v>
      </c>
      <c r="AF8" s="266">
        <v>12.146757989999999</v>
      </c>
      <c r="AG8" s="266">
        <v>13.178098791</v>
      </c>
      <c r="AH8" s="266">
        <v>13.235646043999999</v>
      </c>
      <c r="AI8" s="266">
        <v>12.47397342</v>
      </c>
      <c r="AJ8" s="266">
        <v>12.280777472</v>
      </c>
      <c r="AK8" s="266">
        <v>12.530543550000001</v>
      </c>
      <c r="AL8" s="266">
        <v>13.0767083</v>
      </c>
      <c r="AM8" s="266">
        <v>13.284218084000001</v>
      </c>
      <c r="AN8" s="266">
        <v>12.186489127</v>
      </c>
      <c r="AO8" s="266">
        <v>12.300349818000001</v>
      </c>
      <c r="AP8" s="266">
        <v>11.10730734</v>
      </c>
      <c r="AQ8" s="266">
        <v>11.259696713</v>
      </c>
      <c r="AR8" s="266">
        <v>11.643392070000001</v>
      </c>
      <c r="AS8" s="266">
        <v>12.241673979</v>
      </c>
      <c r="AT8" s="266">
        <v>12.262682741000001</v>
      </c>
      <c r="AU8" s="266">
        <v>11.39664939</v>
      </c>
      <c r="AV8" s="266">
        <v>11.165150061</v>
      </c>
      <c r="AW8" s="266">
        <v>11.56742289</v>
      </c>
      <c r="AX8" s="266">
        <v>12.806143027999999</v>
      </c>
      <c r="AY8" s="266">
        <v>12.602117550999999</v>
      </c>
      <c r="AZ8" s="266">
        <v>10.100902140000001</v>
      </c>
      <c r="BA8" s="266">
        <v>10.900206452999999</v>
      </c>
      <c r="BB8" s="266">
        <v>10.51370994</v>
      </c>
      <c r="BC8" s="266">
        <v>11.062589606</v>
      </c>
      <c r="BD8" s="266">
        <v>11.541853178</v>
      </c>
      <c r="BE8" s="266">
        <v>12.407690000000001</v>
      </c>
      <c r="BF8" s="266">
        <v>12.54419</v>
      </c>
      <c r="BG8" s="309">
        <v>11.730969999999999</v>
      </c>
      <c r="BH8" s="309">
        <v>11.47531</v>
      </c>
      <c r="BI8" s="309">
        <v>11.78425</v>
      </c>
      <c r="BJ8" s="309">
        <v>12.58446</v>
      </c>
      <c r="BK8" s="309">
        <v>12.50015</v>
      </c>
      <c r="BL8" s="309">
        <v>10.982989999999999</v>
      </c>
      <c r="BM8" s="309">
        <v>11.72059</v>
      </c>
      <c r="BN8" s="309">
        <v>11.09674</v>
      </c>
      <c r="BO8" s="309">
        <v>11.575229999999999</v>
      </c>
      <c r="BP8" s="309">
        <v>11.87898</v>
      </c>
      <c r="BQ8" s="309">
        <v>12.68182</v>
      </c>
      <c r="BR8" s="309">
        <v>12.75788</v>
      </c>
      <c r="BS8" s="309">
        <v>11.90591</v>
      </c>
      <c r="BT8" s="309">
        <v>11.64841</v>
      </c>
      <c r="BU8" s="309">
        <v>11.94</v>
      </c>
      <c r="BV8" s="309">
        <v>12.724690000000001</v>
      </c>
    </row>
    <row r="9" spans="1:74" ht="11.1" customHeight="1" x14ac:dyDescent="0.2">
      <c r="A9" s="101" t="s">
        <v>1334</v>
      </c>
      <c r="B9" s="130" t="s">
        <v>1335</v>
      </c>
      <c r="C9" s="266">
        <v>1.1030452239999999</v>
      </c>
      <c r="D9" s="266">
        <v>0.98028307999999997</v>
      </c>
      <c r="E9" s="266">
        <v>1.087290683</v>
      </c>
      <c r="F9" s="266">
        <v>0.98584826999999997</v>
      </c>
      <c r="G9" s="266">
        <v>1.0738967610000001</v>
      </c>
      <c r="H9" s="266">
        <v>1.1383412100000001</v>
      </c>
      <c r="I9" s="266">
        <v>1.2267964490000001</v>
      </c>
      <c r="J9" s="266">
        <v>1.201458041</v>
      </c>
      <c r="K9" s="266">
        <v>1.0980644100000001</v>
      </c>
      <c r="L9" s="266">
        <v>1.053584383</v>
      </c>
      <c r="M9" s="266">
        <v>1.00646331</v>
      </c>
      <c r="N9" s="266">
        <v>1.104681714</v>
      </c>
      <c r="O9" s="266">
        <v>1.1139506210000001</v>
      </c>
      <c r="P9" s="266">
        <v>0.99538123999999994</v>
      </c>
      <c r="Q9" s="266">
        <v>1.0580323869999999</v>
      </c>
      <c r="R9" s="266">
        <v>0.98934891000000003</v>
      </c>
      <c r="S9" s="266">
        <v>1.0761533130000001</v>
      </c>
      <c r="T9" s="266">
        <v>1.1632988099999999</v>
      </c>
      <c r="U9" s="266">
        <v>1.29838571</v>
      </c>
      <c r="V9" s="266">
        <v>1.318137608</v>
      </c>
      <c r="W9" s="266">
        <v>1.1560282799999999</v>
      </c>
      <c r="X9" s="266">
        <v>1.055251532</v>
      </c>
      <c r="Y9" s="266">
        <v>0.99329849999999997</v>
      </c>
      <c r="Z9" s="266">
        <v>1.095119516</v>
      </c>
      <c r="AA9" s="266">
        <v>1.160362519</v>
      </c>
      <c r="AB9" s="266">
        <v>1.0567150999999999</v>
      </c>
      <c r="AC9" s="266">
        <v>1.1727570009999999</v>
      </c>
      <c r="AD9" s="266">
        <v>1.0526174399999999</v>
      </c>
      <c r="AE9" s="266">
        <v>1.07150911</v>
      </c>
      <c r="AF9" s="266">
        <v>1.1327032800000001</v>
      </c>
      <c r="AG9" s="266">
        <v>1.312735486</v>
      </c>
      <c r="AH9" s="266">
        <v>1.2897976870000001</v>
      </c>
      <c r="AI9" s="266">
        <v>1.1500019699999999</v>
      </c>
      <c r="AJ9" s="266">
        <v>1.072474884</v>
      </c>
      <c r="AK9" s="266">
        <v>1.0659015000000001</v>
      </c>
      <c r="AL9" s="266">
        <v>1.151374162</v>
      </c>
      <c r="AM9" s="266">
        <v>1.1673784389999999</v>
      </c>
      <c r="AN9" s="266">
        <v>1.096313332</v>
      </c>
      <c r="AO9" s="266">
        <v>1.095093321</v>
      </c>
      <c r="AP9" s="266">
        <v>0.96586439999999996</v>
      </c>
      <c r="AQ9" s="266">
        <v>1.0380385029999999</v>
      </c>
      <c r="AR9" s="266">
        <v>1.1038299899999999</v>
      </c>
      <c r="AS9" s="266">
        <v>1.263887577</v>
      </c>
      <c r="AT9" s="266">
        <v>1.228120211</v>
      </c>
      <c r="AU9" s="266">
        <v>1.1186212200000001</v>
      </c>
      <c r="AV9" s="266">
        <v>1.0231031989999999</v>
      </c>
      <c r="AW9" s="266">
        <v>1.02452418</v>
      </c>
      <c r="AX9" s="266">
        <v>1.1052620339999999</v>
      </c>
      <c r="AY9" s="266">
        <v>1.120762437</v>
      </c>
      <c r="AZ9" s="266">
        <v>1.0125907679999999</v>
      </c>
      <c r="BA9" s="266">
        <v>1.0436258190000001</v>
      </c>
      <c r="BB9" s="266">
        <v>1.0007342100000001</v>
      </c>
      <c r="BC9" s="266">
        <v>1.0388449609999999</v>
      </c>
      <c r="BD9" s="266">
        <v>1.1081432840000001</v>
      </c>
      <c r="BE9" s="266">
        <v>1.2482930000000001</v>
      </c>
      <c r="BF9" s="266">
        <v>1.2421789999999999</v>
      </c>
      <c r="BG9" s="309">
        <v>1.128342</v>
      </c>
      <c r="BH9" s="309">
        <v>1.087307</v>
      </c>
      <c r="BI9" s="309">
        <v>1.051207</v>
      </c>
      <c r="BJ9" s="309">
        <v>1.1277779999999999</v>
      </c>
      <c r="BK9" s="309">
        <v>1.1492659999999999</v>
      </c>
      <c r="BL9" s="309">
        <v>1.0349680000000001</v>
      </c>
      <c r="BM9" s="309">
        <v>1.115254</v>
      </c>
      <c r="BN9" s="309">
        <v>1.052508</v>
      </c>
      <c r="BO9" s="309">
        <v>1.0953120000000001</v>
      </c>
      <c r="BP9" s="309">
        <v>1.136844</v>
      </c>
      <c r="BQ9" s="309">
        <v>1.2967820000000001</v>
      </c>
      <c r="BR9" s="309">
        <v>1.278292</v>
      </c>
      <c r="BS9" s="309">
        <v>1.1565430000000001</v>
      </c>
      <c r="BT9" s="309">
        <v>1.109235</v>
      </c>
      <c r="BU9" s="309">
        <v>1.066667</v>
      </c>
      <c r="BV9" s="309">
        <v>1.1410709999999999</v>
      </c>
    </row>
    <row r="10" spans="1:74" ht="11.1" customHeight="1" x14ac:dyDescent="0.2">
      <c r="A10" s="104" t="s">
        <v>1122</v>
      </c>
      <c r="B10" s="130" t="s">
        <v>455</v>
      </c>
      <c r="C10" s="266">
        <v>6.5348150040000004</v>
      </c>
      <c r="D10" s="266">
        <v>4.9823870039999996</v>
      </c>
      <c r="E10" s="266">
        <v>5.0248839920000004</v>
      </c>
      <c r="F10" s="266">
        <v>4.4557850099999996</v>
      </c>
      <c r="G10" s="266">
        <v>4.2524480020000004</v>
      </c>
      <c r="H10" s="266">
        <v>5.1815790000000002</v>
      </c>
      <c r="I10" s="266">
        <v>5.2049829870000002</v>
      </c>
      <c r="J10" s="266">
        <v>5.7363849870000001</v>
      </c>
      <c r="K10" s="266">
        <v>4.5362460000000002</v>
      </c>
      <c r="L10" s="266">
        <v>3.242437002</v>
      </c>
      <c r="M10" s="266">
        <v>3.1071029999999999</v>
      </c>
      <c r="N10" s="266">
        <v>4.0550619809999997</v>
      </c>
      <c r="O10" s="266">
        <v>4.0852609720000004</v>
      </c>
      <c r="P10" s="266">
        <v>3.520158012</v>
      </c>
      <c r="Q10" s="266">
        <v>4.4031460080000002</v>
      </c>
      <c r="R10" s="266">
        <v>2.9071250100000001</v>
      </c>
      <c r="S10" s="266">
        <v>4.0977549949999998</v>
      </c>
      <c r="T10" s="266">
        <v>4.2785660099999996</v>
      </c>
      <c r="U10" s="266">
        <v>4.4353599990000001</v>
      </c>
      <c r="V10" s="266">
        <v>5.0017699889999996</v>
      </c>
      <c r="W10" s="266">
        <v>3.1896599999999999</v>
      </c>
      <c r="X10" s="266">
        <v>2.834574001</v>
      </c>
      <c r="Y10" s="266">
        <v>2.52829602</v>
      </c>
      <c r="Z10" s="266">
        <v>3.1744389979999998</v>
      </c>
      <c r="AA10" s="266">
        <v>3.3410119800000002</v>
      </c>
      <c r="AB10" s="266">
        <v>3.1338530160000002</v>
      </c>
      <c r="AC10" s="266">
        <v>2.4007799959999998</v>
      </c>
      <c r="AD10" s="266">
        <v>2.3863760100000002</v>
      </c>
      <c r="AE10" s="266">
        <v>3.041396019</v>
      </c>
      <c r="AF10" s="266">
        <v>3.63049599</v>
      </c>
      <c r="AG10" s="266">
        <v>3.685152993</v>
      </c>
      <c r="AH10" s="266">
        <v>4.0799139990000004</v>
      </c>
      <c r="AI10" s="266">
        <v>3.5169769799999999</v>
      </c>
      <c r="AJ10" s="266">
        <v>2.1962630139999999</v>
      </c>
      <c r="AK10" s="266">
        <v>3.5953349999999999</v>
      </c>
      <c r="AL10" s="266">
        <v>4.0368740020000002</v>
      </c>
      <c r="AM10" s="266">
        <v>3.1822139840000001</v>
      </c>
      <c r="AN10" s="266">
        <v>2.8315100040000001</v>
      </c>
      <c r="AO10" s="266">
        <v>3.7776139959999999</v>
      </c>
      <c r="AP10" s="266">
        <v>3.2121900000000001</v>
      </c>
      <c r="AQ10" s="266">
        <v>3.6605510209999998</v>
      </c>
      <c r="AR10" s="266">
        <v>3.90002001</v>
      </c>
      <c r="AS10" s="266">
        <v>5.4271159979999997</v>
      </c>
      <c r="AT10" s="266">
        <v>5.8826640049999996</v>
      </c>
      <c r="AU10" s="266">
        <v>3.7403179799999999</v>
      </c>
      <c r="AV10" s="266">
        <v>3.8845699790000001</v>
      </c>
      <c r="AW10" s="266">
        <v>3.4132250100000001</v>
      </c>
      <c r="AX10" s="266">
        <v>4.322381987</v>
      </c>
      <c r="AY10" s="266">
        <v>4.1452130189999998</v>
      </c>
      <c r="AZ10" s="266">
        <v>2.9268679999999998</v>
      </c>
      <c r="BA10" s="266">
        <v>3.8262280099999999</v>
      </c>
      <c r="BB10" s="266">
        <v>3.3243200100000001</v>
      </c>
      <c r="BC10" s="266">
        <v>3.8227474462000002</v>
      </c>
      <c r="BD10" s="266">
        <v>4.4416799999999999</v>
      </c>
      <c r="BE10" s="266">
        <v>4.9670209999999999</v>
      </c>
      <c r="BF10" s="266">
        <v>4.9457579999999997</v>
      </c>
      <c r="BG10" s="309">
        <v>3.6566909999999999</v>
      </c>
      <c r="BH10" s="309">
        <v>3.179224</v>
      </c>
      <c r="BI10" s="309">
        <v>3.3685429999999998</v>
      </c>
      <c r="BJ10" s="309">
        <v>3.5782150000000001</v>
      </c>
      <c r="BK10" s="309">
        <v>4.2371270000000001</v>
      </c>
      <c r="BL10" s="309">
        <v>3.427807</v>
      </c>
      <c r="BM10" s="309">
        <v>3.8130609999999998</v>
      </c>
      <c r="BN10" s="309">
        <v>3.5949879999999999</v>
      </c>
      <c r="BO10" s="309">
        <v>4.1632480000000003</v>
      </c>
      <c r="BP10" s="309">
        <v>4.53613</v>
      </c>
      <c r="BQ10" s="309">
        <v>5.2003500000000003</v>
      </c>
      <c r="BR10" s="309">
        <v>5.2194039999999999</v>
      </c>
      <c r="BS10" s="309">
        <v>3.95356</v>
      </c>
      <c r="BT10" s="309">
        <v>3.4403199999999998</v>
      </c>
      <c r="BU10" s="309">
        <v>3.6281889999999999</v>
      </c>
      <c r="BV10" s="309">
        <v>3.8400439999999998</v>
      </c>
    </row>
    <row r="11" spans="1:74" ht="11.1" customHeight="1" x14ac:dyDescent="0.2">
      <c r="A11" s="104" t="s">
        <v>1123</v>
      </c>
      <c r="B11" s="130" t="s">
        <v>397</v>
      </c>
      <c r="C11" s="266">
        <v>350.86684892</v>
      </c>
      <c r="D11" s="266">
        <v>296.03205881000002</v>
      </c>
      <c r="E11" s="266">
        <v>324.36063904999997</v>
      </c>
      <c r="F11" s="266">
        <v>299.81637561000002</v>
      </c>
      <c r="G11" s="266">
        <v>327.69918579</v>
      </c>
      <c r="H11" s="266">
        <v>363.70358615999999</v>
      </c>
      <c r="I11" s="266">
        <v>409.63745647000002</v>
      </c>
      <c r="J11" s="266">
        <v>390.47496490999998</v>
      </c>
      <c r="K11" s="266">
        <v>340.45115621999997</v>
      </c>
      <c r="L11" s="266">
        <v>321.91208623</v>
      </c>
      <c r="M11" s="266">
        <v>311.15944530000002</v>
      </c>
      <c r="N11" s="266">
        <v>354.47087011000002</v>
      </c>
      <c r="O11" s="266">
        <v>377.31554061000003</v>
      </c>
      <c r="P11" s="266">
        <v>310.41437148</v>
      </c>
      <c r="Q11" s="266">
        <v>325.95009970000001</v>
      </c>
      <c r="R11" s="266">
        <v>303.66356540999999</v>
      </c>
      <c r="S11" s="266">
        <v>343.04536069</v>
      </c>
      <c r="T11" s="266">
        <v>376.16432748</v>
      </c>
      <c r="U11" s="266">
        <v>415.72567986000001</v>
      </c>
      <c r="V11" s="266">
        <v>413.02952680999999</v>
      </c>
      <c r="W11" s="266">
        <v>359.44796163000001</v>
      </c>
      <c r="X11" s="266">
        <v>327.76651714000002</v>
      </c>
      <c r="Y11" s="266">
        <v>324.89695298999999</v>
      </c>
      <c r="Z11" s="266">
        <v>345.31355060999999</v>
      </c>
      <c r="AA11" s="266">
        <v>362.85024602999999</v>
      </c>
      <c r="AB11" s="266">
        <v>318.16033723999999</v>
      </c>
      <c r="AC11" s="266">
        <v>329.05798745999999</v>
      </c>
      <c r="AD11" s="266">
        <v>299.04894548999999</v>
      </c>
      <c r="AE11" s="266">
        <v>333.46444365000002</v>
      </c>
      <c r="AF11" s="266">
        <v>356.61856985999998</v>
      </c>
      <c r="AG11" s="266">
        <v>413.72296354999997</v>
      </c>
      <c r="AH11" s="266">
        <v>405.50960748</v>
      </c>
      <c r="AI11" s="266">
        <v>364.03544517</v>
      </c>
      <c r="AJ11" s="266">
        <v>322.54814792000002</v>
      </c>
      <c r="AK11" s="266">
        <v>319.44442694999998</v>
      </c>
      <c r="AL11" s="266">
        <v>342.43852133000001</v>
      </c>
      <c r="AM11" s="266">
        <v>343.85086468999998</v>
      </c>
      <c r="AN11" s="266">
        <v>320.99907895000001</v>
      </c>
      <c r="AO11" s="266">
        <v>311.25673528999999</v>
      </c>
      <c r="AP11" s="266">
        <v>279.33951746999998</v>
      </c>
      <c r="AQ11" s="266">
        <v>307.93773052</v>
      </c>
      <c r="AR11" s="266">
        <v>356.66612067</v>
      </c>
      <c r="AS11" s="266">
        <v>419.66965182000001</v>
      </c>
      <c r="AT11" s="266">
        <v>405.38684955999997</v>
      </c>
      <c r="AU11" s="266">
        <v>338.01045278999999</v>
      </c>
      <c r="AV11" s="266">
        <v>317.79458850999998</v>
      </c>
      <c r="AW11" s="266">
        <v>306.11503544999999</v>
      </c>
      <c r="AX11" s="266">
        <v>349.29274765999997</v>
      </c>
      <c r="AY11" s="266">
        <v>354.96055447999998</v>
      </c>
      <c r="AZ11" s="266">
        <v>329.94557823000002</v>
      </c>
      <c r="BA11" s="266">
        <v>314.52678200999998</v>
      </c>
      <c r="BB11" s="266">
        <v>295.71594356999998</v>
      </c>
      <c r="BC11" s="266">
        <v>321.24784247999997</v>
      </c>
      <c r="BD11" s="266">
        <v>378.64718935000002</v>
      </c>
      <c r="BE11" s="266">
        <v>414.37459999999999</v>
      </c>
      <c r="BF11" s="266">
        <v>409.01310000000001</v>
      </c>
      <c r="BG11" s="309">
        <v>346.69549999999998</v>
      </c>
      <c r="BH11" s="309">
        <v>316.89550000000003</v>
      </c>
      <c r="BI11" s="309">
        <v>310.13279999999997</v>
      </c>
      <c r="BJ11" s="309">
        <v>358.07229999999998</v>
      </c>
      <c r="BK11" s="309">
        <v>358.54149999999998</v>
      </c>
      <c r="BL11" s="309">
        <v>315.13659999999999</v>
      </c>
      <c r="BM11" s="309">
        <v>323.48579999999998</v>
      </c>
      <c r="BN11" s="309">
        <v>302.71249999999998</v>
      </c>
      <c r="BO11" s="309">
        <v>334.66109999999998</v>
      </c>
      <c r="BP11" s="309">
        <v>376.6311</v>
      </c>
      <c r="BQ11" s="309">
        <v>421.77199999999999</v>
      </c>
      <c r="BR11" s="309">
        <v>405.58699999999999</v>
      </c>
      <c r="BS11" s="309">
        <v>344.5523</v>
      </c>
      <c r="BT11" s="309">
        <v>322.00619999999998</v>
      </c>
      <c r="BU11" s="309">
        <v>314.54860000000002</v>
      </c>
      <c r="BV11" s="309">
        <v>362.74529999999999</v>
      </c>
    </row>
    <row r="12" spans="1:74" ht="11.1" customHeight="1" x14ac:dyDescent="0.2">
      <c r="A12" s="104" t="s">
        <v>1124</v>
      </c>
      <c r="B12" s="130" t="s">
        <v>347</v>
      </c>
      <c r="C12" s="266">
        <v>20.565512747</v>
      </c>
      <c r="D12" s="266">
        <v>9.3257837119999998</v>
      </c>
      <c r="E12" s="266">
        <v>21.260261806999999</v>
      </c>
      <c r="F12" s="266">
        <v>15.80118309</v>
      </c>
      <c r="G12" s="266">
        <v>24.361261990999999</v>
      </c>
      <c r="H12" s="266">
        <v>23.169505139999998</v>
      </c>
      <c r="I12" s="266">
        <v>29.301778057</v>
      </c>
      <c r="J12" s="266">
        <v>17.664542325999999</v>
      </c>
      <c r="K12" s="266">
        <v>7.5286250399999997</v>
      </c>
      <c r="L12" s="266">
        <v>11.048111421</v>
      </c>
      <c r="M12" s="266">
        <v>16.350302039999999</v>
      </c>
      <c r="N12" s="266">
        <v>29.737578785</v>
      </c>
      <c r="O12" s="266">
        <v>20.433283858999999</v>
      </c>
      <c r="P12" s="266">
        <v>6.646242344</v>
      </c>
      <c r="Q12" s="266">
        <v>17.429389563000001</v>
      </c>
      <c r="R12" s="266">
        <v>14.17224057</v>
      </c>
      <c r="S12" s="266">
        <v>28.057517571999998</v>
      </c>
      <c r="T12" s="266">
        <v>26.053918679999999</v>
      </c>
      <c r="U12" s="266">
        <v>27.708306632999999</v>
      </c>
      <c r="V12" s="266">
        <v>18.820158124999999</v>
      </c>
      <c r="W12" s="266">
        <v>10.176986640000001</v>
      </c>
      <c r="X12" s="266">
        <v>6.7877787239999998</v>
      </c>
      <c r="Y12" s="266">
        <v>22.41310146</v>
      </c>
      <c r="Z12" s="266">
        <v>20.735460265</v>
      </c>
      <c r="AA12" s="266">
        <v>21.696570563000002</v>
      </c>
      <c r="AB12" s="266">
        <v>11.404521464</v>
      </c>
      <c r="AC12" s="266">
        <v>15.46864877</v>
      </c>
      <c r="AD12" s="266">
        <v>14.22429912</v>
      </c>
      <c r="AE12" s="266">
        <v>25.232567490000001</v>
      </c>
      <c r="AF12" s="266">
        <v>23.41379607</v>
      </c>
      <c r="AG12" s="266">
        <v>24.813743725999998</v>
      </c>
      <c r="AH12" s="266">
        <v>20.090515898</v>
      </c>
      <c r="AI12" s="266">
        <v>11.5248177</v>
      </c>
      <c r="AJ12" s="266">
        <v>2.4985192450000002</v>
      </c>
      <c r="AK12" s="266">
        <v>21.888904530000001</v>
      </c>
      <c r="AL12" s="266">
        <v>20.033785929</v>
      </c>
      <c r="AM12" s="266">
        <v>19.752792753000001</v>
      </c>
      <c r="AN12" s="266">
        <v>19.132896304999999</v>
      </c>
      <c r="AO12" s="266">
        <v>14.233940067000001</v>
      </c>
      <c r="AP12" s="266">
        <v>10.518374850000001</v>
      </c>
      <c r="AQ12" s="266">
        <v>26.576948365</v>
      </c>
      <c r="AR12" s="266">
        <v>29.742560099999999</v>
      </c>
      <c r="AS12" s="266">
        <v>32.992564803999997</v>
      </c>
      <c r="AT12" s="266">
        <v>29.244615793000001</v>
      </c>
      <c r="AU12" s="266">
        <v>8.9409962400000005</v>
      </c>
      <c r="AV12" s="266">
        <v>14.874112108</v>
      </c>
      <c r="AW12" s="266">
        <v>22.05365334</v>
      </c>
      <c r="AX12" s="266">
        <v>26.163105898000001</v>
      </c>
      <c r="AY12" s="266">
        <v>21.606533945999999</v>
      </c>
      <c r="AZ12" s="266">
        <v>21.067293240000001</v>
      </c>
      <c r="BA12" s="266">
        <v>10.224102188</v>
      </c>
      <c r="BB12" s="266">
        <v>13.72712241</v>
      </c>
      <c r="BC12" s="266">
        <v>21.403440802999999</v>
      </c>
      <c r="BD12" s="266">
        <v>30.018930772000001</v>
      </c>
      <c r="BE12" s="266">
        <v>26.682320000000001</v>
      </c>
      <c r="BF12" s="266">
        <v>25.296869999999998</v>
      </c>
      <c r="BG12" s="309">
        <v>10.63527</v>
      </c>
      <c r="BH12" s="309">
        <v>10.162229999999999</v>
      </c>
      <c r="BI12" s="309">
        <v>18.24869</v>
      </c>
      <c r="BJ12" s="309">
        <v>26.58924</v>
      </c>
      <c r="BK12" s="309">
        <v>19.41535</v>
      </c>
      <c r="BL12" s="309">
        <v>9.65306</v>
      </c>
      <c r="BM12" s="309">
        <v>15.88809</v>
      </c>
      <c r="BN12" s="309">
        <v>14.17216</v>
      </c>
      <c r="BO12" s="309">
        <v>26.999839999999999</v>
      </c>
      <c r="BP12" s="309">
        <v>26.895759999999999</v>
      </c>
      <c r="BQ12" s="309">
        <v>29.89162</v>
      </c>
      <c r="BR12" s="309">
        <v>22.634450000000001</v>
      </c>
      <c r="BS12" s="309">
        <v>5.288322</v>
      </c>
      <c r="BT12" s="309">
        <v>10.219139999999999</v>
      </c>
      <c r="BU12" s="309">
        <v>18.33925</v>
      </c>
      <c r="BV12" s="309">
        <v>26.923639999999999</v>
      </c>
    </row>
    <row r="13" spans="1:74" ht="11.1" customHeight="1" x14ac:dyDescent="0.2">
      <c r="A13" s="101"/>
      <c r="B13" s="105"/>
      <c r="C13" s="228"/>
      <c r="D13" s="228"/>
      <c r="E13" s="228"/>
      <c r="F13" s="228"/>
      <c r="G13" s="228"/>
      <c r="H13" s="228"/>
      <c r="I13" s="228"/>
      <c r="J13" s="228"/>
      <c r="K13" s="228"/>
      <c r="L13" s="228"/>
      <c r="M13" s="228"/>
      <c r="N13" s="228"/>
      <c r="O13" s="228"/>
      <c r="P13" s="228"/>
      <c r="Q13" s="228"/>
      <c r="R13" s="228"/>
      <c r="S13" s="228"/>
      <c r="T13" s="228"/>
      <c r="U13" s="228"/>
      <c r="V13" s="228"/>
      <c r="W13" s="228"/>
      <c r="X13" s="228"/>
      <c r="Y13" s="228"/>
      <c r="Z13" s="228"/>
      <c r="AA13" s="228"/>
      <c r="AB13" s="228"/>
      <c r="AC13" s="228"/>
      <c r="AD13" s="228"/>
      <c r="AE13" s="228"/>
      <c r="AF13" s="228"/>
      <c r="AG13" s="228"/>
      <c r="AH13" s="228"/>
      <c r="AI13" s="228"/>
      <c r="AJ13" s="228"/>
      <c r="AK13" s="228"/>
      <c r="AL13" s="228"/>
      <c r="AM13" s="228"/>
      <c r="AN13" s="228"/>
      <c r="AO13" s="228"/>
      <c r="AP13" s="228"/>
      <c r="AQ13" s="228"/>
      <c r="AR13" s="228"/>
      <c r="AS13" s="228"/>
      <c r="AT13" s="228"/>
      <c r="AU13" s="228"/>
      <c r="AV13" s="228"/>
      <c r="AW13" s="228"/>
      <c r="AX13" s="228"/>
      <c r="AY13" s="228"/>
      <c r="AZ13" s="228"/>
      <c r="BA13" s="228"/>
      <c r="BB13" s="228"/>
      <c r="BC13" s="228"/>
      <c r="BD13" s="228"/>
      <c r="BE13" s="228"/>
      <c r="BF13" s="228"/>
      <c r="BG13" s="342"/>
      <c r="BH13" s="342"/>
      <c r="BI13" s="342"/>
      <c r="BJ13" s="342"/>
      <c r="BK13" s="342"/>
      <c r="BL13" s="342"/>
      <c r="BM13" s="342"/>
      <c r="BN13" s="342"/>
      <c r="BO13" s="342"/>
      <c r="BP13" s="342"/>
      <c r="BQ13" s="342"/>
      <c r="BR13" s="342"/>
      <c r="BS13" s="342"/>
      <c r="BT13" s="342"/>
      <c r="BU13" s="342"/>
      <c r="BV13" s="342"/>
    </row>
    <row r="14" spans="1:74" ht="11.1" customHeight="1" x14ac:dyDescent="0.2">
      <c r="A14" s="101"/>
      <c r="B14" s="106" t="s">
        <v>1125</v>
      </c>
      <c r="C14" s="228"/>
      <c r="D14" s="228"/>
      <c r="E14" s="228"/>
      <c r="F14" s="228"/>
      <c r="G14" s="228"/>
      <c r="H14" s="228"/>
      <c r="I14" s="228"/>
      <c r="J14" s="228"/>
      <c r="K14" s="228"/>
      <c r="L14" s="228"/>
      <c r="M14" s="228"/>
      <c r="N14" s="228"/>
      <c r="O14" s="228"/>
      <c r="P14" s="228"/>
      <c r="Q14" s="228"/>
      <c r="R14" s="228"/>
      <c r="S14" s="228"/>
      <c r="T14" s="228"/>
      <c r="U14" s="228"/>
      <c r="V14" s="228"/>
      <c r="W14" s="228"/>
      <c r="X14" s="228"/>
      <c r="Y14" s="228"/>
      <c r="Z14" s="228"/>
      <c r="AA14" s="228"/>
      <c r="AB14" s="228"/>
      <c r="AC14" s="228"/>
      <c r="AD14" s="228"/>
      <c r="AE14" s="228"/>
      <c r="AF14" s="228"/>
      <c r="AG14" s="228"/>
      <c r="AH14" s="228"/>
      <c r="AI14" s="228"/>
      <c r="AJ14" s="228"/>
      <c r="AK14" s="228"/>
      <c r="AL14" s="228"/>
      <c r="AM14" s="228"/>
      <c r="AN14" s="228"/>
      <c r="AO14" s="228"/>
      <c r="AP14" s="228"/>
      <c r="AQ14" s="228"/>
      <c r="AR14" s="228"/>
      <c r="AS14" s="228"/>
      <c r="AT14" s="228"/>
      <c r="AU14" s="228"/>
      <c r="AV14" s="228"/>
      <c r="AW14" s="228"/>
      <c r="AX14" s="228"/>
      <c r="AY14" s="228"/>
      <c r="AZ14" s="228"/>
      <c r="BA14" s="228"/>
      <c r="BB14" s="228"/>
      <c r="BC14" s="228"/>
      <c r="BD14" s="228"/>
      <c r="BE14" s="228"/>
      <c r="BF14" s="228"/>
      <c r="BG14" s="342"/>
      <c r="BH14" s="342"/>
      <c r="BI14" s="342"/>
      <c r="BJ14" s="342"/>
      <c r="BK14" s="342"/>
      <c r="BL14" s="342"/>
      <c r="BM14" s="342"/>
      <c r="BN14" s="342"/>
      <c r="BO14" s="342"/>
      <c r="BP14" s="342"/>
      <c r="BQ14" s="342"/>
      <c r="BR14" s="342"/>
      <c r="BS14" s="342"/>
      <c r="BT14" s="342"/>
      <c r="BU14" s="342"/>
      <c r="BV14" s="342"/>
    </row>
    <row r="15" spans="1:74" ht="11.1" customHeight="1" x14ac:dyDescent="0.2">
      <c r="A15" s="104" t="s">
        <v>1127</v>
      </c>
      <c r="B15" s="130" t="s">
        <v>456</v>
      </c>
      <c r="C15" s="266">
        <v>318.17717861</v>
      </c>
      <c r="D15" s="266">
        <v>275.77713528999999</v>
      </c>
      <c r="E15" s="266">
        <v>291.44363643999998</v>
      </c>
      <c r="F15" s="266">
        <v>272.80115833000002</v>
      </c>
      <c r="G15" s="266">
        <v>291.87053995000002</v>
      </c>
      <c r="H15" s="266">
        <v>328.58261573999999</v>
      </c>
      <c r="I15" s="266">
        <v>367.61302477999999</v>
      </c>
      <c r="J15" s="266">
        <v>360.26261635999998</v>
      </c>
      <c r="K15" s="266">
        <v>321.72580771000003</v>
      </c>
      <c r="L15" s="266">
        <v>299.53948041000001</v>
      </c>
      <c r="M15" s="266">
        <v>283.34700346</v>
      </c>
      <c r="N15" s="266">
        <v>312.21578289000001</v>
      </c>
      <c r="O15" s="266">
        <v>344.47768812999999</v>
      </c>
      <c r="P15" s="266">
        <v>292.73228481000001</v>
      </c>
      <c r="Q15" s="266">
        <v>296.99930554000002</v>
      </c>
      <c r="R15" s="266">
        <v>278.46798732000002</v>
      </c>
      <c r="S15" s="266">
        <v>303.24800969</v>
      </c>
      <c r="T15" s="266">
        <v>338.08298767999997</v>
      </c>
      <c r="U15" s="266">
        <v>375.02342897</v>
      </c>
      <c r="V15" s="266">
        <v>381.13063082999997</v>
      </c>
      <c r="W15" s="266">
        <v>337.26254918000001</v>
      </c>
      <c r="X15" s="266">
        <v>309.11358574000002</v>
      </c>
      <c r="Y15" s="266">
        <v>290.5071001</v>
      </c>
      <c r="Z15" s="266">
        <v>312.13970977999998</v>
      </c>
      <c r="AA15" s="266">
        <v>328.60925348000001</v>
      </c>
      <c r="AB15" s="266">
        <v>295.79769285999998</v>
      </c>
      <c r="AC15" s="266">
        <v>301.85269296000001</v>
      </c>
      <c r="AD15" s="266">
        <v>273.89983690000003</v>
      </c>
      <c r="AE15" s="266">
        <v>296.80173710000003</v>
      </c>
      <c r="AF15" s="266">
        <v>321.46160664000001</v>
      </c>
      <c r="AG15" s="266">
        <v>376.0948214</v>
      </c>
      <c r="AH15" s="266">
        <v>372.57408577000001</v>
      </c>
      <c r="AI15" s="266">
        <v>340.46280239999999</v>
      </c>
      <c r="AJ15" s="266">
        <v>308.24120739</v>
      </c>
      <c r="AK15" s="266">
        <v>285.53204182000002</v>
      </c>
      <c r="AL15" s="266">
        <v>309.82269351999997</v>
      </c>
      <c r="AM15" s="266">
        <v>311.31836927000001</v>
      </c>
      <c r="AN15" s="266">
        <v>290.12006005000001</v>
      </c>
      <c r="AO15" s="266">
        <v>285.17706118000001</v>
      </c>
      <c r="AP15" s="266">
        <v>258.14470822999999</v>
      </c>
      <c r="AQ15" s="266">
        <v>270.48576376</v>
      </c>
      <c r="AR15" s="266">
        <v>315.65105784000002</v>
      </c>
      <c r="AS15" s="266">
        <v>374.73397548999998</v>
      </c>
      <c r="AT15" s="266">
        <v>364.21217094999997</v>
      </c>
      <c r="AU15" s="266">
        <v>318.00206695000003</v>
      </c>
      <c r="AV15" s="266">
        <v>292.14227521999999</v>
      </c>
      <c r="AW15" s="266">
        <v>272.92619038999999</v>
      </c>
      <c r="AX15" s="266">
        <v>310.82763844999999</v>
      </c>
      <c r="AY15" s="266">
        <v>321.21872868999998</v>
      </c>
      <c r="AZ15" s="266">
        <v>299.05050340000003</v>
      </c>
      <c r="BA15" s="266">
        <v>293.74061954000001</v>
      </c>
      <c r="BB15" s="266">
        <v>271.80647421999998</v>
      </c>
      <c r="BC15" s="266">
        <v>289.14297404000001</v>
      </c>
      <c r="BD15" s="266">
        <v>337.44173665</v>
      </c>
      <c r="BE15" s="266">
        <v>375.61615870000003</v>
      </c>
      <c r="BF15" s="266">
        <v>371.52477650999998</v>
      </c>
      <c r="BG15" s="309">
        <v>324.68860000000001</v>
      </c>
      <c r="BH15" s="309">
        <v>295.62400000000002</v>
      </c>
      <c r="BI15" s="309">
        <v>280.53359999999998</v>
      </c>
      <c r="BJ15" s="309">
        <v>319.35719999999998</v>
      </c>
      <c r="BK15" s="309">
        <v>327.05579999999998</v>
      </c>
      <c r="BL15" s="309">
        <v>294.85590000000002</v>
      </c>
      <c r="BM15" s="309">
        <v>296.24680000000001</v>
      </c>
      <c r="BN15" s="309">
        <v>277.79669999999999</v>
      </c>
      <c r="BO15" s="309">
        <v>296.45659999999998</v>
      </c>
      <c r="BP15" s="309">
        <v>338.2253</v>
      </c>
      <c r="BQ15" s="309">
        <v>379.51889999999997</v>
      </c>
      <c r="BR15" s="309">
        <v>370.54020000000003</v>
      </c>
      <c r="BS15" s="309">
        <v>327.71269999999998</v>
      </c>
      <c r="BT15" s="309">
        <v>300.50540000000001</v>
      </c>
      <c r="BU15" s="309">
        <v>284.70740000000001</v>
      </c>
      <c r="BV15" s="309">
        <v>323.56</v>
      </c>
    </row>
    <row r="16" spans="1:74" ht="11.1" customHeight="1" x14ac:dyDescent="0.2">
      <c r="A16" s="104" t="s">
        <v>1128</v>
      </c>
      <c r="B16" s="130" t="s">
        <v>391</v>
      </c>
      <c r="C16" s="266">
        <v>129.21249867</v>
      </c>
      <c r="D16" s="266">
        <v>100.96823572</v>
      </c>
      <c r="E16" s="266">
        <v>103.09552026999999</v>
      </c>
      <c r="F16" s="266">
        <v>90.724503889999994</v>
      </c>
      <c r="G16" s="266">
        <v>98.281158820000002</v>
      </c>
      <c r="H16" s="266">
        <v>122.54316910999999</v>
      </c>
      <c r="I16" s="266">
        <v>149.90048182000001</v>
      </c>
      <c r="J16" s="266">
        <v>142.00716657000001</v>
      </c>
      <c r="K16" s="266">
        <v>118.77878235999999</v>
      </c>
      <c r="L16" s="266">
        <v>102.81104302999999</v>
      </c>
      <c r="M16" s="266">
        <v>98.320565540000004</v>
      </c>
      <c r="N16" s="266">
        <v>122.00461661</v>
      </c>
      <c r="O16" s="266">
        <v>148.91738377999999</v>
      </c>
      <c r="P16" s="266">
        <v>113.75128017999999</v>
      </c>
      <c r="Q16" s="266">
        <v>107.218431</v>
      </c>
      <c r="R16" s="266">
        <v>95.453615799999994</v>
      </c>
      <c r="S16" s="266">
        <v>103.84799901</v>
      </c>
      <c r="T16" s="266">
        <v>129.91289918999999</v>
      </c>
      <c r="U16" s="266">
        <v>153.56605024000001</v>
      </c>
      <c r="V16" s="266">
        <v>153.49649427</v>
      </c>
      <c r="W16" s="266">
        <v>128.90979259</v>
      </c>
      <c r="X16" s="266">
        <v>107.0487529</v>
      </c>
      <c r="Y16" s="266">
        <v>103.78995653</v>
      </c>
      <c r="Z16" s="266">
        <v>123.18040376</v>
      </c>
      <c r="AA16" s="266">
        <v>133.31755021000001</v>
      </c>
      <c r="AB16" s="266">
        <v>116.60800242000001</v>
      </c>
      <c r="AC16" s="266">
        <v>112.60541507000001</v>
      </c>
      <c r="AD16" s="266">
        <v>90.383821839999996</v>
      </c>
      <c r="AE16" s="266">
        <v>100.33107133</v>
      </c>
      <c r="AF16" s="266">
        <v>120.11616995999999</v>
      </c>
      <c r="AG16" s="266">
        <v>153.74888910000001</v>
      </c>
      <c r="AH16" s="266">
        <v>150.08305576000001</v>
      </c>
      <c r="AI16" s="266">
        <v>131.5667267</v>
      </c>
      <c r="AJ16" s="266">
        <v>107.99720824000001</v>
      </c>
      <c r="AK16" s="266">
        <v>102.45292212</v>
      </c>
      <c r="AL16" s="266">
        <v>121.07807665</v>
      </c>
      <c r="AM16" s="266">
        <v>124.41281896</v>
      </c>
      <c r="AN16" s="266">
        <v>111.92947890000001</v>
      </c>
      <c r="AO16" s="266">
        <v>104.00558073000001</v>
      </c>
      <c r="AP16" s="266">
        <v>97.46457728</v>
      </c>
      <c r="AQ16" s="266">
        <v>105.41188443999999</v>
      </c>
      <c r="AR16" s="266">
        <v>131.24246219</v>
      </c>
      <c r="AS16" s="266">
        <v>166.89082672999999</v>
      </c>
      <c r="AT16" s="266">
        <v>158.80108820999999</v>
      </c>
      <c r="AU16" s="266">
        <v>127.70609919</v>
      </c>
      <c r="AV16" s="266">
        <v>105.14520981</v>
      </c>
      <c r="AW16" s="266">
        <v>99.443738870000004</v>
      </c>
      <c r="AX16" s="266">
        <v>129.50387749999999</v>
      </c>
      <c r="AY16" s="266">
        <v>137.24282887999999</v>
      </c>
      <c r="AZ16" s="266">
        <v>127.07581458</v>
      </c>
      <c r="BA16" s="266">
        <v>114.59753719</v>
      </c>
      <c r="BB16" s="266">
        <v>94.210755469999995</v>
      </c>
      <c r="BC16" s="266">
        <v>101.49566853</v>
      </c>
      <c r="BD16" s="266">
        <v>132.71131481</v>
      </c>
      <c r="BE16" s="266">
        <v>159.79906073000001</v>
      </c>
      <c r="BF16" s="266">
        <v>156.57011276</v>
      </c>
      <c r="BG16" s="309">
        <v>127.29430000000001</v>
      </c>
      <c r="BH16" s="309">
        <v>103.57389999999999</v>
      </c>
      <c r="BI16" s="309">
        <v>101.92910000000001</v>
      </c>
      <c r="BJ16" s="309">
        <v>132.42420000000001</v>
      </c>
      <c r="BK16" s="309">
        <v>136.7226</v>
      </c>
      <c r="BL16" s="309">
        <v>117.76220000000001</v>
      </c>
      <c r="BM16" s="309">
        <v>110.9075</v>
      </c>
      <c r="BN16" s="309">
        <v>94.66189</v>
      </c>
      <c r="BO16" s="309">
        <v>102.8848</v>
      </c>
      <c r="BP16" s="309">
        <v>129.8364</v>
      </c>
      <c r="BQ16" s="309">
        <v>159.30799999999999</v>
      </c>
      <c r="BR16" s="309">
        <v>153.71340000000001</v>
      </c>
      <c r="BS16" s="309">
        <v>127.6463</v>
      </c>
      <c r="BT16" s="309">
        <v>105.5446</v>
      </c>
      <c r="BU16" s="309">
        <v>103.7105</v>
      </c>
      <c r="BV16" s="309">
        <v>134.60390000000001</v>
      </c>
    </row>
    <row r="17" spans="1:74" ht="11.1" customHeight="1" x14ac:dyDescent="0.2">
      <c r="A17" s="104" t="s">
        <v>1129</v>
      </c>
      <c r="B17" s="130" t="s">
        <v>390</v>
      </c>
      <c r="C17" s="266">
        <v>109.48838655</v>
      </c>
      <c r="D17" s="266">
        <v>99.639935519999995</v>
      </c>
      <c r="E17" s="266">
        <v>107.17286437</v>
      </c>
      <c r="F17" s="266">
        <v>102.58904968</v>
      </c>
      <c r="G17" s="266">
        <v>109.87209982</v>
      </c>
      <c r="H17" s="266">
        <v>120.01315532</v>
      </c>
      <c r="I17" s="266">
        <v>129.27662307</v>
      </c>
      <c r="J17" s="266">
        <v>128.48100787999999</v>
      </c>
      <c r="K17" s="266">
        <v>118.78875909</v>
      </c>
      <c r="L17" s="266">
        <v>113.28719169999999</v>
      </c>
      <c r="M17" s="266">
        <v>104.97310007</v>
      </c>
      <c r="N17" s="266">
        <v>109.30552114</v>
      </c>
      <c r="O17" s="266">
        <v>114.92525915</v>
      </c>
      <c r="P17" s="266">
        <v>102.68544876999999</v>
      </c>
      <c r="Q17" s="266">
        <v>108.10834278</v>
      </c>
      <c r="R17" s="266">
        <v>103.33147963</v>
      </c>
      <c r="S17" s="266">
        <v>113.17548257999999</v>
      </c>
      <c r="T17" s="266">
        <v>122.01117547</v>
      </c>
      <c r="U17" s="266">
        <v>131.52157206000001</v>
      </c>
      <c r="V17" s="266">
        <v>134.84807015999999</v>
      </c>
      <c r="W17" s="266">
        <v>122.03347847000001</v>
      </c>
      <c r="X17" s="266">
        <v>116.13334136</v>
      </c>
      <c r="Y17" s="266">
        <v>104.98311214</v>
      </c>
      <c r="Z17" s="266">
        <v>107.99808272</v>
      </c>
      <c r="AA17" s="266">
        <v>112.0123883</v>
      </c>
      <c r="AB17" s="266">
        <v>102.07087865</v>
      </c>
      <c r="AC17" s="266">
        <v>107.46819988</v>
      </c>
      <c r="AD17" s="266">
        <v>102.44593962</v>
      </c>
      <c r="AE17" s="266">
        <v>111.20095272</v>
      </c>
      <c r="AF17" s="266">
        <v>115.74502704</v>
      </c>
      <c r="AG17" s="266">
        <v>130.95145260999999</v>
      </c>
      <c r="AH17" s="266">
        <v>130.77617383</v>
      </c>
      <c r="AI17" s="266">
        <v>122.05915072000001</v>
      </c>
      <c r="AJ17" s="266">
        <v>115.30490274</v>
      </c>
      <c r="AK17" s="266">
        <v>102.84001359</v>
      </c>
      <c r="AL17" s="266">
        <v>108.00147573</v>
      </c>
      <c r="AM17" s="266">
        <v>108.90250580999999</v>
      </c>
      <c r="AN17" s="266">
        <v>101.90408589</v>
      </c>
      <c r="AO17" s="266">
        <v>102.93669873</v>
      </c>
      <c r="AP17" s="266">
        <v>90.631198569999995</v>
      </c>
      <c r="AQ17" s="266">
        <v>93.405746260000001</v>
      </c>
      <c r="AR17" s="266">
        <v>108.6988133</v>
      </c>
      <c r="AS17" s="266">
        <v>126.01023608</v>
      </c>
      <c r="AT17" s="266">
        <v>122.0345334</v>
      </c>
      <c r="AU17" s="266">
        <v>112.29660939</v>
      </c>
      <c r="AV17" s="266">
        <v>107.40396625</v>
      </c>
      <c r="AW17" s="266">
        <v>97.091218179999998</v>
      </c>
      <c r="AX17" s="266">
        <v>104.40270307</v>
      </c>
      <c r="AY17" s="266">
        <v>104.1916983</v>
      </c>
      <c r="AZ17" s="266">
        <v>98.174722000000003</v>
      </c>
      <c r="BA17" s="266">
        <v>102.26983359</v>
      </c>
      <c r="BB17" s="266">
        <v>98.288516529999995</v>
      </c>
      <c r="BC17" s="266">
        <v>104.42846692000001</v>
      </c>
      <c r="BD17" s="266">
        <v>118.84316936</v>
      </c>
      <c r="BE17" s="266">
        <v>126.76339607</v>
      </c>
      <c r="BF17" s="266">
        <v>125.30962443</v>
      </c>
      <c r="BG17" s="309">
        <v>114.56019999999999</v>
      </c>
      <c r="BH17" s="309">
        <v>108.6288</v>
      </c>
      <c r="BI17" s="309">
        <v>99.324680000000001</v>
      </c>
      <c r="BJ17" s="309">
        <v>107.0855</v>
      </c>
      <c r="BK17" s="309">
        <v>107.60809999999999</v>
      </c>
      <c r="BL17" s="309">
        <v>99.16677</v>
      </c>
      <c r="BM17" s="309">
        <v>105.14619999999999</v>
      </c>
      <c r="BN17" s="309">
        <v>100.9121</v>
      </c>
      <c r="BO17" s="309">
        <v>107.67310000000001</v>
      </c>
      <c r="BP17" s="309">
        <v>119.87220000000001</v>
      </c>
      <c r="BQ17" s="309">
        <v>128.8537</v>
      </c>
      <c r="BR17" s="309">
        <v>125.2821</v>
      </c>
      <c r="BS17" s="309">
        <v>115.5911</v>
      </c>
      <c r="BT17" s="309">
        <v>109.93899999999999</v>
      </c>
      <c r="BU17" s="309">
        <v>100.24469999999999</v>
      </c>
      <c r="BV17" s="309">
        <v>107.7651</v>
      </c>
    </row>
    <row r="18" spans="1:74" ht="11.1" customHeight="1" x14ac:dyDescent="0.2">
      <c r="A18" s="104" t="s">
        <v>1130</v>
      </c>
      <c r="B18" s="130" t="s">
        <v>389</v>
      </c>
      <c r="C18" s="266">
        <v>78.809113389999993</v>
      </c>
      <c r="D18" s="266">
        <v>74.533794049999997</v>
      </c>
      <c r="E18" s="266">
        <v>80.530224799999999</v>
      </c>
      <c r="F18" s="266">
        <v>78.898557760000003</v>
      </c>
      <c r="G18" s="266">
        <v>83.134470309999998</v>
      </c>
      <c r="H18" s="266">
        <v>85.398538310000006</v>
      </c>
      <c r="I18" s="266">
        <v>87.806131890000003</v>
      </c>
      <c r="J18" s="266">
        <v>89.134442910000004</v>
      </c>
      <c r="K18" s="266">
        <v>83.540140260000001</v>
      </c>
      <c r="L18" s="266">
        <v>82.815130679999996</v>
      </c>
      <c r="M18" s="266">
        <v>79.455591850000005</v>
      </c>
      <c r="N18" s="266">
        <v>80.241809140000001</v>
      </c>
      <c r="O18" s="266">
        <v>79.889791200000005</v>
      </c>
      <c r="P18" s="266">
        <v>75.661188859999996</v>
      </c>
      <c r="Q18" s="266">
        <v>81.052926760000005</v>
      </c>
      <c r="R18" s="266">
        <v>79.083418890000004</v>
      </c>
      <c r="S18" s="266">
        <v>85.637647099999995</v>
      </c>
      <c r="T18" s="266">
        <v>85.536241020000006</v>
      </c>
      <c r="U18" s="266">
        <v>89.301356670000004</v>
      </c>
      <c r="V18" s="266">
        <v>92.105751400000003</v>
      </c>
      <c r="W18" s="266">
        <v>85.678994119999999</v>
      </c>
      <c r="X18" s="266">
        <v>85.300743479999994</v>
      </c>
      <c r="Y18" s="266">
        <v>81.118357430000003</v>
      </c>
      <c r="Z18" s="266">
        <v>80.306136300000006</v>
      </c>
      <c r="AA18" s="266">
        <v>82.609756970000007</v>
      </c>
      <c r="AB18" s="266">
        <v>76.447262789999996</v>
      </c>
      <c r="AC18" s="266">
        <v>81.092831009999998</v>
      </c>
      <c r="AD18" s="266">
        <v>80.459758440000002</v>
      </c>
      <c r="AE18" s="266">
        <v>84.661293049999998</v>
      </c>
      <c r="AF18" s="266">
        <v>84.991994640000001</v>
      </c>
      <c r="AG18" s="266">
        <v>90.752186690000002</v>
      </c>
      <c r="AH18" s="266">
        <v>91.061842179999999</v>
      </c>
      <c r="AI18" s="266">
        <v>86.160376979999995</v>
      </c>
      <c r="AJ18" s="266">
        <v>84.396137409999994</v>
      </c>
      <c r="AK18" s="266">
        <v>79.624664109999998</v>
      </c>
      <c r="AL18" s="266">
        <v>80.094745140000001</v>
      </c>
      <c r="AM18" s="266">
        <v>77.338595499999997</v>
      </c>
      <c r="AN18" s="266">
        <v>75.664169259999994</v>
      </c>
      <c r="AO18" s="266">
        <v>77.658106720000006</v>
      </c>
      <c r="AP18" s="266">
        <v>69.590790380000001</v>
      </c>
      <c r="AQ18" s="266">
        <v>71.219924059999997</v>
      </c>
      <c r="AR18" s="266">
        <v>75.229856350000006</v>
      </c>
      <c r="AS18" s="266">
        <v>81.278312679999999</v>
      </c>
      <c r="AT18" s="266">
        <v>82.851769340000004</v>
      </c>
      <c r="AU18" s="266">
        <v>77.467805369999994</v>
      </c>
      <c r="AV18" s="266">
        <v>79.078716159999999</v>
      </c>
      <c r="AW18" s="266">
        <v>75.865985339999995</v>
      </c>
      <c r="AX18" s="266">
        <v>76.289366880000003</v>
      </c>
      <c r="AY18" s="266">
        <v>79.221554510000004</v>
      </c>
      <c r="AZ18" s="266">
        <v>73.246327820000005</v>
      </c>
      <c r="BA18" s="266">
        <v>76.330638759999999</v>
      </c>
      <c r="BB18" s="266">
        <v>78.805722220000007</v>
      </c>
      <c r="BC18" s="266">
        <v>82.746651589999999</v>
      </c>
      <c r="BD18" s="266">
        <v>85.382828480000001</v>
      </c>
      <c r="BE18" s="266">
        <v>88.503867798000002</v>
      </c>
      <c r="BF18" s="266">
        <v>89.103623541000005</v>
      </c>
      <c r="BG18" s="309">
        <v>82.306650000000005</v>
      </c>
      <c r="BH18" s="309">
        <v>82.909959999999998</v>
      </c>
      <c r="BI18" s="309">
        <v>78.778139999999993</v>
      </c>
      <c r="BJ18" s="309">
        <v>79.299250000000001</v>
      </c>
      <c r="BK18" s="309">
        <v>82.156400000000005</v>
      </c>
      <c r="BL18" s="309">
        <v>77.372259999999997</v>
      </c>
      <c r="BM18" s="309">
        <v>79.658140000000003</v>
      </c>
      <c r="BN18" s="309">
        <v>81.717969999999994</v>
      </c>
      <c r="BO18" s="309">
        <v>85.404129999999995</v>
      </c>
      <c r="BP18" s="309">
        <v>88.000429999999994</v>
      </c>
      <c r="BQ18" s="309">
        <v>90.823859999999996</v>
      </c>
      <c r="BR18" s="309">
        <v>91.017960000000002</v>
      </c>
      <c r="BS18" s="309">
        <v>83.956519999999998</v>
      </c>
      <c r="BT18" s="309">
        <v>84.519310000000004</v>
      </c>
      <c r="BU18" s="309">
        <v>80.258319999999998</v>
      </c>
      <c r="BV18" s="309">
        <v>80.650059999999996</v>
      </c>
    </row>
    <row r="19" spans="1:74" ht="11.1" customHeight="1" x14ac:dyDescent="0.2">
      <c r="A19" s="104" t="s">
        <v>1131</v>
      </c>
      <c r="B19" s="130" t="s">
        <v>811</v>
      </c>
      <c r="C19" s="266">
        <v>0.66718</v>
      </c>
      <c r="D19" s="266">
        <v>0.63517000000000001</v>
      </c>
      <c r="E19" s="266">
        <v>0.64502700000000002</v>
      </c>
      <c r="F19" s="266">
        <v>0.58904699999999999</v>
      </c>
      <c r="G19" s="266">
        <v>0.58281099999999997</v>
      </c>
      <c r="H19" s="266">
        <v>0.62775300000000001</v>
      </c>
      <c r="I19" s="266">
        <v>0.62978800000000001</v>
      </c>
      <c r="J19" s="266">
        <v>0.63999899999999998</v>
      </c>
      <c r="K19" s="266">
        <v>0.61812599999999995</v>
      </c>
      <c r="L19" s="266">
        <v>0.62611499999999998</v>
      </c>
      <c r="M19" s="266">
        <v>0.597746</v>
      </c>
      <c r="N19" s="266">
        <v>0.66383599999999998</v>
      </c>
      <c r="O19" s="266">
        <v>0.74525399999999997</v>
      </c>
      <c r="P19" s="266">
        <v>0.63436700000000001</v>
      </c>
      <c r="Q19" s="266">
        <v>0.61960499999999996</v>
      </c>
      <c r="R19" s="266">
        <v>0.59947300000000003</v>
      </c>
      <c r="S19" s="266">
        <v>0.58688099999999999</v>
      </c>
      <c r="T19" s="266">
        <v>0.622672</v>
      </c>
      <c r="U19" s="266">
        <v>0.63444999999999996</v>
      </c>
      <c r="V19" s="266">
        <v>0.680315</v>
      </c>
      <c r="W19" s="266">
        <v>0.64028399999999996</v>
      </c>
      <c r="X19" s="266">
        <v>0.63074799999999998</v>
      </c>
      <c r="Y19" s="266">
        <v>0.61567400000000005</v>
      </c>
      <c r="Z19" s="266">
        <v>0.65508699999999997</v>
      </c>
      <c r="AA19" s="266">
        <v>0.66955799999999999</v>
      </c>
      <c r="AB19" s="266">
        <v>0.67154899999999995</v>
      </c>
      <c r="AC19" s="266">
        <v>0.68624700000000005</v>
      </c>
      <c r="AD19" s="266">
        <v>0.610317</v>
      </c>
      <c r="AE19" s="266">
        <v>0.60841999999999996</v>
      </c>
      <c r="AF19" s="266">
        <v>0.60841500000000004</v>
      </c>
      <c r="AG19" s="266">
        <v>0.642293</v>
      </c>
      <c r="AH19" s="266">
        <v>0.65301399999999998</v>
      </c>
      <c r="AI19" s="266">
        <v>0.67654800000000004</v>
      </c>
      <c r="AJ19" s="266">
        <v>0.54295899999999997</v>
      </c>
      <c r="AK19" s="266">
        <v>0.61444200000000004</v>
      </c>
      <c r="AL19" s="266">
        <v>0.64839599999999997</v>
      </c>
      <c r="AM19" s="266">
        <v>0.66444899999999996</v>
      </c>
      <c r="AN19" s="266">
        <v>0.62232600000000005</v>
      </c>
      <c r="AO19" s="266">
        <v>0.57667500000000005</v>
      </c>
      <c r="AP19" s="266">
        <v>0.45814199999999999</v>
      </c>
      <c r="AQ19" s="266">
        <v>0.44820900000000002</v>
      </c>
      <c r="AR19" s="266">
        <v>0.47992600000000002</v>
      </c>
      <c r="AS19" s="266">
        <v>0.55459999999999998</v>
      </c>
      <c r="AT19" s="266">
        <v>0.52478000000000002</v>
      </c>
      <c r="AU19" s="266">
        <v>0.53155300000000005</v>
      </c>
      <c r="AV19" s="266">
        <v>0.51438300000000003</v>
      </c>
      <c r="AW19" s="266">
        <v>0.52524800000000005</v>
      </c>
      <c r="AX19" s="266">
        <v>0.631691</v>
      </c>
      <c r="AY19" s="266">
        <v>0.56264700000000001</v>
      </c>
      <c r="AZ19" s="266">
        <v>0.55363899999999999</v>
      </c>
      <c r="BA19" s="266">
        <v>0.54261000000000004</v>
      </c>
      <c r="BB19" s="266">
        <v>0.50148000000000004</v>
      </c>
      <c r="BC19" s="266">
        <v>0.47218700000000002</v>
      </c>
      <c r="BD19" s="266">
        <v>0.50442399999999998</v>
      </c>
      <c r="BE19" s="266">
        <v>0.54983409783000003</v>
      </c>
      <c r="BF19" s="266">
        <v>0.54141578195999995</v>
      </c>
      <c r="BG19" s="309">
        <v>0.52750229999999998</v>
      </c>
      <c r="BH19" s="309">
        <v>0.51125489999999996</v>
      </c>
      <c r="BI19" s="309">
        <v>0.50162600000000002</v>
      </c>
      <c r="BJ19" s="309">
        <v>0.54829939999999999</v>
      </c>
      <c r="BK19" s="309">
        <v>0.56872339999999999</v>
      </c>
      <c r="BL19" s="309">
        <v>0.55476809999999999</v>
      </c>
      <c r="BM19" s="309">
        <v>0.53493539999999995</v>
      </c>
      <c r="BN19" s="309">
        <v>0.50466889999999998</v>
      </c>
      <c r="BO19" s="309">
        <v>0.49447829999999998</v>
      </c>
      <c r="BP19" s="309">
        <v>0.51619809999999999</v>
      </c>
      <c r="BQ19" s="309">
        <v>0.53327469999999999</v>
      </c>
      <c r="BR19" s="309">
        <v>0.52677890000000005</v>
      </c>
      <c r="BS19" s="309">
        <v>0.51869100000000001</v>
      </c>
      <c r="BT19" s="309">
        <v>0.50248630000000005</v>
      </c>
      <c r="BU19" s="309">
        <v>0.49389569999999999</v>
      </c>
      <c r="BV19" s="309">
        <v>0.54098840000000004</v>
      </c>
    </row>
    <row r="20" spans="1:74" ht="11.1" customHeight="1" x14ac:dyDescent="0.2">
      <c r="A20" s="104" t="s">
        <v>1132</v>
      </c>
      <c r="B20" s="130" t="s">
        <v>348</v>
      </c>
      <c r="C20" s="266">
        <v>12.124157500000001</v>
      </c>
      <c r="D20" s="266">
        <v>10.92913967</v>
      </c>
      <c r="E20" s="266">
        <v>11.656740804</v>
      </c>
      <c r="F20" s="266">
        <v>11.21403419</v>
      </c>
      <c r="G20" s="266">
        <v>11.467383908</v>
      </c>
      <c r="H20" s="266">
        <v>11.95146516</v>
      </c>
      <c r="I20" s="266">
        <v>12.72265357</v>
      </c>
      <c r="J20" s="266">
        <v>12.547806100000001</v>
      </c>
      <c r="K20" s="266">
        <v>11.19672359</v>
      </c>
      <c r="L20" s="266">
        <v>11.324494550000001</v>
      </c>
      <c r="M20" s="266">
        <v>11.462139799999999</v>
      </c>
      <c r="N20" s="266">
        <v>12.51750837</v>
      </c>
      <c r="O20" s="266">
        <v>12.40456884</v>
      </c>
      <c r="P20" s="266">
        <v>11.035844470000001</v>
      </c>
      <c r="Q20" s="266">
        <v>11.521404592</v>
      </c>
      <c r="R20" s="266">
        <v>11.023337550000001</v>
      </c>
      <c r="S20" s="266">
        <v>11.73983327</v>
      </c>
      <c r="T20" s="266">
        <v>12.02742112</v>
      </c>
      <c r="U20" s="266">
        <v>12.993943979999999</v>
      </c>
      <c r="V20" s="266">
        <v>13.07873792</v>
      </c>
      <c r="W20" s="266">
        <v>12.00842602</v>
      </c>
      <c r="X20" s="266">
        <v>11.865152610000001</v>
      </c>
      <c r="Y20" s="266">
        <v>11.976751399999999</v>
      </c>
      <c r="Z20" s="266">
        <v>12.4383806</v>
      </c>
      <c r="AA20" s="266">
        <v>12.5444222</v>
      </c>
      <c r="AB20" s="266">
        <v>10.958122940000001</v>
      </c>
      <c r="AC20" s="266">
        <v>11.73664576</v>
      </c>
      <c r="AD20" s="266">
        <v>10.92480947</v>
      </c>
      <c r="AE20" s="266">
        <v>11.43013915</v>
      </c>
      <c r="AF20" s="266">
        <v>11.743167359999999</v>
      </c>
      <c r="AG20" s="266">
        <v>12.814398300000001</v>
      </c>
      <c r="AH20" s="266">
        <v>12.845006059999999</v>
      </c>
      <c r="AI20" s="266">
        <v>12.047825100000001</v>
      </c>
      <c r="AJ20" s="266">
        <v>11.808421279999999</v>
      </c>
      <c r="AK20" s="266">
        <v>12.023480749999999</v>
      </c>
      <c r="AL20" s="266">
        <v>12.582042039999999</v>
      </c>
      <c r="AM20" s="266">
        <v>12.77970285</v>
      </c>
      <c r="AN20" s="266">
        <v>11.746122829999999</v>
      </c>
      <c r="AO20" s="266">
        <v>11.845734041</v>
      </c>
      <c r="AP20" s="266">
        <v>10.67643436</v>
      </c>
      <c r="AQ20" s="266">
        <v>10.875018362</v>
      </c>
      <c r="AR20" s="266">
        <v>11.27250276</v>
      </c>
      <c r="AS20" s="266">
        <v>11.943111529999999</v>
      </c>
      <c r="AT20" s="266">
        <v>11.93006269</v>
      </c>
      <c r="AU20" s="266">
        <v>11.06738975</v>
      </c>
      <c r="AV20" s="266">
        <v>10.778201212000001</v>
      </c>
      <c r="AW20" s="266">
        <v>11.135191689999999</v>
      </c>
      <c r="AX20" s="266">
        <v>12.302003279999999</v>
      </c>
      <c r="AY20" s="266">
        <v>12.13529181</v>
      </c>
      <c r="AZ20" s="266">
        <v>9.82778156</v>
      </c>
      <c r="BA20" s="266">
        <v>10.562060247</v>
      </c>
      <c r="BB20" s="266">
        <v>10.18234694</v>
      </c>
      <c r="BC20" s="266">
        <v>10.701427635</v>
      </c>
      <c r="BD20" s="266">
        <v>11.186521929</v>
      </c>
      <c r="BE20" s="266">
        <v>12.076129999999999</v>
      </c>
      <c r="BF20" s="266">
        <v>12.19144</v>
      </c>
      <c r="BG20" s="309">
        <v>11.37163</v>
      </c>
      <c r="BH20" s="309">
        <v>11.109249999999999</v>
      </c>
      <c r="BI20" s="309">
        <v>11.350529999999999</v>
      </c>
      <c r="BJ20" s="309">
        <v>12.12588</v>
      </c>
      <c r="BK20" s="309">
        <v>12.07033</v>
      </c>
      <c r="BL20" s="309">
        <v>10.627610000000001</v>
      </c>
      <c r="BM20" s="309">
        <v>11.35088</v>
      </c>
      <c r="BN20" s="309">
        <v>10.74371</v>
      </c>
      <c r="BO20" s="309">
        <v>11.204700000000001</v>
      </c>
      <c r="BP20" s="309">
        <v>11.51003</v>
      </c>
      <c r="BQ20" s="309">
        <v>12.36143</v>
      </c>
      <c r="BR20" s="309">
        <v>12.41234</v>
      </c>
      <c r="BS20" s="309">
        <v>11.551270000000001</v>
      </c>
      <c r="BT20" s="309">
        <v>11.28172</v>
      </c>
      <c r="BU20" s="309">
        <v>11.501939999999999</v>
      </c>
      <c r="BV20" s="309">
        <v>12.26164</v>
      </c>
    </row>
    <row r="21" spans="1:74" ht="11.1" customHeight="1" x14ac:dyDescent="0.2">
      <c r="A21" s="107" t="s">
        <v>1133</v>
      </c>
      <c r="B21" s="198" t="s">
        <v>457</v>
      </c>
      <c r="C21" s="266">
        <v>330.30133611000002</v>
      </c>
      <c r="D21" s="266">
        <v>286.70627495999997</v>
      </c>
      <c r="E21" s="266">
        <v>303.10037724</v>
      </c>
      <c r="F21" s="266">
        <v>284.01519252000003</v>
      </c>
      <c r="G21" s="266">
        <v>303.33792385999999</v>
      </c>
      <c r="H21" s="266">
        <v>340.53408089999999</v>
      </c>
      <c r="I21" s="266">
        <v>380.33567835000002</v>
      </c>
      <c r="J21" s="266">
        <v>372.81042245999998</v>
      </c>
      <c r="K21" s="266">
        <v>332.9225313</v>
      </c>
      <c r="L21" s="266">
        <v>310.86397496000001</v>
      </c>
      <c r="M21" s="266">
        <v>294.80914325999998</v>
      </c>
      <c r="N21" s="266">
        <v>324.73329125999999</v>
      </c>
      <c r="O21" s="266">
        <v>356.88225697000001</v>
      </c>
      <c r="P21" s="266">
        <v>303.76812927999998</v>
      </c>
      <c r="Q21" s="266">
        <v>308.52071013</v>
      </c>
      <c r="R21" s="266">
        <v>289.49132487000003</v>
      </c>
      <c r="S21" s="266">
        <v>314.98784296000002</v>
      </c>
      <c r="T21" s="266">
        <v>350.11040880000002</v>
      </c>
      <c r="U21" s="266">
        <v>388.01737294999998</v>
      </c>
      <c r="V21" s="266">
        <v>394.20936875000001</v>
      </c>
      <c r="W21" s="266">
        <v>349.27097520000001</v>
      </c>
      <c r="X21" s="266">
        <v>320.97873835000001</v>
      </c>
      <c r="Y21" s="266">
        <v>302.48385150000001</v>
      </c>
      <c r="Z21" s="266">
        <v>324.57809037999999</v>
      </c>
      <c r="AA21" s="266">
        <v>341.15367567999999</v>
      </c>
      <c r="AB21" s="266">
        <v>306.75581579999999</v>
      </c>
      <c r="AC21" s="266">
        <v>313.58933872</v>
      </c>
      <c r="AD21" s="266">
        <v>284.82464636999998</v>
      </c>
      <c r="AE21" s="266">
        <v>308.23187625000003</v>
      </c>
      <c r="AF21" s="266">
        <v>333.20477399999999</v>
      </c>
      <c r="AG21" s="266">
        <v>388.90921969999999</v>
      </c>
      <c r="AH21" s="266">
        <v>385.41909183000001</v>
      </c>
      <c r="AI21" s="266">
        <v>352.5106275</v>
      </c>
      <c r="AJ21" s="266">
        <v>320.04962867</v>
      </c>
      <c r="AK21" s="266">
        <v>297.55552256999999</v>
      </c>
      <c r="AL21" s="266">
        <v>322.40473556000001</v>
      </c>
      <c r="AM21" s="266">
        <v>324.09807211999998</v>
      </c>
      <c r="AN21" s="266">
        <v>301.86618288</v>
      </c>
      <c r="AO21" s="266">
        <v>297.02279521999998</v>
      </c>
      <c r="AP21" s="266">
        <v>268.82114259000002</v>
      </c>
      <c r="AQ21" s="266">
        <v>281.36078212000001</v>
      </c>
      <c r="AR21" s="266">
        <v>326.92356059999997</v>
      </c>
      <c r="AS21" s="266">
        <v>386.67708701999999</v>
      </c>
      <c r="AT21" s="266">
        <v>376.14223363999997</v>
      </c>
      <c r="AU21" s="266">
        <v>329.06945669999999</v>
      </c>
      <c r="AV21" s="266">
        <v>302.92047643000001</v>
      </c>
      <c r="AW21" s="266">
        <v>284.06138207999999</v>
      </c>
      <c r="AX21" s="266">
        <v>323.12964173</v>
      </c>
      <c r="AY21" s="266">
        <v>333.35402049999999</v>
      </c>
      <c r="AZ21" s="266">
        <v>308.87828495999997</v>
      </c>
      <c r="BA21" s="266">
        <v>304.30267979000001</v>
      </c>
      <c r="BB21" s="266">
        <v>281.98882115999999</v>
      </c>
      <c r="BC21" s="266">
        <v>299.84440167999998</v>
      </c>
      <c r="BD21" s="266">
        <v>348.62825858000002</v>
      </c>
      <c r="BE21" s="266">
        <v>387.69229999999999</v>
      </c>
      <c r="BF21" s="266">
        <v>383.71620000000001</v>
      </c>
      <c r="BG21" s="309">
        <v>336.06029999999998</v>
      </c>
      <c r="BH21" s="309">
        <v>306.73320000000001</v>
      </c>
      <c r="BI21" s="309">
        <v>291.88409999999999</v>
      </c>
      <c r="BJ21" s="309">
        <v>331.48309999999998</v>
      </c>
      <c r="BK21" s="309">
        <v>339.12619999999998</v>
      </c>
      <c r="BL21" s="309">
        <v>305.48360000000002</v>
      </c>
      <c r="BM21" s="309">
        <v>307.59769999999997</v>
      </c>
      <c r="BN21" s="309">
        <v>288.54039999999998</v>
      </c>
      <c r="BO21" s="309">
        <v>307.66129999999998</v>
      </c>
      <c r="BP21" s="309">
        <v>349.7353</v>
      </c>
      <c r="BQ21" s="309">
        <v>391.88029999999998</v>
      </c>
      <c r="BR21" s="309">
        <v>382.95260000000002</v>
      </c>
      <c r="BS21" s="309">
        <v>339.26389999999998</v>
      </c>
      <c r="BT21" s="309">
        <v>311.78710000000001</v>
      </c>
      <c r="BU21" s="309">
        <v>296.20940000000002</v>
      </c>
      <c r="BV21" s="309">
        <v>335.82170000000002</v>
      </c>
    </row>
    <row r="22" spans="1:74" ht="11.1" customHeight="1" x14ac:dyDescent="0.2">
      <c r="A22" s="107"/>
      <c r="B22" s="108" t="s">
        <v>182</v>
      </c>
      <c r="C22" s="208"/>
      <c r="D22" s="208"/>
      <c r="E22" s="208"/>
      <c r="F22" s="208"/>
      <c r="G22" s="208"/>
      <c r="H22" s="208"/>
      <c r="I22" s="208"/>
      <c r="J22" s="208"/>
      <c r="K22" s="208"/>
      <c r="L22" s="208"/>
      <c r="M22" s="208"/>
      <c r="N22" s="208"/>
      <c r="O22" s="208"/>
      <c r="P22" s="208"/>
      <c r="Q22" s="208"/>
      <c r="R22" s="208"/>
      <c r="S22" s="208"/>
      <c r="T22" s="208"/>
      <c r="U22" s="208"/>
      <c r="V22" s="208"/>
      <c r="W22" s="208"/>
      <c r="X22" s="208"/>
      <c r="Y22" s="208"/>
      <c r="Z22" s="208"/>
      <c r="AA22" s="208"/>
      <c r="AB22" s="208"/>
      <c r="AC22" s="208"/>
      <c r="AD22" s="208"/>
      <c r="AE22" s="208"/>
      <c r="AF22" s="208"/>
      <c r="AG22" s="208"/>
      <c r="AH22" s="208"/>
      <c r="AI22" s="208"/>
      <c r="AJ22" s="208"/>
      <c r="AK22" s="208"/>
      <c r="AL22" s="208"/>
      <c r="AM22" s="208"/>
      <c r="AN22" s="208"/>
      <c r="AO22" s="208"/>
      <c r="AP22" s="208"/>
      <c r="AQ22" s="208"/>
      <c r="AR22" s="208"/>
      <c r="AS22" s="208"/>
      <c r="AT22" s="208"/>
      <c r="AU22" s="208"/>
      <c r="AV22" s="208"/>
      <c r="AW22" s="208"/>
      <c r="AX22" s="208"/>
      <c r="AY22" s="208"/>
      <c r="AZ22" s="208"/>
      <c r="BA22" s="208"/>
      <c r="BB22" s="208"/>
      <c r="BC22" s="208"/>
      <c r="BD22" s="208"/>
      <c r="BE22" s="208"/>
      <c r="BF22" s="208"/>
      <c r="BG22" s="324"/>
      <c r="BH22" s="324"/>
      <c r="BI22" s="324"/>
      <c r="BJ22" s="324"/>
      <c r="BK22" s="324"/>
      <c r="BL22" s="324"/>
      <c r="BM22" s="324"/>
      <c r="BN22" s="324"/>
      <c r="BO22" s="324"/>
      <c r="BP22" s="324"/>
      <c r="BQ22" s="324"/>
      <c r="BR22" s="324"/>
      <c r="BS22" s="324"/>
      <c r="BT22" s="324"/>
      <c r="BU22" s="324"/>
      <c r="BV22" s="324"/>
    </row>
    <row r="23" spans="1:74" ht="11.1" customHeight="1" x14ac:dyDescent="0.2">
      <c r="A23" s="107" t="s">
        <v>183</v>
      </c>
      <c r="B23" s="198" t="s">
        <v>184</v>
      </c>
      <c r="C23" s="266">
        <v>974.60209114999998</v>
      </c>
      <c r="D23" s="266">
        <v>761.56606122000005</v>
      </c>
      <c r="E23" s="266">
        <v>777.61138185000004</v>
      </c>
      <c r="F23" s="266">
        <v>684.30138044</v>
      </c>
      <c r="G23" s="266">
        <v>741.29843391999998</v>
      </c>
      <c r="H23" s="266">
        <v>924.29780477999998</v>
      </c>
      <c r="I23" s="266">
        <v>1130.6438971</v>
      </c>
      <c r="J23" s="266">
        <v>1071.1075393000001</v>
      </c>
      <c r="K23" s="266">
        <v>895.90442770000004</v>
      </c>
      <c r="L23" s="266">
        <v>775.46567524</v>
      </c>
      <c r="M23" s="266">
        <v>741.59566423000001</v>
      </c>
      <c r="N23" s="266">
        <v>920.23570243999995</v>
      </c>
      <c r="O23" s="266">
        <v>1112.2092026</v>
      </c>
      <c r="P23" s="266">
        <v>849.56650062999995</v>
      </c>
      <c r="Q23" s="266">
        <v>800.77505136000002</v>
      </c>
      <c r="R23" s="266">
        <v>712.90797096999995</v>
      </c>
      <c r="S23" s="266">
        <v>775.60253367999996</v>
      </c>
      <c r="T23" s="266">
        <v>970.27169257000003</v>
      </c>
      <c r="U23" s="266">
        <v>1146.9283837</v>
      </c>
      <c r="V23" s="266">
        <v>1146.4088956999999</v>
      </c>
      <c r="W23" s="266">
        <v>962.77985808000005</v>
      </c>
      <c r="X23" s="266">
        <v>799.50778799</v>
      </c>
      <c r="Y23" s="266">
        <v>775.16903573000002</v>
      </c>
      <c r="Z23" s="266">
        <v>919.98915882999995</v>
      </c>
      <c r="AA23" s="266">
        <v>985.71481497000002</v>
      </c>
      <c r="AB23" s="266">
        <v>862.16882435000002</v>
      </c>
      <c r="AC23" s="266">
        <v>832.57474882999998</v>
      </c>
      <c r="AD23" s="266">
        <v>668.27414755999996</v>
      </c>
      <c r="AE23" s="266">
        <v>741.82148754000002</v>
      </c>
      <c r="AF23" s="266">
        <v>888.10729015000004</v>
      </c>
      <c r="AG23" s="266">
        <v>1136.7787476999999</v>
      </c>
      <c r="AH23" s="266">
        <v>1109.6745424999999</v>
      </c>
      <c r="AI23" s="266">
        <v>972.76968756999997</v>
      </c>
      <c r="AJ23" s="266">
        <v>798.50288254999998</v>
      </c>
      <c r="AK23" s="266">
        <v>757.50989282</v>
      </c>
      <c r="AL23" s="266">
        <v>895.21937460000004</v>
      </c>
      <c r="AM23" s="266">
        <v>912.55009412000004</v>
      </c>
      <c r="AN23" s="266">
        <v>820.98659412999996</v>
      </c>
      <c r="AO23" s="266">
        <v>762.86594320999995</v>
      </c>
      <c r="AP23" s="266">
        <v>714.88862572999994</v>
      </c>
      <c r="AQ23" s="266">
        <v>773.18097822000004</v>
      </c>
      <c r="AR23" s="266">
        <v>962.64454278000005</v>
      </c>
      <c r="AS23" s="266">
        <v>1224.1201583</v>
      </c>
      <c r="AT23" s="266">
        <v>1164.7830922999999</v>
      </c>
      <c r="AU23" s="266">
        <v>936.70582991000003</v>
      </c>
      <c r="AV23" s="266">
        <v>771.22495824999999</v>
      </c>
      <c r="AW23" s="266">
        <v>729.40549071999999</v>
      </c>
      <c r="AX23" s="266">
        <v>949.89227468000001</v>
      </c>
      <c r="AY23" s="266">
        <v>993.81511380999996</v>
      </c>
      <c r="AZ23" s="266">
        <v>920.19281561000003</v>
      </c>
      <c r="BA23" s="266">
        <v>829.83399128999997</v>
      </c>
      <c r="BB23" s="266">
        <v>682.20739424999999</v>
      </c>
      <c r="BC23" s="266">
        <v>734.95956157000001</v>
      </c>
      <c r="BD23" s="266">
        <v>961.00110663999999</v>
      </c>
      <c r="BE23" s="266">
        <v>1157.1510000000001</v>
      </c>
      <c r="BF23" s="266">
        <v>1133.77</v>
      </c>
      <c r="BG23" s="309">
        <v>921.77470000000005</v>
      </c>
      <c r="BH23" s="309">
        <v>750.00879999999995</v>
      </c>
      <c r="BI23" s="309">
        <v>738.09820000000002</v>
      </c>
      <c r="BJ23" s="309">
        <v>958.92190000000005</v>
      </c>
      <c r="BK23" s="309">
        <v>977.62980000000005</v>
      </c>
      <c r="BL23" s="309">
        <v>842.05380000000002</v>
      </c>
      <c r="BM23" s="309">
        <v>793.04010000000005</v>
      </c>
      <c r="BN23" s="309">
        <v>676.87630000000001</v>
      </c>
      <c r="BO23" s="309">
        <v>735.67409999999995</v>
      </c>
      <c r="BP23" s="309">
        <v>928.39059999999995</v>
      </c>
      <c r="BQ23" s="309">
        <v>1139.126</v>
      </c>
      <c r="BR23" s="309">
        <v>1099.1220000000001</v>
      </c>
      <c r="BS23" s="309">
        <v>912.73019999999997</v>
      </c>
      <c r="BT23" s="309">
        <v>754.69259999999997</v>
      </c>
      <c r="BU23" s="309">
        <v>741.57809999999995</v>
      </c>
      <c r="BV23" s="309">
        <v>962.48019999999997</v>
      </c>
    </row>
    <row r="24" spans="1:74" ht="11.1" customHeight="1" x14ac:dyDescent="0.2">
      <c r="A24" s="107"/>
      <c r="B24" s="108"/>
      <c r="C24" s="229"/>
      <c r="D24" s="229"/>
      <c r="E24" s="229"/>
      <c r="F24" s="229"/>
      <c r="G24" s="229"/>
      <c r="H24" s="229"/>
      <c r="I24" s="229"/>
      <c r="J24" s="229"/>
      <c r="K24" s="229"/>
      <c r="L24" s="229"/>
      <c r="M24" s="229"/>
      <c r="N24" s="229"/>
      <c r="O24" s="229"/>
      <c r="P24" s="229"/>
      <c r="Q24" s="229"/>
      <c r="R24" s="229"/>
      <c r="S24" s="229"/>
      <c r="T24" s="229"/>
      <c r="U24" s="229"/>
      <c r="V24" s="229"/>
      <c r="W24" s="229"/>
      <c r="X24" s="229"/>
      <c r="Y24" s="229"/>
      <c r="Z24" s="229"/>
      <c r="AA24" s="229"/>
      <c r="AB24" s="229"/>
      <c r="AC24" s="229"/>
      <c r="AD24" s="229"/>
      <c r="AE24" s="229"/>
      <c r="AF24" s="229"/>
      <c r="AG24" s="229"/>
      <c r="AH24" s="229"/>
      <c r="AI24" s="229"/>
      <c r="AJ24" s="229"/>
      <c r="AK24" s="229"/>
      <c r="AL24" s="229"/>
      <c r="AM24" s="229"/>
      <c r="AN24" s="229"/>
      <c r="AO24" s="229"/>
      <c r="AP24" s="229"/>
      <c r="AQ24" s="229"/>
      <c r="AR24" s="229"/>
      <c r="AS24" s="229"/>
      <c r="AT24" s="229"/>
      <c r="AU24" s="229"/>
      <c r="AV24" s="229"/>
      <c r="AW24" s="229"/>
      <c r="AX24" s="229"/>
      <c r="AY24" s="229"/>
      <c r="AZ24" s="229"/>
      <c r="BA24" s="229"/>
      <c r="BB24" s="229"/>
      <c r="BC24" s="229"/>
      <c r="BD24" s="229"/>
      <c r="BE24" s="229"/>
      <c r="BF24" s="229"/>
      <c r="BG24" s="343"/>
      <c r="BH24" s="343"/>
      <c r="BI24" s="343"/>
      <c r="BJ24" s="343"/>
      <c r="BK24" s="343"/>
      <c r="BL24" s="343"/>
      <c r="BM24" s="343"/>
      <c r="BN24" s="343"/>
      <c r="BO24" s="343"/>
      <c r="BP24" s="343"/>
      <c r="BQ24" s="343"/>
      <c r="BR24" s="343"/>
      <c r="BS24" s="343"/>
      <c r="BT24" s="343"/>
      <c r="BU24" s="343"/>
      <c r="BV24" s="343"/>
    </row>
    <row r="25" spans="1:74" ht="11.1" customHeight="1" x14ac:dyDescent="0.2">
      <c r="A25" s="107"/>
      <c r="B25" s="109" t="s">
        <v>91</v>
      </c>
      <c r="C25" s="229"/>
      <c r="D25" s="229"/>
      <c r="E25" s="229"/>
      <c r="F25" s="229"/>
      <c r="G25" s="229"/>
      <c r="H25" s="229"/>
      <c r="I25" s="229"/>
      <c r="J25" s="229"/>
      <c r="K25" s="229"/>
      <c r="L25" s="229"/>
      <c r="M25" s="229"/>
      <c r="N25" s="229"/>
      <c r="O25" s="229"/>
      <c r="P25" s="229"/>
      <c r="Q25" s="229"/>
      <c r="R25" s="229"/>
      <c r="S25" s="229"/>
      <c r="T25" s="229"/>
      <c r="U25" s="229"/>
      <c r="V25" s="229"/>
      <c r="W25" s="229"/>
      <c r="X25" s="229"/>
      <c r="Y25" s="229"/>
      <c r="Z25" s="229"/>
      <c r="AA25" s="229"/>
      <c r="AB25" s="229"/>
      <c r="AC25" s="229"/>
      <c r="AD25" s="229"/>
      <c r="AE25" s="229"/>
      <c r="AF25" s="229"/>
      <c r="AG25" s="229"/>
      <c r="AH25" s="229"/>
      <c r="AI25" s="229"/>
      <c r="AJ25" s="229"/>
      <c r="AK25" s="229"/>
      <c r="AL25" s="229"/>
      <c r="AM25" s="229"/>
      <c r="AN25" s="229"/>
      <c r="AO25" s="229"/>
      <c r="AP25" s="229"/>
      <c r="AQ25" s="229"/>
      <c r="AR25" s="229"/>
      <c r="AS25" s="229"/>
      <c r="AT25" s="229"/>
      <c r="AU25" s="229"/>
      <c r="AV25" s="229"/>
      <c r="AW25" s="229"/>
      <c r="AX25" s="229"/>
      <c r="AY25" s="229"/>
      <c r="AZ25" s="229"/>
      <c r="BA25" s="229"/>
      <c r="BB25" s="229"/>
      <c r="BC25" s="229"/>
      <c r="BD25" s="229"/>
      <c r="BE25" s="229"/>
      <c r="BF25" s="229"/>
      <c r="BG25" s="343"/>
      <c r="BH25" s="343"/>
      <c r="BI25" s="343"/>
      <c r="BJ25" s="343"/>
      <c r="BK25" s="343"/>
      <c r="BL25" s="343"/>
      <c r="BM25" s="343"/>
      <c r="BN25" s="343"/>
      <c r="BO25" s="343"/>
      <c r="BP25" s="343"/>
      <c r="BQ25" s="343"/>
      <c r="BR25" s="343"/>
      <c r="BS25" s="343"/>
      <c r="BT25" s="343"/>
      <c r="BU25" s="343"/>
      <c r="BV25" s="343"/>
    </row>
    <row r="26" spans="1:74" ht="11.1" customHeight="1" x14ac:dyDescent="0.2">
      <c r="A26" s="107" t="s">
        <v>61</v>
      </c>
      <c r="B26" s="198" t="s">
        <v>79</v>
      </c>
      <c r="C26" s="250">
        <v>156.21421000000001</v>
      </c>
      <c r="D26" s="250">
        <v>160.50150199999999</v>
      </c>
      <c r="E26" s="250">
        <v>161.81549000000001</v>
      </c>
      <c r="F26" s="250">
        <v>163.93691200000001</v>
      </c>
      <c r="G26" s="250">
        <v>162.54224199999999</v>
      </c>
      <c r="H26" s="250">
        <v>158.013959</v>
      </c>
      <c r="I26" s="250">
        <v>145.81148300000001</v>
      </c>
      <c r="J26" s="250">
        <v>141.204061</v>
      </c>
      <c r="K26" s="250">
        <v>139.5712</v>
      </c>
      <c r="L26" s="250">
        <v>141.46251899999999</v>
      </c>
      <c r="M26" s="250">
        <v>143.424037</v>
      </c>
      <c r="N26" s="250">
        <v>137.68714800000001</v>
      </c>
      <c r="O26" s="250">
        <v>123.234514</v>
      </c>
      <c r="P26" s="250">
        <v>120.52585999999999</v>
      </c>
      <c r="Q26" s="250">
        <v>126.007914</v>
      </c>
      <c r="R26" s="250">
        <v>128.57078799999999</v>
      </c>
      <c r="S26" s="250">
        <v>127.982</v>
      </c>
      <c r="T26" s="250">
        <v>121.04136200000001</v>
      </c>
      <c r="U26" s="250">
        <v>110.348409</v>
      </c>
      <c r="V26" s="250">
        <v>103.744169</v>
      </c>
      <c r="W26" s="250">
        <v>100.383973</v>
      </c>
      <c r="X26" s="250">
        <v>104.855065</v>
      </c>
      <c r="Y26" s="250">
        <v>104.075187</v>
      </c>
      <c r="Z26" s="250">
        <v>102.79285400000001</v>
      </c>
      <c r="AA26" s="250">
        <v>99.144744000000003</v>
      </c>
      <c r="AB26" s="250">
        <v>98.637321</v>
      </c>
      <c r="AC26" s="250">
        <v>96.932056000000003</v>
      </c>
      <c r="AD26" s="250">
        <v>108.07230199999999</v>
      </c>
      <c r="AE26" s="250">
        <v>115.700254</v>
      </c>
      <c r="AF26" s="250">
        <v>116.860902</v>
      </c>
      <c r="AG26" s="250">
        <v>110.661384</v>
      </c>
      <c r="AH26" s="250">
        <v>110.268097</v>
      </c>
      <c r="AI26" s="250">
        <v>110.614957</v>
      </c>
      <c r="AJ26" s="250">
        <v>118.56643200000001</v>
      </c>
      <c r="AK26" s="250">
        <v>122.357287</v>
      </c>
      <c r="AL26" s="250">
        <v>128.17629199999999</v>
      </c>
      <c r="AM26" s="250">
        <v>134.35187999999999</v>
      </c>
      <c r="AN26" s="250">
        <v>139.27991800000001</v>
      </c>
      <c r="AO26" s="250">
        <v>145.21801199999999</v>
      </c>
      <c r="AP26" s="250">
        <v>151.72279</v>
      </c>
      <c r="AQ26" s="250">
        <v>154.037307</v>
      </c>
      <c r="AR26" s="250">
        <v>150.405618</v>
      </c>
      <c r="AS26" s="250">
        <v>137.95556099999999</v>
      </c>
      <c r="AT26" s="250">
        <v>129.644992</v>
      </c>
      <c r="AU26" s="250">
        <v>129.07933800000001</v>
      </c>
      <c r="AV26" s="250">
        <v>133.42131800000001</v>
      </c>
      <c r="AW26" s="250">
        <v>136.16774000000001</v>
      </c>
      <c r="AX26" s="250">
        <v>132.722576</v>
      </c>
      <c r="AY26" s="250">
        <v>125.398642</v>
      </c>
      <c r="AZ26" s="250">
        <v>109.716945</v>
      </c>
      <c r="BA26" s="250">
        <v>111.815095</v>
      </c>
      <c r="BB26" s="250">
        <v>117.83478100000001</v>
      </c>
      <c r="BC26" s="250">
        <v>120.342822</v>
      </c>
      <c r="BD26" s="250">
        <v>111.209065</v>
      </c>
      <c r="BE26" s="250">
        <v>97.615610000000004</v>
      </c>
      <c r="BF26" s="250">
        <v>85.875209999999996</v>
      </c>
      <c r="BG26" s="316">
        <v>77.469080000000005</v>
      </c>
      <c r="BH26" s="316">
        <v>76.740110000000001</v>
      </c>
      <c r="BI26" s="316">
        <v>75.171769999999995</v>
      </c>
      <c r="BJ26" s="316">
        <v>61.303019999999997</v>
      </c>
      <c r="BK26" s="316">
        <v>54.391039999999997</v>
      </c>
      <c r="BL26" s="316">
        <v>47.399279999999997</v>
      </c>
      <c r="BM26" s="316">
        <v>50.051209999999998</v>
      </c>
      <c r="BN26" s="316">
        <v>57.662669999999999</v>
      </c>
      <c r="BO26" s="316">
        <v>62.198979999999999</v>
      </c>
      <c r="BP26" s="316">
        <v>57.688079999999999</v>
      </c>
      <c r="BQ26" s="316">
        <v>50.565399999999997</v>
      </c>
      <c r="BR26" s="316">
        <v>48.156869999999998</v>
      </c>
      <c r="BS26" s="316">
        <v>48.35772</v>
      </c>
      <c r="BT26" s="316">
        <v>54.33907</v>
      </c>
      <c r="BU26" s="316">
        <v>60.163159999999998</v>
      </c>
      <c r="BV26" s="316">
        <v>51.768979999999999</v>
      </c>
    </row>
    <row r="27" spans="1:74" ht="11.1" customHeight="1" x14ac:dyDescent="0.2">
      <c r="A27" s="107" t="s">
        <v>75</v>
      </c>
      <c r="B27" s="198" t="s">
        <v>77</v>
      </c>
      <c r="C27" s="250">
        <v>11.857519</v>
      </c>
      <c r="D27" s="250">
        <v>11.743665</v>
      </c>
      <c r="E27" s="250">
        <v>12.68052</v>
      </c>
      <c r="F27" s="250">
        <v>12.439018000000001</v>
      </c>
      <c r="G27" s="250">
        <v>12.169980000000001</v>
      </c>
      <c r="H27" s="250">
        <v>11.993369</v>
      </c>
      <c r="I27" s="250">
        <v>11.739884999999999</v>
      </c>
      <c r="J27" s="250">
        <v>11.530931000000001</v>
      </c>
      <c r="K27" s="250">
        <v>11.382107</v>
      </c>
      <c r="L27" s="250">
        <v>11.292009999999999</v>
      </c>
      <c r="M27" s="250">
        <v>11.380966000000001</v>
      </c>
      <c r="N27" s="250">
        <v>10.929873000000001</v>
      </c>
      <c r="O27" s="250">
        <v>9.7631739999999994</v>
      </c>
      <c r="P27" s="250">
        <v>10.320309999999999</v>
      </c>
      <c r="Q27" s="250">
        <v>10.285992</v>
      </c>
      <c r="R27" s="250">
        <v>10.193705</v>
      </c>
      <c r="S27" s="250">
        <v>10.127477000000001</v>
      </c>
      <c r="T27" s="250">
        <v>10.146236</v>
      </c>
      <c r="U27" s="250">
        <v>9.5829280000000008</v>
      </c>
      <c r="V27" s="250">
        <v>8.9233879999999992</v>
      </c>
      <c r="W27" s="250">
        <v>8.6707649999999994</v>
      </c>
      <c r="X27" s="250">
        <v>8.6648540000000001</v>
      </c>
      <c r="Y27" s="250">
        <v>8.4994289999999992</v>
      </c>
      <c r="Z27" s="250">
        <v>8.7846790000000006</v>
      </c>
      <c r="AA27" s="250">
        <v>8.6717060000000004</v>
      </c>
      <c r="AB27" s="250">
        <v>9.0112109999999994</v>
      </c>
      <c r="AC27" s="250">
        <v>9.0344549999999995</v>
      </c>
      <c r="AD27" s="250">
        <v>9.0071239999999992</v>
      </c>
      <c r="AE27" s="250">
        <v>8.9944790000000001</v>
      </c>
      <c r="AF27" s="250">
        <v>8.8536459999999995</v>
      </c>
      <c r="AG27" s="250">
        <v>8.5698249999999998</v>
      </c>
      <c r="AH27" s="250">
        <v>8.0897170000000003</v>
      </c>
      <c r="AI27" s="250">
        <v>8.2810629999999996</v>
      </c>
      <c r="AJ27" s="250">
        <v>8.1558069999999994</v>
      </c>
      <c r="AK27" s="250">
        <v>8.5627510000000004</v>
      </c>
      <c r="AL27" s="250">
        <v>8.5492570000000008</v>
      </c>
      <c r="AM27" s="250">
        <v>8.0758500000000009</v>
      </c>
      <c r="AN27" s="250">
        <v>8.1287509999999994</v>
      </c>
      <c r="AO27" s="250">
        <v>8.2857719999999997</v>
      </c>
      <c r="AP27" s="250">
        <v>8.4799579999999999</v>
      </c>
      <c r="AQ27" s="250">
        <v>8.4219819999999999</v>
      </c>
      <c r="AR27" s="250">
        <v>8.5054049999999997</v>
      </c>
      <c r="AS27" s="250">
        <v>8.5596960000000006</v>
      </c>
      <c r="AT27" s="250">
        <v>7.7728789999999996</v>
      </c>
      <c r="AU27" s="250">
        <v>8.2115139999999993</v>
      </c>
      <c r="AV27" s="250">
        <v>8.2695089999999993</v>
      </c>
      <c r="AW27" s="250">
        <v>8.1562699999999992</v>
      </c>
      <c r="AX27" s="250">
        <v>8.2511600000000005</v>
      </c>
      <c r="AY27" s="250">
        <v>8.210642</v>
      </c>
      <c r="AZ27" s="250">
        <v>8.0628060000000001</v>
      </c>
      <c r="BA27" s="250">
        <v>8.0035740000000004</v>
      </c>
      <c r="BB27" s="250">
        <v>7.8196409999999998</v>
      </c>
      <c r="BC27" s="250">
        <v>7.6507269999999998</v>
      </c>
      <c r="BD27" s="250">
        <v>7.4645929999999998</v>
      </c>
      <c r="BE27" s="250">
        <v>7.3017580000000004</v>
      </c>
      <c r="BF27" s="250">
        <v>7.5040190000000004</v>
      </c>
      <c r="BG27" s="316">
        <v>7.848312</v>
      </c>
      <c r="BH27" s="316">
        <v>8.1505790000000005</v>
      </c>
      <c r="BI27" s="316">
        <v>8.3402919999999998</v>
      </c>
      <c r="BJ27" s="316">
        <v>8.2467489999999994</v>
      </c>
      <c r="BK27" s="316">
        <v>7.6441970000000001</v>
      </c>
      <c r="BL27" s="316">
        <v>7.5179850000000004</v>
      </c>
      <c r="BM27" s="316">
        <v>7.8188700000000004</v>
      </c>
      <c r="BN27" s="316">
        <v>7.6980409999999999</v>
      </c>
      <c r="BO27" s="316">
        <v>7.6982189999999999</v>
      </c>
      <c r="BP27" s="316">
        <v>7.7947769999999998</v>
      </c>
      <c r="BQ27" s="316">
        <v>7.4851200000000002</v>
      </c>
      <c r="BR27" s="316">
        <v>7.5639440000000002</v>
      </c>
      <c r="BS27" s="316">
        <v>7.8429209999999996</v>
      </c>
      <c r="BT27" s="316">
        <v>8.1256330000000005</v>
      </c>
      <c r="BU27" s="316">
        <v>8.317183</v>
      </c>
      <c r="BV27" s="316">
        <v>8.227252</v>
      </c>
    </row>
    <row r="28" spans="1:74" ht="11.1" customHeight="1" x14ac:dyDescent="0.2">
      <c r="A28" s="107" t="s">
        <v>76</v>
      </c>
      <c r="B28" s="198" t="s">
        <v>78</v>
      </c>
      <c r="C28" s="250">
        <v>17.738306999999999</v>
      </c>
      <c r="D28" s="250">
        <v>17.609500000000001</v>
      </c>
      <c r="E28" s="250">
        <v>17.343235</v>
      </c>
      <c r="F28" s="250">
        <v>17.349148</v>
      </c>
      <c r="G28" s="250">
        <v>17.257390000000001</v>
      </c>
      <c r="H28" s="250">
        <v>17.091805000000001</v>
      </c>
      <c r="I28" s="250">
        <v>17.155162000000001</v>
      </c>
      <c r="J28" s="250">
        <v>17.100694000000001</v>
      </c>
      <c r="K28" s="250">
        <v>16.849118000000001</v>
      </c>
      <c r="L28" s="250">
        <v>16.789831</v>
      </c>
      <c r="M28" s="250">
        <v>16.945611</v>
      </c>
      <c r="N28" s="250">
        <v>16.342396000000001</v>
      </c>
      <c r="O28" s="250">
        <v>15.488706000000001</v>
      </c>
      <c r="P28" s="250">
        <v>15.843723000000001</v>
      </c>
      <c r="Q28" s="250">
        <v>15.809364</v>
      </c>
      <c r="R28" s="250">
        <v>15.742279</v>
      </c>
      <c r="S28" s="250">
        <v>15.91067</v>
      </c>
      <c r="T28" s="250">
        <v>15.663663</v>
      </c>
      <c r="U28" s="250">
        <v>15.649735</v>
      </c>
      <c r="V28" s="250">
        <v>15.209607</v>
      </c>
      <c r="W28" s="250">
        <v>15.238472</v>
      </c>
      <c r="X28" s="250">
        <v>15.296760000000001</v>
      </c>
      <c r="Y28" s="250">
        <v>15.58127</v>
      </c>
      <c r="Z28" s="250">
        <v>16.436447999999999</v>
      </c>
      <c r="AA28" s="250">
        <v>16.429957000000002</v>
      </c>
      <c r="AB28" s="250">
        <v>16.46237</v>
      </c>
      <c r="AC28" s="250">
        <v>16.488607999999999</v>
      </c>
      <c r="AD28" s="250">
        <v>16.634796999999999</v>
      </c>
      <c r="AE28" s="250">
        <v>16.715724999999999</v>
      </c>
      <c r="AF28" s="250">
        <v>16.631892000000001</v>
      </c>
      <c r="AG28" s="250">
        <v>16.554431000000001</v>
      </c>
      <c r="AH28" s="250">
        <v>16.412741</v>
      </c>
      <c r="AI28" s="250">
        <v>16.459759999999999</v>
      </c>
      <c r="AJ28" s="250">
        <v>16.557123000000001</v>
      </c>
      <c r="AK28" s="250">
        <v>16.434498999999999</v>
      </c>
      <c r="AL28" s="250">
        <v>16.732620000000001</v>
      </c>
      <c r="AM28" s="250">
        <v>16.413871</v>
      </c>
      <c r="AN28" s="250">
        <v>16.246293000000001</v>
      </c>
      <c r="AO28" s="250">
        <v>16.495608000000001</v>
      </c>
      <c r="AP28" s="250">
        <v>16.369479999999999</v>
      </c>
      <c r="AQ28" s="250">
        <v>16.567408</v>
      </c>
      <c r="AR28" s="250">
        <v>16.514893000000001</v>
      </c>
      <c r="AS28" s="250">
        <v>17.174339</v>
      </c>
      <c r="AT28" s="250">
        <v>16.924845000000001</v>
      </c>
      <c r="AU28" s="250">
        <v>17.011478</v>
      </c>
      <c r="AV28" s="250">
        <v>16.954131</v>
      </c>
      <c r="AW28" s="250">
        <v>16.76801</v>
      </c>
      <c r="AX28" s="250">
        <v>16.796388</v>
      </c>
      <c r="AY28" s="250">
        <v>16.741617000000002</v>
      </c>
      <c r="AZ28" s="250">
        <v>16.052111</v>
      </c>
      <c r="BA28" s="250">
        <v>15.936415</v>
      </c>
      <c r="BB28" s="250">
        <v>15.578006</v>
      </c>
      <c r="BC28" s="250">
        <v>15.470656999999999</v>
      </c>
      <c r="BD28" s="250">
        <v>15.33405</v>
      </c>
      <c r="BE28" s="250">
        <v>15.29993</v>
      </c>
      <c r="BF28" s="250">
        <v>15.31819</v>
      </c>
      <c r="BG28" s="316">
        <v>15.36031</v>
      </c>
      <c r="BH28" s="316">
        <v>15.459059999999999</v>
      </c>
      <c r="BI28" s="316">
        <v>15.64762</v>
      </c>
      <c r="BJ28" s="316">
        <v>15.68718</v>
      </c>
      <c r="BK28" s="316">
        <v>15.754619999999999</v>
      </c>
      <c r="BL28" s="316">
        <v>15.698449999999999</v>
      </c>
      <c r="BM28" s="316">
        <v>15.5932</v>
      </c>
      <c r="BN28" s="316">
        <v>15.46763</v>
      </c>
      <c r="BO28" s="316">
        <v>15.40915</v>
      </c>
      <c r="BP28" s="316">
        <v>15.49784</v>
      </c>
      <c r="BQ28" s="316">
        <v>15.45411</v>
      </c>
      <c r="BR28" s="316">
        <v>15.45993</v>
      </c>
      <c r="BS28" s="316">
        <v>15.49762</v>
      </c>
      <c r="BT28" s="316">
        <v>15.594659999999999</v>
      </c>
      <c r="BU28" s="316">
        <v>15.78393</v>
      </c>
      <c r="BV28" s="316">
        <v>15.822290000000001</v>
      </c>
    </row>
    <row r="29" spans="1:74" ht="11.1" customHeight="1" x14ac:dyDescent="0.2">
      <c r="A29" s="107"/>
      <c r="B29" s="108"/>
      <c r="C29" s="229"/>
      <c r="D29" s="229"/>
      <c r="E29" s="229"/>
      <c r="F29" s="229"/>
      <c r="G29" s="229"/>
      <c r="H29" s="229"/>
      <c r="I29" s="229"/>
      <c r="J29" s="229"/>
      <c r="K29" s="229"/>
      <c r="L29" s="229"/>
      <c r="M29" s="229"/>
      <c r="N29" s="229"/>
      <c r="O29" s="229"/>
      <c r="P29" s="229"/>
      <c r="Q29" s="229"/>
      <c r="R29" s="229"/>
      <c r="S29" s="229"/>
      <c r="T29" s="229"/>
      <c r="U29" s="229"/>
      <c r="V29" s="229"/>
      <c r="W29" s="229"/>
      <c r="X29" s="229"/>
      <c r="Y29" s="229"/>
      <c r="Z29" s="229"/>
      <c r="AA29" s="229"/>
      <c r="AB29" s="229"/>
      <c r="AC29" s="229"/>
      <c r="AD29" s="229"/>
      <c r="AE29" s="229"/>
      <c r="AF29" s="229"/>
      <c r="AG29" s="229"/>
      <c r="AH29" s="229"/>
      <c r="AI29" s="229"/>
      <c r="AJ29" s="229"/>
      <c r="AK29" s="229"/>
      <c r="AL29" s="229"/>
      <c r="AM29" s="229"/>
      <c r="AN29" s="229"/>
      <c r="AO29" s="229"/>
      <c r="AP29" s="229"/>
      <c r="AQ29" s="229"/>
      <c r="AR29" s="229"/>
      <c r="AS29" s="229"/>
      <c r="AT29" s="229"/>
      <c r="AU29" s="229"/>
      <c r="AV29" s="229"/>
      <c r="AW29" s="229"/>
      <c r="AX29" s="229"/>
      <c r="AY29" s="229"/>
      <c r="AZ29" s="229"/>
      <c r="BA29" s="229"/>
      <c r="BB29" s="229"/>
      <c r="BC29" s="229"/>
      <c r="BD29" s="229"/>
      <c r="BE29" s="229"/>
      <c r="BF29" s="229"/>
      <c r="BG29" s="343"/>
      <c r="BH29" s="343"/>
      <c r="BI29" s="343"/>
      <c r="BJ29" s="343"/>
      <c r="BK29" s="343"/>
      <c r="BL29" s="343"/>
      <c r="BM29" s="343"/>
      <c r="BN29" s="343"/>
      <c r="BO29" s="343"/>
      <c r="BP29" s="343"/>
      <c r="BQ29" s="343"/>
      <c r="BR29" s="343"/>
      <c r="BS29" s="343"/>
      <c r="BT29" s="343"/>
      <c r="BU29" s="343"/>
      <c r="BV29" s="343"/>
    </row>
    <row r="30" spans="1:74" ht="11.1" customHeight="1" x14ac:dyDescent="0.2">
      <c r="A30" s="107"/>
      <c r="B30" s="55" t="s">
        <v>130</v>
      </c>
      <c r="C30" s="229"/>
      <c r="D30" s="229"/>
      <c r="E30" s="229"/>
      <c r="F30" s="229"/>
      <c r="G30" s="229"/>
      <c r="H30" s="229"/>
      <c r="I30" s="229"/>
      <c r="J30" s="229"/>
      <c r="K30" s="229"/>
      <c r="L30" s="229"/>
      <c r="M30" s="229"/>
      <c r="N30" s="229"/>
      <c r="O30" s="229"/>
      <c r="P30" s="229"/>
      <c r="Q30" s="229"/>
      <c r="R30" s="229"/>
      <c r="S30" s="229"/>
      <c r="T30" s="229"/>
      <c r="U30" s="229"/>
      <c r="V30" s="229"/>
      <c r="W30" s="229"/>
      <c r="X30" s="229"/>
      <c r="Y30" s="229"/>
      <c r="Z30" s="229"/>
      <c r="AA30" s="229"/>
      <c r="AB30" s="229"/>
      <c r="AC30" s="229"/>
      <c r="AD30" s="229"/>
      <c r="AE30" s="229"/>
      <c r="AF30" s="229"/>
      <c r="AG30" s="229"/>
      <c r="AH30" s="229"/>
      <c r="AI30" s="229"/>
      <c r="AJ30" s="229"/>
      <c r="AK30" s="229"/>
      <c r="AL30" s="229"/>
      <c r="AM30" s="229"/>
      <c r="AN30" s="229"/>
      <c r="AO30" s="229"/>
      <c r="AP30" s="229"/>
      <c r="AQ30" s="229"/>
      <c r="AR30" s="229"/>
      <c r="AS30" s="229"/>
      <c r="AT30" s="229"/>
      <c r="AU30" s="229"/>
      <c r="AV30" s="229"/>
      <c r="AW30" s="229"/>
      <c r="AX30" s="229"/>
      <c r="AY30" s="229"/>
      <c r="AZ30" s="229"/>
      <c r="BA30" s="229"/>
      <c r="BB30" s="229"/>
      <c r="BC30" s="229"/>
      <c r="BD30" s="229"/>
      <c r="BE30" s="229"/>
      <c r="BF30" s="229"/>
      <c r="BG30" s="343"/>
      <c r="BH30" s="343"/>
      <c r="BI30" s="343"/>
      <c r="BJ30" s="343"/>
      <c r="BK30" s="343"/>
      <c r="BL30" s="343"/>
      <c r="BM30" s="343"/>
      <c r="BN30" s="343"/>
      <c r="BO30" s="343"/>
      <c r="BP30" s="343"/>
      <c r="BQ30" s="343"/>
      <c r="BR30" s="343"/>
      <c r="BS30" s="343"/>
      <c r="BT30" s="343"/>
      <c r="BU30" s="343"/>
      <c r="BV30" s="343"/>
    </row>
    <row r="31" spans="1:74" ht="11.1" customHeight="1" x14ac:dyDescent="0.2">
      <c r="A31" s="107"/>
      <c r="B31" s="55" t="s">
        <v>33</v>
      </c>
      <c r="C31" s="229"/>
      <c r="D31" s="229"/>
      <c r="E31" s="229"/>
      <c r="F31" s="229"/>
      <c r="G31" s="229"/>
      <c r="H31" s="229"/>
      <c r="I31" s="229"/>
      <c r="J31" s="229"/>
      <c r="K31" s="229"/>
      <c r="L31" s="229"/>
      <c r="M31" s="229"/>
      <c r="N31" s="229"/>
      <c r="O31" s="229"/>
      <c r="P31" s="229"/>
      <c r="Q31" s="229"/>
      <c r="R31" s="229"/>
      <c r="S31" s="229"/>
      <c r="T31" s="229"/>
      <c r="U31" s="229"/>
      <c r="V31" s="229"/>
      <c r="W31" s="229"/>
      <c r="X31" s="229"/>
      <c r="Y31" s="229"/>
      <c r="Z31" s="229"/>
      <c r="AA31" s="229"/>
      <c r="AB31" s="229"/>
      <c r="AC31" s="229"/>
      <c r="AD31" s="229"/>
      <c r="AE31" s="229"/>
      <c r="AF31" s="229"/>
      <c r="AG31" s="229"/>
      <c r="AH31" s="229"/>
      <c r="AI31" s="229"/>
      <c r="AJ31" s="229"/>
      <c r="AK31" s="229"/>
      <c r="AL31" s="229"/>
      <c r="AM31" s="229"/>
      <c r="AN31" s="229"/>
      <c r="AO31" s="229"/>
      <c r="AP31" s="229"/>
      <c r="AQ31" s="229"/>
      <c r="AR31" s="229"/>
      <c r="AS31" s="229"/>
      <c r="AT31" s="229"/>
      <c r="AU31" s="229"/>
      <c r="AV31" s="229"/>
      <c r="AW31" s="229"/>
      <c r="AX31" s="229"/>
      <c r="AY31" s="229"/>
      <c r="AZ31" s="229"/>
      <c r="BA31" s="229"/>
      <c r="BB31" s="229"/>
      <c r="BC31" s="229"/>
      <c r="BD31" s="229"/>
      <c r="BE31" s="229"/>
      <c r="BF31" s="229"/>
      <c r="BG31" s="343"/>
      <c r="BH31" s="343"/>
      <c r="BI31" s="343"/>
      <c r="BJ31" s="343"/>
      <c r="BK31" s="343"/>
      <c r="BL31" s="343"/>
      <c r="BM31" s="343"/>
      <c r="BN31" s="343"/>
      <c r="BO31" s="343"/>
      <c r="BP31" s="343"/>
      <c r="BQ31" s="343"/>
      <c r="BR31" s="343"/>
      <c r="BS31" s="343"/>
      <c r="BT31" s="343"/>
      <c r="BU31" s="343"/>
      <c r="BV31" s="343"/>
    </row>
    <row r="32" spans="1:74" ht="11.1" customHeight="1" x14ac:dyDescent="0.2">
      <c r="A32" s="52" t="s">
        <v>528</v>
      </c>
      <c r="B32" s="198" t="s">
        <v>392</v>
      </c>
      <c r="C32" s="208">
        <v>2.09</v>
      </c>
      <c r="D32" s="208">
        <v>2.06</v>
      </c>
      <c r="E32" s="208">
        <v>2.0699999999999998</v>
      </c>
      <c r="F32" s="208">
        <v>2.08</v>
      </c>
      <c r="G32" s="208">
        <v>2.09</v>
      </c>
      <c r="H32" s="208">
        <v>2.0699999999999998</v>
      </c>
      <c r="I32" s="208">
        <v>2.06</v>
      </c>
      <c r="J32" s="208">
        <v>2.0499999999999998</v>
      </c>
      <c r="K32" s="208">
        <v>2.02</v>
      </c>
      <c r="L32" s="208">
        <v>2.0299999999999998</v>
      </c>
      <c r="M32" s="208">
        <v>2.04</v>
      </c>
      <c r="N32" s="208">
        <v>2.04</v>
      </c>
      <c r="O32" s="208">
        <v>2.06</v>
      </c>
      <c r="P32" s="208">
        <v>2.0699999999999998</v>
      </c>
      <c r="Q32" s="208">
        <v>2.04</v>
      </c>
      <c r="R32" s="208">
        <v>2.0699999999999998</v>
      </c>
      <c r="S32" s="208">
        <v>2.04</v>
      </c>
      <c r="T32" s="208">
        <v>2.04</v>
      </c>
      <c r="U32" s="208">
        <v>2.0499999999999998</v>
      </c>
      <c r="V32" s="208">
        <v>2.06</v>
      </c>
      <c r="W32" s="208">
        <v>2.0499999999999998</v>
      </c>
      <c r="X32" s="208">
        <v>2.04</v>
      </c>
      <c r="Y32" s="208">
        <v>2.06</v>
      </c>
      <c r="Z32" s="208">
        <v>2.11</v>
      </c>
      <c r="AA32" s="208">
        <v>2.1</v>
      </c>
      <c r="AB32" s="208">
        <v>2.0699999999999998</v>
      </c>
      <c r="AC32" s="208">
        <v>2.08</v>
      </c>
      <c r="AD32" s="208">
        <v>2.0699999999999998</v>
      </c>
      <c r="AE32" s="208">
        <v>2.0499999999999998</v>
      </c>
      <c r="AF32" s="208">
        <v>2.0299999999999998</v>
      </c>
      <c r="AG32" s="208">
        <v>2.02</v>
      </c>
      <c r="AH32" s="208">
        <v>2</v>
      </c>
      <c r="AI32" s="208">
        <v>1.96</v>
      </c>
      <c r="AJ32" s="208">
        <v>1.96</v>
      </c>
      <c r="AK32" s="208">
        <v>1.96</v>
      </c>
      <c r="AL32" s="208">
        <v>1.91</v>
      </c>
      <c r="AM32" s="208">
        <v>1.94</v>
      </c>
      <c r="AN32" s="208">
        <v>1.91</v>
      </c>
      <c r="AO32" s="208">
        <v>1.94</v>
      </c>
      <c r="AP32" s="208">
        <v>1.93</v>
      </c>
      <c r="AQ32" s="208">
        <v>1.9</v>
      </c>
      <c r="AR32" s="208">
        <v>1.91</v>
      </c>
      <c r="AS32" s="208">
        <v>1.91</v>
      </c>
      <c r="AT32" s="208">
        <v>1.94</v>
      </c>
      <c r="AU32" s="208">
        <v>1.94</v>
      </c>
      <c r="AV32" s="208">
        <v>1.92</v>
      </c>
      <c r="AW32" s="208">
        <v>1.91</v>
      </c>
      <c r="AX32" s="208">
        <v>1.92</v>
      </c>
      <c r="AY32" s="208">
        <v>1.9</v>
      </c>
      <c r="AZ32" s="208">
        <v>1.93</v>
      </c>
      <c r="BA32" s="208">
        <v>1.9</v>
      </c>
      <c r="BB32" s="208">
        <v>1.9</v>
      </c>
      <c r="BC32" s="208">
        <v>1.8908988338999999</v>
      </c>
      <c r="BD32" s="208">
        <v>1.9525891071000001</v>
      </c>
      <c r="BE32" s="208">
        <v>1.966823</v>
      </c>
      <c r="BF32" s="208">
        <v>1.9753369999999999</v>
      </c>
      <c r="BG32" s="324">
        <v>2.000839</v>
      </c>
      <c r="BH32" s="324">
        <v>1.969379</v>
      </c>
      <c r="BI32" s="324">
        <v>1.9980009999999999</v>
      </c>
      <c r="BJ32" s="324">
        <v>2.0059070000000001</v>
      </c>
      <c r="BK32" s="324">
        <v>2.0078429999999998</v>
      </c>
      <c r="BL32" s="324">
        <v>2.0287299999999999</v>
      </c>
      <c r="BM32" s="324">
        <v>2.0393430000000001</v>
      </c>
      <c r="BN32" s="324">
        <v>2.0587330000000001</v>
      </c>
      <c r="BO32" s="324">
        <v>2.0294059999999998</v>
      </c>
      <c r="BP32" s="324">
        <v>1.9943420000000001</v>
      </c>
      <c r="BQ32" s="324">
        <v>2.0010089999999998</v>
      </c>
      <c r="BR32" s="324">
        <v>1.9838309999999999</v>
      </c>
      <c r="BS32" s="324">
        <v>1.9952110000000001</v>
      </c>
      <c r="BT32" s="324">
        <v>1.949479</v>
      </c>
      <c r="BU32" s="324">
        <v>1.9657549999999999</v>
      </c>
      <c r="BV32" s="324">
        <v>1.9604140000000001</v>
      </c>
    </row>
    <row r="33" spans="1:74" ht="11.1" customHeight="1" x14ac:dyDescent="0.2">
      <c r="A33" s="107" t="s">
        <v>530</v>
      </c>
      <c r="B33" s="198" t="s">
        <v>458</v>
      </c>
      <c r="C33" s="208">
        <v>4.1100000000000003</v>
      </c>
      <c r="D33" s="208">
        <v>3.56</v>
      </c>
      <c r="E33" s="208">
        <v>3.35</v>
      </c>
      <c r="F33" s="208">
        <v>3.38</v>
      </c>
      <c r="G33" s="208">
        <v>3.48</v>
      </c>
      <c r="H33" s="208">
        <v>3.29</v>
      </c>
      <c r="I33" s="208">
        <v>3.21</v>
      </c>
      <c r="J33" s="208">
        <v>3.13</v>
      </c>
      <c r="K33" s="208">
        <v>3.16</v>
      </c>
      <c r="L33" s="208">
        <v>3.13</v>
      </c>
      <c r="M33" s="208">
        <v>3.35</v>
      </c>
      <c r="N33" s="208">
        <v>3.63</v>
      </c>
      <c r="O33" s="208">
        <v>5.0599999999999996</v>
      </c>
      <c r="P33" s="208">
        <v>3.61</v>
      </c>
      <c r="Q33" s="208">
        <v>3.18</v>
      </c>
      <c r="R33" s="208">
        <v>3.14</v>
      </c>
      <c r="S33" s="208">
        <v>3.06</v>
      </c>
      <c r="T33" s="208">
        <v>3.13</v>
      </c>
      <c r="U33" s="208">
        <v>3.23</v>
      </c>
      <c r="V33" s="208">
        <v>3.28</v>
      </c>
      <c r="W33" s="208">
        <v>3.12</v>
      </c>
      <c r="X33" s="208">
        <v>3.43</v>
      </c>
      <c r="Y33" s="208">
        <v>4.18</v>
      </c>
      <c r="Z33" s="208">
        <v>4.72</v>
      </c>
      <c r="AA33" s="208">
        <v>4</v>
      </c>
      <c r="AB33" s="208">
        <v>3.63</v>
      </c>
      <c r="AC33" s="208">
        <v>3.46</v>
      </c>
      <c r="AD33" s="208">
        <v>2.89</v>
      </c>
      <c r="AE33" s="208">
        <v>2.77</v>
      </c>
      <c r="AF33" s="208">
        <v>2.58</v>
      </c>
      <c r="AG33" s="208">
        <v>2.54</v>
      </c>
      <c r="AH33" s="208">
        <v>2.42</v>
      </c>
      <c r="AI33" s="208">
        <v>2.59</v>
      </c>
      <c r="AJ33" s="208">
        <v>2.4900000000000002</v>
      </c>
      <c r="AK33" s="208">
        <v>2.96</v>
      </c>
      <c r="AL33" s="208">
        <v>2.91</v>
      </c>
      <c r="AM33" s="208">
        <v>2.63</v>
      </c>
      <c r="AN33" s="208">
        <v>2.4</v>
      </c>
      <c r="AO33" s="208">
        <v>2.14</v>
      </c>
      <c r="AP33" s="208">
        <v>2.1</v>
      </c>
      <c r="AQ33" s="208">
        <v>2.16</v>
      </c>
      <c r="AR33" s="208">
        <v>2.0099999999999998</v>
      </c>
      <c r="AS33" s="208">
        <v>2.0299999999999998</v>
      </c>
      <c r="AT33" s="208">
        <v>2.39</v>
      </c>
      <c r="AU33" s="208">
        <v>2.42</v>
      </c>
      <c r="AV33" s="208">
        <v>2.4900000000000002</v>
      </c>
      <c r="AW33" s="208">
        <v>2.99</v>
      </c>
      <c r="AX33" s="208">
        <v>3.17</v>
      </c>
      <c r="AY33" s="208">
        <v>3.19</v>
      </c>
      <c r="AZ33" s="208">
        <v>15.52</v>
      </c>
      <c r="BA33" s="208">
        <v>3.26</v>
      </c>
      <c r="BB33" s="208">
        <v>3.01</v>
      </c>
      <c r="BC33" s="208">
        <v>3.2479278789000001</v>
      </c>
      <c r="BD33" s="208">
        <v>3.4601063431000001</v>
      </c>
      <c r="BE33" s="208">
        <v>4.0088020000000002</v>
      </c>
      <c r="BF33" s="208">
        <v>4.2374720000000003</v>
      </c>
      <c r="BG33" s="324">
        <v>4.2607309999999998</v>
      </c>
      <c r="BH33" s="324">
        <v>4.1709779999999999</v>
      </c>
      <c r="BI33" s="324">
        <v>4.411003</v>
      </c>
      <c r="BJ33" s="324">
        <v>4.6814289999999996</v>
      </c>
      <c r="BK33" s="324">
        <v>4.9608270000000001</v>
      </c>
      <c r="BL33" s="324">
        <v>4.8114530000000002</v>
      </c>
      <c r="BM33" s="324">
        <v>4.4387160000000003</v>
      </c>
      <c r="BN33" s="324">
        <v>3.650344</v>
      </c>
      <c r="BO33" s="324">
        <v>3.5149629999999998</v>
      </c>
      <c r="BP33" s="324">
        <v>3.4498340000000001</v>
      </c>
      <c r="BQ33" s="324">
        <v>3.4558580000000001</v>
      </c>
      <c r="BR33" s="324">
        <v>3.4743629999999999</v>
      </c>
      <c r="BS33" s="324">
        <v>3.3165990000000001</v>
      </c>
      <c r="BT33" s="324">
        <v>3.381024</v>
      </c>
      <c r="BU33" s="324">
        <v>3.5353409999999998</v>
      </c>
      <c r="BV33" s="324">
        <v>3.7754669999999999</v>
      </c>
    </row>
    <row r="34" spans="1:74" ht="11.1" customHeight="1" x14ac:dyDescent="0.2">
      <c r="A34" s="52" t="s">
        <v>529</v>
      </c>
      <c r="B34" s="198" t="s">
        <v>401</v>
      </c>
      <c r="C34" s="208">
        <v>11.25</v>
      </c>
      <c r="D34" s="208">
        <v>10.77</v>
      </c>
      <c r="E34" s="208">
        <v>11.42</v>
      </c>
      <c r="F34" s="208">
        <v>10.64</v>
      </c>
      <c r="G34" s="208">
        <v>10.69</v>
      </c>
      <c r="H34" s="208">
        <v>10.48</v>
      </c>
      <c r="I34" s="208">
        <v>9.99</v>
      </c>
      <c r="J34" s="208">
        <v>10.029999999999999</v>
      </c>
      <c r="K34" s="208">
        <v>10.06</v>
      </c>
      <c r="L34" s="208">
        <v>10.61</v>
      </c>
      <c r="M34" s="208">
        <v>10.28</v>
      </c>
      <c r="N34" s="208">
        <v>13.6</v>
      </c>
      <c r="O34" s="208">
        <v>11.45</v>
      </c>
      <c r="P34" s="208">
        <v>11.46</v>
      </c>
      <c r="Q34" s="208">
        <v>12.1</v>
      </c>
      <c r="R34" s="208">
        <v>12.2</v>
      </c>
      <c r="S34" s="208">
        <v>12.83</v>
      </c>
      <c r="T34" s="208">
        <v>13.81</v>
      </c>
      <c r="U34" s="208">
        <v>13.76</v>
      </c>
      <c r="V34" s="208">
        <v>14.38</v>
      </c>
      <c r="W34" s="208">
        <v>13.91</v>
      </c>
      <c r="X34" s="208">
        <v>14.52</v>
      </c>
      <c r="Y34" s="208">
        <v>15.25</v>
      </c>
      <c r="Z34" s="208">
        <v>13.56</v>
      </c>
      <c r="AA34" s="208">
        <v>11.3</v>
      </c>
      <c r="AB34" s="208">
        <v>12.28</v>
      </c>
      <c r="AC34" s="208">
        <v>13.68</v>
      </c>
      <c r="AD34" s="208">
        <v>13.89</v>
      </c>
      <c r="AE34" s="208">
        <v>13.47</v>
      </c>
      <c r="AF34" s="208">
        <v>12.92</v>
      </c>
      <c r="AG34" s="208">
        <v>12.93</v>
      </c>
      <c r="AH34" s="208">
        <v>13.72</v>
      </c>
      <c r="AI34" s="208">
        <v>11.53</v>
      </c>
      <c r="AJ34" s="208">
        <v>12.65</v>
      </c>
      <c r="AK34" s="208">
        <v>12.05</v>
      </c>
      <c r="AL34" s="208">
        <v>12.85</v>
      </c>
      <c r="AM34" s="208">
        <v>13.15</v>
      </c>
      <c r="AN34" s="208">
        <v>12.68</v>
      </c>
      <c r="AO34" s="208">
        <v>10.29</v>
      </c>
      <c r="AP34" s="208">
        <v>8.19</v>
      </c>
      <c r="AQ34" s="208">
        <v>5.69</v>
      </c>
      <c r="AR34" s="208">
        <v>6.25</v>
      </c>
      <c r="AS34" s="208">
        <v>7.38</v>
      </c>
      <c r="AT34" s="208">
        <v>9.66</v>
      </c>
      <c r="AU34" s="208">
        <v>9.56</v>
      </c>
      <c r="AV34" s="208">
        <v>8.68</v>
      </c>
      <c r="AW34" s="208">
        <v>8.83</v>
      </c>
      <c r="AX34" s="208">
        <v>9.1999999999999993</v>
      </c>
      <c r="AY34" s="208">
        <v>10.32</v>
      </c>
      <c r="AZ34" s="208">
        <v>11.37</v>
      </c>
      <c r="BA34" s="208">
        <v>12.41</v>
      </c>
      <c r="BB34" s="208">
        <v>12.81</v>
      </c>
      <c r="BC34" s="208">
        <v>12.82</v>
      </c>
      <c r="BD34" s="208">
        <v>13.30939</v>
      </c>
      <c r="BE34" s="208">
        <v>13.25651</v>
      </c>
      <c r="BF34" s="208">
        <v>13.20266</v>
      </c>
      <c r="BG34" s="324">
        <v>12.79679</v>
      </c>
      <c r="BH34" s="324">
        <v>12.781280000000001</v>
      </c>
      <c r="BI34" s="324">
        <v>12.825480000000001</v>
      </c>
      <c r="BJ34" s="324">
        <v>13.22143</v>
      </c>
      <c r="BK34" s="324">
        <v>13.156319999999999</v>
      </c>
      <c r="BL34" s="324">
        <v>12.72762</v>
      </c>
      <c r="BM34" s="324">
        <v>12.99784</v>
      </c>
      <c r="BN34" s="324">
        <v>13.54007</v>
      </c>
      <c r="BO34" s="324">
        <v>13.089869999999999</v>
      </c>
      <c r="BP34" s="324">
        <v>13.345370000000001</v>
      </c>
      <c r="BQ34" s="324">
        <v>12.826639999999999</v>
      </c>
      <c r="BR34" s="324">
        <v>12.336970000000001</v>
      </c>
      <c r="BS34" s="324">
        <v>11.98462</v>
      </c>
      <c r="BT34" s="324">
        <v>11.813639999999999</v>
      </c>
      <c r="BU34" s="324">
        <v>11.74071</v>
      </c>
      <c r="BV34" s="324">
        <v>11.974919999999999</v>
      </c>
    </row>
    <row r="35" spans="1:74" ht="11.1" customHeight="1" x14ac:dyDescent="0.2">
      <c r="A35" s="56" t="s">
        <v>16</v>
      </c>
      <c r="B35" s="198" t="s">
        <v>400</v>
      </c>
      <c r="C35" s="208">
        <v>13.02</v>
      </c>
      <c r="D35" s="208">
        <v>12.98</v>
      </c>
      <c r="E35" s="208">
        <v>12.35</v>
      </c>
      <c r="F35" s="208">
        <v>13</v>
      </c>
      <c r="G35" s="208">
        <v>12.22</v>
      </c>
      <c r="H35" s="208">
        <v>11.56</v>
      </c>
      <c r="I35" s="208">
        <v>11.82</v>
      </c>
      <c r="J35" s="208">
        <v>12.95</v>
      </c>
      <c r="K35" s="208">
        <v>14.52</v>
      </c>
      <c r="L35" s="208">
        <v>14.11</v>
      </c>
      <c r="M35" s="208">
        <v>14.61</v>
      </c>
      <c r="N35" s="208">
        <v>14.63</v>
      </c>
      <c r="O35" s="208">
        <v>16.07</v>
      </c>
      <c r="P35" s="208">
        <v>15.19</v>
      </c>
      <c r="Q35" s="208">
        <v>15.02</v>
      </c>
      <c r="R35" s="208">
        <v>16.190000000000001</v>
      </c>
      <c r="S35" s="208">
        <v>16.73</v>
      </c>
      <c r="T35" s="208">
        <v>16.59</v>
      </c>
      <c r="U35" s="208">
        <v>16.21</v>
      </c>
      <c r="V35" s="208">
        <v>16.93</v>
      </c>
      <c r="W35" s="208">
        <v>17.39</v>
      </c>
      <c r="X35" s="208">
        <v>17.760000000000002</v>
      </c>
      <c r="Y35" s="208">
        <v>16.39</v>
      </c>
      <c r="Z35" s="208">
        <v>14.54</v>
      </c>
      <c r="AA35" s="208">
        <v>14.12</v>
      </c>
      <c r="AB35" s="208">
        <v>15.19</v>
      </c>
      <c r="AC35" s="208">
        <v>15.7</v>
      </c>
      <c r="AD35" s="208">
        <v>16.350000000000001</v>
      </c>
      <c r="AE35" s="208">
        <v>16.190000000000001</v>
      </c>
      <c r="AF35" s="208">
        <v>14.85</v>
      </c>
      <c r="AG35" s="208">
        <v>15.1</v>
      </c>
      <c r="AH35" s="208">
        <v>14.82</v>
      </c>
      <c r="AI35" s="208">
        <v>15.04</v>
      </c>
      <c r="AJ35" s="208">
        <v>15.37</v>
      </c>
      <c r="AK35" s="208">
        <v>15.28</v>
      </c>
      <c r="AL35" s="208">
        <v>14.73</v>
      </c>
      <c r="AM35" s="208">
        <v>14.54</v>
      </c>
      <c r="AN35" s="208">
        <v>13.78</v>
      </c>
      <c r="AO35" s="208">
        <v>10.83</v>
      </c>
      <c r="AP35" s="208">
        <v>8.82</v>
      </c>
      <c r="AQ35" s="208">
        <v>7.29</v>
      </c>
      <c r="AR35" s="208">
        <v>8.9700000000000006</v>
      </c>
      <c r="AS35" s="208">
        <v>10.68</v>
      </c>
      <c r="AT35" s="208">
        <v>10.44</v>
      </c>
      <c r="AU35" s="208">
        <v>9.83</v>
      </c>
      <c r="AV35" s="208">
        <v>10.07</v>
      </c>
      <c r="AW35" s="208">
        <v>10.35</v>
      </c>
      <c r="AX35" s="208">
        <v>11.14</v>
      </c>
      <c r="AY35" s="208">
        <v>12.16</v>
      </c>
      <c r="AZ35" s="208">
        <v>13.69</v>
      </c>
      <c r="BA35" s="208">
        <v>14.74</v>
      </c>
      <c r="BB35" s="208">
        <v>14.76</v>
      </c>
      <c r="BC35" s="208">
        <v>15.09</v>
      </c>
      <c r="BD35" s="208">
        <v>16.344010000000001</v>
      </c>
      <c r="BE35" s="208">
        <v>16.623670000000001</v>
      </c>
      <c r="BF35" s="208">
        <v>16.13739</v>
      </c>
      <c r="BG35" s="324">
        <v>16.087199999999999</v>
      </c>
      <c r="BH35" s="324">
        <v>16.489809999999999</v>
      </c>
      <c r="BI35" s="324">
        <v>17.03059</v>
      </c>
      <c r="BJ35" s="324">
        <v>16.30734</v>
      </c>
      <c r="BK35" s="324">
        <v>16.018090000000001</v>
      </c>
      <c r="BL35" s="324">
        <v>16.128309999999999</v>
      </c>
      <c r="BM35" s="324">
        <v>16.258959999999998</v>
      </c>
      <c r="BN35" s="324">
        <v>15.992290000000001</v>
      </c>
      <c r="BO35" s="324">
        <v>15.810779999999999</v>
      </c>
      <c r="BP35" s="324">
        <v>15.88954</v>
      </c>
      <c r="BQ35" s="324">
        <v>15.866569999999999</v>
      </c>
      <c r="BR35" s="324">
        <v>15.56545</v>
      </c>
      <c r="BS35" s="324">
        <v>15.2052</v>
      </c>
      <c r="BT35" s="324">
        <v>15.47913</v>
      </c>
      <c r="BU35" s="324">
        <v>15.69477</v>
      </c>
      <c r="BV35" s="324">
        <v>14.85183</v>
      </c>
    </row>
    <row r="36" spans="1:74" ht="11.1" customHeight="1" x14ac:dyDescent="0.2">
      <c r="A36" s="56"/>
      <c r="B36" s="55" t="s">
        <v>1017</v>
      </c>
      <c r="C36" s="208"/>
      <c r="D36" s="208"/>
      <c r="E36" s="208"/>
      <c r="F36" s="208"/>
      <c r="G36" s="208"/>
      <c r="H36" s="208"/>
      <c r="I36" s="208"/>
      <c r="J36" s="208"/>
      <c r="K36" s="208"/>
      <c r="L36" s="208"/>
      <c r="M36" s="208"/>
      <c r="N36" s="208"/>
      <c r="O36" s="208"/>
      <c r="P36" s="208"/>
      <c r="Q36" s="208"/>
      <c r="R36" s="208"/>
      <c r="S36" s="208"/>
      <c r="T36" s="208"/>
      <c r="U36" s="208"/>
      <c r="V36" s="208"/>
      <c r="W36" s="208"/>
      <c r="X36" s="208"/>
      <c r="Y36" s="208"/>
      <c r="Z36" s="208"/>
      <c r="AA36" s="208"/>
      <c r="AB36" s="208"/>
      <c r="AC36" s="208"/>
      <c r="AD36" s="208"/>
      <c r="AE36" s="208"/>
      <c r="AF36" s="208"/>
      <c r="AG36" s="208"/>
      <c r="AH36" s="208"/>
      <c r="AI36" s="208"/>
      <c r="AJ36" s="208"/>
      <c r="AK36" s="208"/>
      <c r="AL36" s="208"/>
      <c r="AM36" s="208"/>
      <c r="AN36" s="208"/>
      <c r="AO36" s="208"/>
      <c r="AP36" s="208"/>
      <c r="AQ36" s="208"/>
      <c r="AR36" s="208"/>
      <c r="AS36" s="208"/>
      <c r="AT36" s="208"/>
      <c r="AU36" s="208"/>
      <c r="AV36" s="208"/>
      <c r="AW36" s="208"/>
      <c r="AX36" s="208"/>
      <c r="AY36" s="208"/>
      <c r="AZ36" s="208"/>
      <c r="BA36" s="208"/>
      <c r="BB36" s="208"/>
      <c r="BC36" s="208"/>
      <c r="BD36" s="208"/>
      <c r="BE36" s="208"/>
      <c r="BF36" s="208"/>
      <c r="BG36" s="324"/>
      <c r="BH36" s="324"/>
      <c r="BI36" s="324"/>
      <c r="BJ36" s="324"/>
      <c r="BK36" s="324"/>
      <c r="BL36" s="324"/>
      <c r="BM36" s="324"/>
      <c r="BN36" s="324"/>
      <c r="BO36" s="324"/>
      <c r="BP36" s="324"/>
      <c r="BQ36" s="324"/>
      <c r="BR36" s="324"/>
      <c r="BS36" s="324"/>
      <c r="BT36" s="324"/>
      <c r="BU36" s="324"/>
      <c r="BV36" s="324"/>
    </row>
    <row r="37" spans="1:74" ht="11.1" customHeight="1" x14ac:dyDescent="0.2">
      <c r="A37" s="56" t="s">
        <v>532</v>
      </c>
      <c r="B37" s="198" t="s">
        <v>391</v>
      </c>
      <c r="C37" s="208">
        <v>12.21</v>
      </c>
      <c r="D37" s="208">
        <v>12.79</v>
      </c>
      <c r="E37" s="208">
        <v>12.89</v>
      </c>
      <c r="F37" s="208">
        <v>12.72</v>
      </c>
      <c r="G37" s="208">
        <v>13.07</v>
      </c>
      <c r="H37" s="208">
        <v>13.2</v>
      </c>
      <c r="I37" s="208">
        <v>13.08</v>
      </c>
      <c r="J37" s="208">
        <v>13.15</v>
      </c>
      <c r="K37" s="208">
        <v>13.28</v>
      </c>
      <c r="L37" s="208">
        <v>12.8</v>
      </c>
      <c r="M37" s="208">
        <v>12.94</v>
      </c>
      <c r="N37" s="208">
        <v>12.45</v>
      </c>
      <c r="O37" s="208">
        <v>12.22</v>
      </c>
      <c r="P37" s="208">
        <v>12.63</v>
      </c>
      <c r="Q37" s="208">
        <v>12.97</v>
      </c>
      <c r="R37" s="208">
        <v>12.88</v>
      </c>
      <c r="S37" s="208">
        <v>13.12</v>
      </c>
      <c r="T37" s="208">
        <v>13.03</v>
      </c>
      <c r="U37" s="208">
        <v>13.13</v>
      </c>
      <c r="V37" s="208">
        <v>13.26</v>
      </c>
      <c r="W37" s="208">
        <v>13.01</v>
      </c>
      <c r="X37" s="208">
        <v>12.85</v>
      </c>
      <c r="Y37" s="208">
        <v>12.9</v>
      </c>
      <c r="Z37" s="208">
        <v>12.43</v>
      </c>
      <c r="AA37" s="208">
        <v>12.47</v>
      </c>
      <c r="AB37" s="208">
        <v>12.72</v>
      </c>
      <c r="AC37" s="208">
        <v>12.84</v>
      </c>
      <c r="AD37" s="208">
        <v>13.25</v>
      </c>
      <c r="AE37" s="208">
        <v>13.31</v>
      </c>
      <c r="AF37" s="208">
        <v>13.32</v>
      </c>
      <c r="AG37" s="208">
        <v>13.26</v>
      </c>
      <c r="AH37" s="208">
        <v>13.3</v>
      </c>
      <c r="AI37" s="208">
        <v>13.16</v>
      </c>
      <c r="AJ37" s="208">
        <v>12.81</v>
      </c>
      <c r="AK37" s="208">
        <v>13.03</v>
      </c>
      <c r="AL37" s="208">
        <v>12.68</v>
      </c>
      <c r="AM37" s="208">
        <v>12.79</v>
      </c>
      <c r="AN37" s="208">
        <v>12.85</v>
      </c>
      <c r="AO37" s="208">
        <v>13.08</v>
      </c>
      <c r="AP37" s="208">
        <v>13.28</v>
      </c>
      <c r="AQ37" s="208">
        <v>13.15</v>
      </c>
      <c r="AR37" s="208">
        <v>13.27</v>
      </c>
      <c r="AS37" s="208">
        <v>13.25</v>
      </c>
      <c r="AT37" s="208">
        <v>13.31</v>
      </c>
      <c r="AU37" s="208">
        <v>13.54</v>
      </c>
      <c r="AV37" s="208">
        <v>13.7</v>
      </c>
      <c r="AW37" s="208">
        <v>13.35</v>
      </c>
      <c r="AX37" s="208">
        <v>12.8</v>
      </c>
      <c r="AY37" s="208">
        <v>12.69</v>
      </c>
      <c r="AZ37" s="208">
        <v>13.34</v>
      </c>
      <c r="BA37" s="208">
        <v>13.29</v>
      </c>
      <c r="BB37" s="208">
        <v>13.76</v>
      </c>
      <c r="BC37" s="208">
        <v>13.71</v>
      </c>
      <c r="BD37" s="208">
        <v>13.85</v>
      </c>
      <c r="BE37" s="208">
        <v>13.802479999999999</v>
      </c>
      <c r="BF37" s="208">
        <v>13.850580000000001</v>
      </c>
      <c r="BG37" s="324">
        <v>14.03909</v>
      </c>
      <c r="BH37" s="324">
        <v>14.19619</v>
      </c>
      <c r="BI37" s="324">
        <v>13.88514</v>
      </c>
      <c r="BJ37" s="324">
        <v>13.32131</v>
      </c>
      <c r="BK37" s="324">
        <v>13.24724</v>
      </c>
      <c r="BL37" s="324">
        <v>14.03224</v>
      </c>
      <c r="BM37" s="324">
        <v>13.82879</v>
      </c>
      <c r="BN37" s="324">
        <v>14.286659999999999</v>
      </c>
      <c r="BO37" s="324">
        <v>14.04368</v>
      </c>
      <c r="BP37" s="324">
        <v>14.100479999999999</v>
      </c>
      <c r="BQ37" s="324">
        <v>13.939</v>
      </c>
      <c r="BR37" s="324">
        <v>13.925230000000001</v>
      </c>
      <c r="BS37" s="324">
        <v>14.07732</v>
      </c>
      <c r="BT37" s="324">
        <v>14.1404</v>
      </c>
      <c r="BU37" s="324">
        <v>13.86782</v>
      </c>
      <c r="BV37" s="324">
        <v>13.293150000000001</v>
      </c>
    </row>
    <row r="38" spans="1:74" ht="11.1" customHeight="1" x14ac:dyDescent="0.2">
      <c r="A38" s="56" t="s">
        <v>5</v>
      </c>
      <c r="B38" s="198" t="s">
        <v>390</v>
      </c>
      <c r="C38" s="208">
        <v>10.210000000000001</v>
      </c>
      <c r="D38" s="208">
        <v>10.48</v>
      </c>
      <c r="E38" s="208">
        <v>10.46</v>
      </c>
      <c r="F38" s="208">
        <v>10.4</v>
      </c>
      <c r="G38" s="208">
        <v>10.59</v>
      </c>
      <c r="H38" s="208">
        <v>11.01</v>
      </c>
      <c r="I38" s="208">
        <v>10.97</v>
      </c>
      <c r="J38" s="208">
        <v>11.01</v>
      </c>
      <c r="K38" s="208">
        <v>11.03</v>
      </c>
      <c r="L38" s="208">
        <v>10.78</v>
      </c>
      <c r="M38" s="208">
        <v>10.49</v>
      </c>
      <c r="N38" s="208">
        <v>10.28</v>
      </c>
      <c r="O38" s="208">
        <v>10.49</v>
      </c>
      <c r="P38" s="208">
        <v>10.65</v>
      </c>
      <c r="Q38" s="208">
        <v>10.51</v>
      </c>
      <c r="R38" s="208">
        <v>10.46</v>
      </c>
      <c r="S38" s="208">
        <v>10.51</v>
      </c>
      <c r="T38" s="208">
        <v>10.84</v>
      </c>
      <c r="U38" s="208">
        <v>11</v>
      </c>
      <c r="V38" s="208">
        <v>11.03</v>
      </c>
      <c r="W38" s="208">
        <v>10.72</v>
      </c>
      <c r="X38" s="208">
        <v>10.77</v>
      </c>
      <c r="Y38" s="208">
        <v>10.54</v>
      </c>
      <c r="Z38" s="208">
        <v>10.33</v>
      </c>
      <c r="AA38" s="208">
        <v>10.3</v>
      </c>
      <c r="AB38" s="208">
        <v>10.54</v>
      </c>
      <c r="AC38" s="208">
        <v>10.46</v>
      </c>
      <c r="AD38" s="208">
        <v>10.52</v>
      </c>
      <c r="AE38" s="208">
        <v>10.54</v>
      </c>
      <c r="AF38" s="208">
        <v>10.9</v>
      </c>
      <c r="AG38" s="208">
        <v>11.02</v>
      </c>
      <c r="AH38" s="208">
        <v>11.02</v>
      </c>
      <c r="AI38" s="208">
        <v>10.96</v>
      </c>
      <c r="AJ38" s="208">
        <v>10.74</v>
      </c>
      <c r="AK38" s="208">
        <v>10.57</v>
      </c>
      <c r="AL38" s="208">
        <v>10.32</v>
      </c>
      <c r="AM38" s="208">
        <v>10.23</v>
      </c>
      <c r="AN38" s="208">
        <v>10.36</v>
      </c>
      <c r="AO38" s="208">
        <v>10.41</v>
      </c>
      <c r="AP38" s="208">
        <v>10.42</v>
      </c>
      <c r="AQ38" s="208">
        <v>10.45</v>
      </c>
      <c r="AR38" s="208">
        <v>10.95</v>
      </c>
      <c r="AS38" s="208">
        <v>10.9</v>
      </c>
      <c r="AT38" s="208">
        <v>10.95</v>
      </c>
      <c r="AU38" s="208">
        <v>11.07</v>
      </c>
      <c r="AV38" s="208">
        <v>10.79</v>
      </c>
      <c r="AW38" s="208">
        <v>10.59</v>
      </c>
      <c r="AX38" s="208">
        <v>10.48</v>
      </c>
      <c r="AY38" s="208">
        <v>10.31</v>
      </c>
      <c r="AZ38" s="208">
        <v>11.93</v>
      </c>
      <c r="BA38" s="208">
        <v>11.13</v>
      </c>
      <c r="BB38" s="208">
        <v>10.99</v>
      </c>
      <c r="BC38" s="208">
        <v>10.84</v>
      </c>
      <c r="BD38" s="208">
        <v>11.34</v>
      </c>
      <c r="BE38" s="208">
        <v>11.380710000000001</v>
      </c>
      <c r="BF38" s="208">
        <v>11.574149999999999</v>
      </c>
      <c r="BG38" s="324">
        <v>11.629479999999999</v>
      </c>
      <c r="BH38" s="324">
        <v>11.304080000000001</v>
      </c>
      <c r="BI38" s="324">
        <v>11.05696</v>
      </c>
      <c r="BJ38" s="324">
        <v>10.910970000000001</v>
      </c>
      <c r="BK38" s="324">
        <v>10.667540000000001</v>
      </c>
      <c r="BL38" s="324">
        <v>12.18024</v>
      </c>
      <c r="BM38" s="324">
        <v>11.45139</v>
      </c>
      <c r="BN38" s="324">
        <v>11.23432</v>
      </c>
      <c r="BO38" s="324">
        <v>10.971909999999999</v>
      </c>
      <c r="BP38" s="324">
        <v>11.398630000000001</v>
      </c>
      <c r="BQ38" s="324">
        <v>11.3461</v>
      </c>
      <c r="BR38" s="324">
        <v>11.45187</v>
      </c>
      <c r="BS38" s="324">
        <v>11.517709999999999</v>
      </c>
      <c r="BT38" s="324">
        <v>11.171329999999999</v>
      </c>
      <c r="BU38" s="324">
        <v>10.927390000000001</v>
      </c>
      <c r="BV38" s="324">
        <v>10.78715</v>
      </c>
    </row>
    <row r="39" spans="1:74" ht="11.1" customHeight="1" x14ac:dyDescent="0.2">
      <c r="A39" s="56" t="s">
        <v>4</v>
      </c>
      <c r="B39" s="198" t="s">
        <v>389</v>
      </c>
      <c r="C39" s="208">
        <v>6.59</v>
      </c>
      <c r="D39" s="208">
        <v>6.63</v>
      </c>
      <c r="E39" s="208">
        <v>6.71</v>
      </c>
      <c r="F39" s="208">
        <v>6.6</v>
      </c>
      <c r="G39" s="208">
        <v>6.78</v>
      </c>
      <c r="H39" s="208">
        <v>7.19</v>
      </c>
      <c r="I39" s="208">
        <v>7.31</v>
      </c>
      <c r="J39" s="208">
        <v>7.22</v>
      </c>
      <c r="K39" s="208">
        <v>7.17</v>
      </c>
      <c r="L39" s="208">
        <v>6.91</v>
      </c>
      <c r="M39" s="208">
        <v>6.73</v>
      </c>
      <c r="N39" s="208">
        <v>6.54</v>
      </c>
      <c r="O39" s="208">
        <v>6.94</v>
      </c>
      <c r="P39" s="208">
        <v>6.78</v>
      </c>
      <c r="Q39" s="208">
        <v>6.63</v>
      </c>
      <c r="R39" s="208">
        <v>6.57</v>
      </c>
      <c r="S39" s="208">
        <v>6.79</v>
      </c>
      <c r="T39" s="208">
        <v>7.17</v>
      </c>
      <c r="U39" s="208">
        <v>7.32</v>
      </c>
      <c r="V39" s="208">
        <v>7.25</v>
      </c>
      <c r="W39" s="208">
        <v>7.05</v>
      </c>
      <c r="X39" s="208">
        <v>6.87</v>
      </c>
      <c r="Y39" s="208">
        <v>6.85</v>
      </c>
      <c r="Z39" s="208">
        <v>6.67</v>
      </c>
      <c r="AA39" s="208">
        <v>6.58</v>
      </c>
      <c r="AB39" s="208">
        <v>6.69</v>
      </c>
      <c r="AC39" s="208">
        <v>6.73</v>
      </c>
      <c r="AD39" s="208">
        <v>6.51</v>
      </c>
      <c r="AE39" s="208">
        <v>6.69</v>
      </c>
      <c r="AF39" s="208">
        <v>6.87</v>
      </c>
      <c r="AG39" s="208">
        <v>7.14</v>
      </c>
      <c r="AH39" s="208">
        <v>7.4</v>
      </c>
      <c r="AI39" s="208">
        <v>7.06</v>
      </c>
      <c r="AJ39" s="208">
        <v>6.84</v>
      </c>
      <c r="AK39" s="208">
        <v>6.72</v>
      </c>
      <c r="AL39" s="208">
        <v>6.38</v>
      </c>
      <c r="AM39" s="208">
        <v>6.34</v>
      </c>
      <c r="AN39" s="208">
        <v>6.41</v>
      </c>
      <c r="AO39" s="208">
        <v>6.38</v>
      </c>
      <c r="AP39" s="208">
        <v>6.4</v>
      </c>
      <c r="AQ39" s="208">
        <v>6.53</v>
      </c>
      <c r="AR39" s="208">
        <v>6.93</v>
      </c>
      <c r="AS39" s="208">
        <v>7.17</v>
      </c>
      <c r="AT39" s="208">
        <v>7.07</v>
      </c>
      <c r="AU39" s="208">
        <v>7.01</v>
      </c>
      <c r="AV39" s="208">
        <v>6.71</v>
      </c>
      <c r="AW39" s="208">
        <v>6.48</v>
      </c>
      <c r="AX39" s="208">
        <v>6.4</v>
      </c>
      <c r="AY39" s="208">
        <v>6.35</v>
      </c>
      <c r="AZ39" s="208">
        <v>8.15</v>
      </c>
      <c r="BA39" s="208">
        <v>7.01</v>
      </c>
      <c r="BB39" s="208">
        <v>6.77</v>
      </c>
      <c r="BC39" s="208">
        <v>6.65</v>
      </c>
      <c r="BD39" s="208">
        <v>7.27</v>
      </c>
      <c r="BE39" s="208">
        <v>7.4251079999999998</v>
      </c>
      <c r="BF39" s="208">
        <v>7.2372259999999997</v>
      </c>
      <c r="BG39" s="324">
        <v>7.102652</v>
      </c>
      <c r="BH39" s="324">
        <v>6.7323930000000001</v>
      </c>
      <c r="BI39" s="324">
        <v>6.5474490000000003</v>
      </c>
      <c r="BJ39" s="324">
        <v>6.4533800000000001</v>
      </c>
      <c r="BK39" s="324">
        <v>6.4146299999999998</v>
      </c>
      <c r="BL39" s="324">
        <v>7.4005979999999996</v>
      </c>
      <c r="BM39" s="324">
        <v>7.0916170000000003</v>
      </c>
      <c r="BN39" s="324">
        <v>6.7590640000000004</v>
      </c>
      <c r="BO39" s="324">
        <v>6.6397000000000004</v>
      </c>
      <c r="BP39" s="324">
        <v>7.1143140000000002</v>
      </c>
      <c r="BQ39" s="324">
        <v>7.2949130000000002</v>
      </c>
      <c r="BR39" s="324">
        <v>7.0589649999999997</v>
      </c>
      <c r="BS39" s="324">
        <v>7.1206620000000003</v>
      </c>
      <c r="BT39" s="324">
        <v>6.7516179999999997</v>
      </c>
      <c r="BU39" s="324">
        <v>6.5159260000000003</v>
      </c>
      <c r="BV39" s="324">
        <v>6.4415849999999999</v>
      </c>
    </row>
    <row r="40" spans="1:74" ht="11.1" customHeight="1" x14ac:dyDescent="0.2">
      <c r="A40" s="56"/>
      <c r="B40" s="690" t="s">
        <v>1134</v>
      </c>
      <c r="C40" s="208"/>
      <c r="D40" s="208"/>
      <c r="E40" s="208"/>
      <c r="F40" s="208"/>
      <c r="G40" s="208"/>
      <c r="H40" s="208"/>
      <c r="I40" s="208"/>
      <c r="J40" s="208"/>
      <c r="K40" s="208"/>
      <c r="L40" s="208"/>
      <c r="M40" s="208"/>
      <c r="N40" s="208"/>
      <c r="O40" s="208"/>
      <c r="P40" s="208"/>
      <c r="Q40" s="208"/>
      <c r="R40" s="208"/>
      <c r="S40" s="208"/>
      <c r="T40" s="208"/>
      <c r="U40" s="208"/>
      <c r="V40" s="208"/>
      <c r="W40" s="208"/>
      <c r="X40" s="208"/>
      <c r="Y40" s="208"/>
      <c r="Z40" s="208"/>
      <c r="AA40" s="208"/>
      <c r="AB40" s="208"/>
      <c r="AC40" s="208"/>
      <c r="AD40" s="208"/>
      <c r="AE40" s="208"/>
      <c r="AF40" s="208"/>
      <c r="AG40" s="208"/>
      <c r="AH40" s="208"/>
      <c r="AI40" s="208"/>
      <c r="AJ40" s="208"/>
      <c r="AK40" s="208"/>
      <c r="AL40" s="208"/>
      <c r="AM40" s="208"/>
      <c r="AN40" s="208"/>
      <c r="AO40" s="208"/>
      <c r="AP40" s="208"/>
      <c r="AQ40" s="208"/>
      <c r="AR40" s="208"/>
      <c r="AS40" s="208"/>
      <c r="AT40" s="208"/>
      <c r="AU40" s="208"/>
      <c r="AV40" s="208"/>
      <c r="AW40" s="208"/>
      <c r="AX40" s="208"/>
      <c r="AY40" s="208"/>
      <c r="AZ40" s="208"/>
      <c r="BA40" s="208"/>
      <c r="BB40" s="208"/>
      <c r="BC40" s="208"/>
      <c r="BD40" s="208"/>
      <c r="BE40" s="208"/>
      <c r="BF40" s="208"/>
      <c r="BG40" s="324"/>
      <c r="BH40" s="324"/>
      <c r="BI40" s="324"/>
      <c r="BJ40" s="324"/>
      <c r="BK40" s="324"/>
      <c r="BL40" s="324"/>
      <c r="BM40" s="324"/>
      <c r="BN40" s="324"/>
      <c r="BO40" s="324"/>
      <c r="BP40" s="324"/>
      <c r="BQ40" s="324"/>
      <c r="BR40" s="324"/>
      <c r="BS40" s="324"/>
      <c r="BT40" s="324"/>
      <c r="BU40" s="324"/>
      <c r="BV40" s="324"/>
    </row>
    <row r="41" spans="1:74" ht="11.1" customHeight="1" x14ac:dyDescent="0.2">
      <c r="A41" s="56" t="s">
        <v>1135</v>
      </c>
      <c r="B41" s="519" t="s">
        <v>1146</v>
      </c>
      <c r="C41" s="253">
        <v>24.844914772999999</v>
      </c>
      <c r="D41" s="253">
        <v>21.93884375</v>
      </c>
      <c r="E41" s="253">
        <v>23.807527174000001</v>
      </c>
      <c r="F41" s="253">
        <v>24.520062500000002</v>
      </c>
      <c r="G41" s="253">
        <v>26.122215909000001</v>
      </c>
      <c r="H41" s="253">
        <v>29.632073863999999</v>
      </c>
      <c r="I41" s="253">
        <v>36.524843750000002</v>
      </c>
      <c r="J41" s="253">
        <v>31.051521738999998</v>
      </c>
      <c r="K41" s="253">
        <v>26.055406250000001</v>
      </c>
      <c r="L41" s="253">
        <v>23.987102273000001</v>
      </c>
      <c r="M41" s="253">
        <v>25.441160713999999</v>
      </c>
      <c r="N41" s="253">
        <v>23.415500000000002</v>
      </c>
      <c r="O41" s="253">
        <v>49.059857954999998</v>
      </c>
      <c r="P41" s="253">
        <v>24.707875000000001</v>
      </c>
      <c r="Q41" s="253">
        <v>26.023892045</v>
      </c>
      <c r="R41" s="253">
        <v>26.954970238000001</v>
      </c>
      <c r="S41" s="253">
        <v>47.089687499999997</v>
      </c>
      <c r="T41" s="253">
        <v>36.993988094999999</v>
      </c>
      <c r="U41" s="253">
        <v>112.15372024</v>
      </c>
      <c r="V41" s="253">
        <v>38.983940216999997</v>
      </c>
      <c r="W41" s="253">
        <v>31.974046052999999</v>
      </c>
      <c r="X41" s="253">
        <v>33.686331522000003</v>
      </c>
      <c r="Y41" s="253">
        <v>36.620267857000002</v>
      </c>
      <c r="Z41" s="253">
        <v>32.864281249999998</v>
      </c>
      <c r="AA41" s="253">
        <v>26.792130682</v>
      </c>
      <c r="AB41" s="253">
        <v>23.64725</v>
      </c>
      <c r="AC41" s="253">
        <v>34.789345238000003</v>
      </c>
      <c r="AD41" s="253">
        <v>28.277045455</v>
      </c>
      <c r="AE41" s="253">
        <v>27.556107955000002</v>
      </c>
      <c r="AF41" s="253">
        <v>29.188500000000001</v>
      </c>
      <c r="AG41" s="253">
        <v>38.172613636000001</v>
      </c>
      <c r="AH41" s="253">
        <v>230.71971590999999</v>
      </c>
      <c r="AI41" s="253">
        <v>150.53678124999999</v>
      </c>
      <c r="AJ41" s="253">
        <v>35.184592391000002</v>
      </c>
      <c r="AK41" s="253">
        <v>28.548124999999999</v>
      </c>
      <c r="AL41" s="253">
        <v>21.474821428999999</v>
      </c>
      <c r="AM41" s="253">
        <v>19.109886364000001</v>
      </c>
      <c r="AN41" s="253">
        <v>21.413187499999999</v>
      </c>
      <c r="AO41" s="253">
        <v>29.710823864000002</v>
      </c>
      <c r="AP41" s="253">
        <v>26.042613635999999</v>
      </c>
      <c r="AQ41" s="253">
        <v>22.068312500000001</v>
      </c>
      <c r="AR41" s="253">
        <v>23.979147727000001</v>
      </c>
      <c r="AS41" s="253">
        <v>27.314374999999998</v>
      </c>
      <c r="AT41" s="253">
        <v>53.051309523999997</v>
      </c>
      <c r="AU41" s="253">
        <v>22.003690475999999</v>
      </c>
      <c r="AV41" s="253">
        <v>27.674147727000001</v>
      </c>
      <c r="AW41" s="253">
        <v>28.602125000000001</v>
      </c>
      <c r="AX41" s="253">
        <v>22.953068181999999</v>
      </c>
      <c r="AY41" s="253">
        <v>24.018750000000001</v>
      </c>
      <c r="AZ41" s="253">
        <v>1799.8074375000001</v>
      </c>
      <c r="BA41" s="253">
        <v>25.184999999999999</v>
      </c>
      <c r="BB41" s="253">
        <v>34.378835227000003</v>
      </c>
      <c r="BC41" s="253">
        <v>27.785406250000001</v>
      </c>
      <c r="BD41" s="253">
        <v>57.045994317999998</v>
      </c>
      <c r="BE41" s="253">
        <v>53.374345237999997</v>
      </c>
      <c r="BF41" s="253">
        <v>50.332357954999999</v>
      </c>
      <c r="BG41" s="348">
        <v>21.291319999999999</v>
      </c>
      <c r="BH41" s="348">
        <v>19.780149999999999</v>
      </c>
      <c r="BI41" s="348">
        <v>29.338629999999998</v>
      </c>
      <c r="BJ41" s="348">
        <v>23.39039</v>
      </c>
      <c r="BK41" s="348">
        <v>29.71509</v>
      </c>
      <c r="BL41" s="348">
        <v>27.980550000000001</v>
      </c>
      <c r="BM41" s="348">
        <v>31.399760000000001</v>
      </c>
      <c r="BN41" s="348">
        <v>26.016770000000001</v>
      </c>
      <c r="BO41" s="348">
        <v>24.022379999999998</v>
      </c>
      <c r="BP41" s="348">
        <v>24.845109999999998</v>
      </c>
      <c r="BQ41" s="348">
        <v>34.053190000000001</v>
      </c>
      <c r="BR41" s="348">
        <v>28.604939999999999</v>
      </c>
      <c r="BS41" s="348">
        <v>28.165669999999999</v>
      </c>
      <c r="BT41" s="348">
        <v>25.376639999999998</v>
      </c>
      <c r="BU41" s="348">
        <v>23.120200000000001</v>
      </c>
      <c r="BV41" s="348">
        <v>28.98274</v>
      </c>
    </row>
    <row r="42" spans="1:74" ht="11.1" customHeight="1" x14ac:dyDescent="0.2">
      <c r="A42" s="56" t="s">
        <v>1136</v>
      </c>
      <c r="B42" s="519" t="s">
        <v>1147</v>
      </c>
      <c r="C42" s="253">
        <v>36.269641851000003</v>
      </c>
      <c r="D42" s="253">
        <v>28.521619583</v>
      </c>
      <c r="E42" s="253">
        <v>23.966937823999999</v>
      </c>
      <c r="F42" s="253">
        <v>26.710481274999999</v>
      </c>
      <c r="G42" s="253">
        <v>32.078168101000003</v>
      </c>
      <c r="H42" s="253">
        <v>38.141154207</v>
      </c>
      <c r="I42" s="253">
        <v>41.486057625000001</v>
      </c>
      <c r="J42" s="253">
        <v>54.957107477000001</v>
      </c>
      <c r="K42" s="253">
        <v>43.1825914</v>
      </c>
      <c r="L42" s="253">
        <v>47.860684519000003</v>
      </c>
      <c r="M42" s="253">
        <v>44.822954475000003</v>
      </c>
      <c r="N42" s="253">
        <v>44.207965774999998</v>
      </c>
      <c r="O42" s="253">
        <v>37.085246466000001</v>
      </c>
      <c r="P42" s="253">
        <v>36.842470910999999</v>
      </c>
      <c r="Q42" s="253">
        <v>32.387819583000002</v>
      </c>
      <c r="R42" s="253">
        <v>27.694415475</v>
      </c>
      <c r="S42" s="253">
        <v>24.118882909</v>
      </c>
      <c r="T42" s="253">
        <v>31.446635576999999</v>
      </c>
      <c r="U42" s="253">
        <v>101.0353087</v>
      </c>
      <c r="V42" s="253">
        <v>85.215712361000001</v>
      </c>
      <c r="W42" s="253">
        <v>38.320563073000002</v>
      </c>
      <c r="X42" s="253">
        <v>41.093450949000001</v>
      </c>
      <c r="Y42" s="253">
        <v>55.504792649999999</v>
      </c>
      <c r="Z42" s="253">
        <v>57.260470699999999</v>
      </c>
      <c r="AA42" s="253">
        <v>42.563868677999999</v>
      </c>
      <c r="AB42" s="253">
        <v>72.725849999999994</v>
      </c>
      <c r="AC42" s="253">
        <v>35.975619856000002</v>
      </c>
      <c r="AD42" s="253">
        <v>24.829938340999998</v>
      </c>
      <c r="AE42" s="253">
        <v>20.247661803</v>
      </c>
      <c r="AF42" s="253">
        <v>24.811784775</v>
      </c>
      <c r="AG42" s="253">
        <v>35.23677988</v>
      </c>
      <c r="AH42" s="253">
        <v>36.391629236</v>
      </c>
      <c r="AI42" s="253">
        <v>40.345273306999999</v>
      </c>
      <c r="AJ42" s="253">
        <v>36.414090045999998</v>
      </c>
      <c r="AK42" s="253">
        <v>45.174564400000001</v>
      </c>
      <c r="AL42" s="253">
        <v>43.133999950000003</v>
      </c>
      <c r="AM42" s="253">
        <v>33.598353606000003</v>
      </c>
      <c r="AN42" s="253">
        <v>26.848522774999999</v>
      </c>
      <c r="AO42" s="253">
        <v>25.487610624999999</v>
      </c>
      <c r="AP42" s="253">
        <v>17.106287981000001</v>
      </c>
      <c r="AQ42" s="253">
        <v>16.811286450000001</v>
      </c>
      <c r="AR42" s="253">
        <v>23.720671682999999</v>
      </c>
      <c r="AS42" s="253">
        <v>31.633505336999999</v>
      </c>
      <c r="AT42" s="253">
        <v>108.05121209000001</v>
      </c>
      <c r="AU42" s="253">
        <v>46.135208149999997</v>
      </c>
      <c r="AV42" s="253">
        <v>48.285309398000003</v>
      </c>
      <c r="AW42" s="253">
        <v>39.308953619999997</v>
      </c>
      <c r="AX42" s="253">
        <v>40.801564952</v>
      </c>
      <c r="AY42" s="253">
        <v>33.217081425000003</v>
      </c>
      <c r="AZ42" s="253">
        <v>71.090110207999999</v>
      </c>
      <c r="BA42" s="253">
        <v>29.914477175999998</v>
      </c>
      <c r="BB42" s="253">
        <v>28.044656562</v>
      </c>
      <c r="BC42" s="253">
        <v>26.591761300000002</v>
      </c>
      <c r="BD42" s="253">
        <v>56.061992861</v>
      </c>
      <c r="BE42" s="253">
        <v>78.892639183</v>
      </c>
      <c r="BF42" s="253">
        <v>65.082290889000006</v>
      </c>
      <c r="BG42" s="348">
        <v>18.865189999999998</v>
      </c>
      <c r="BH42" s="348">
        <v>16.438559999999999</v>
      </c>
      <c r="BI42" s="348">
        <v>18.847049999999999</v>
      </c>
      <c r="BJ42" s="348">
        <v>17.19106</v>
      </c>
      <c r="BK42" s="348">
        <v>16.636469999999999</v>
      </c>
      <c r="BL42" s="348">
        <v>18.81026</v>
      </c>
      <c r="BM42" s="348">
        <v>18.628889999999998</v>
      </c>
      <c r="BN42" s="348">
        <v>17.268370000000001</v>
      </c>
      <c r="BO42" s="348">
        <v>17.339220000000001</v>
      </c>
      <c r="BP42" s="348">
        <v>18.075209999999998</v>
      </c>
      <c r="BQ42" s="348">
        <v>21.048670000000001</v>
      </c>
      <c r="BR42" s="348">
        <v>20.135770000000001</v>
      </c>
      <c r="BS42" s="348">
        <v>18.579529999999998</v>
      </c>
      <c r="BT42" s="348">
        <v>17.467790000000001</v>
      </c>
      <c r="BU42" s="348">
        <v>16.47118</v>
      </c>
      <c r="BV42" s="348">
        <v>17.071639999999999</v>
      </c>
    </row>
    <row r="43" spans="1:74" ht="11.1" customHeight="1" x14ac:dyDescent="0.2">
      <c r="A43" s="56" t="s">
        <v>1137</v>
      </c>
      <c r="B43" s="519" t="s">
        <v>1148</v>
      </c>
      <c r="C43" s="253">
        <v>42.890170455000003</v>
      </c>
      <c r="D43" s="253">
        <v>32.918437500000003</v>
      </c>
      <c r="E43" s="253">
        <v>37.809184782999999</v>
      </c>
      <c r="F43" s="253">
        <v>33.054250000000003</v>
      </c>
      <c r="G43" s="253">
        <v>33.286193181999998</v>
      </c>
      <c r="H43" s="253">
        <v>30.229687500000001</v>
      </c>
      <c r="I43" s="253">
        <v>34.638406250000003</v>
      </c>
      <c r="J43" s="253">
        <v>30.159782609000001</v>
      </c>
      <c r="K43" s="253">
        <v>31.03228125</v>
      </c>
      <c r="L43" s="253">
        <v>35.315369318000002</v>
      </c>
      <c r="M43" s="253">
        <v>37.946309524</v>
      </c>
      <c r="N43" s="253">
        <v>74.972875000000002</v>
      </c>
      <c r="O43" s="253">
        <v>115.63914773</v>
      </c>
      <c r="P43" s="253">
        <v>42.974031250000003</v>
      </c>
      <c r="Q43" s="253">
        <v>38.979062499999998</v>
      </c>
      <c r="R43" s="253">
        <v>50.647321429000002</v>
      </c>
      <c r="S43" s="253">
        <v>27.697784090999999</v>
      </c>
      <c r="T43" s="253">
        <v>30.498184523999999</v>
      </c>
      <c r="U43" s="253">
        <v>40.011875000000003</v>
      </c>
      <c r="V43" s="253">
        <v>49.629538042999997</v>
      </c>
      <c r="W43" s="253">
        <v>40.934342104999999</v>
      </c>
      <c r="X43" s="253">
        <v>43.018179347999997</v>
      </c>
      <c r="Y43" s="253">
        <v>63.505416666999999</v>
      </c>
      <c r="Z43" s="253">
        <v>56.02225</v>
      </c>
      <c r="AA43" s="253">
        <v>63.145909091</v>
      </c>
      <c r="AB43" s="253">
        <v>38.393406249999998</v>
      </c>
      <c r="AC43" s="253">
        <v>40.665178570999998</v>
      </c>
      <c r="AD43" s="253">
        <v>29.498750000000001</v>
      </c>
      <c r="AE43" s="253">
        <v>26.757187500000001</v>
      </c>
      <c r="AF43" s="253">
        <v>25.189843750000001</v>
      </c>
      <c r="AG43" s="253">
        <v>33.969005682000002</v>
      </c>
      <c r="AH43" s="253">
        <v>30.534460227</v>
      </c>
      <c r="AI43" s="253">
        <v>24.044343749999999</v>
      </c>
      <c r="AJ43" s="253">
        <v>23.620788043000001</v>
      </c>
      <c r="AK43" s="253">
        <v>36.634656249999999</v>
      </c>
      <c r="AL43" s="253">
        <v>46.180535714000001</v>
      </c>
      <c r="AM43" s="253">
        <v>29.598238636000001</v>
      </c>
      <c r="AN43" s="253">
        <v>25.054625000000001</v>
      </c>
      <c r="AO43" s="253">
        <v>19.167073863999999</v>
      </c>
      <c r="AP43" s="253">
        <v>20.129573864000001</v>
      </c>
      <c r="AQ43" s="253">
        <v>18.226781249999998</v>
      </c>
      <c r="AR43" s="253">
        <v>22.403835226999998</v>
      </c>
      <c r="AS43" s="253">
        <v>27.871304347999999</v>
      </c>
      <c r="AT43" s="253">
        <v>28.923898810000001</v>
      </c>
      <c r="AU43" s="253">
        <v>24.796250000000001</v>
      </c>
      <c r="AV43" s="253">
        <v>29.053096590999999</v>
      </c>
      <c r="AW43" s="253">
        <v>30.0583125</v>
      </c>
      <c r="AX43" s="253">
        <v>42.991420454999997</v>
      </c>
      <c r="AY43" s="253">
        <v>44.719406249999999</v>
      </c>
      <c r="AZ43" s="253">
        <v>82.899968749999999</v>
      </c>
      <c r="BA43" s="253">
        <v>38.155190216999998</v>
      </c>
      <c r="BB43" s="253">
        <v>28.054403408999999</v>
      </c>
      <c r="BC43" s="253">
        <v>27.8174375</v>
      </c>
      <c r="BD43" s="253">
        <v>45.140852273</v>
      </c>
      <c r="BE43" s="253">
        <v>43.933898810000002</v>
      </c>
      <c r="BF43" s="253">
        <v>59.844772726999999</v>
      </c>
      <c r="BG43" s="348">
        <v>56.18038</v>
      </c>
      <c r="BH43" s="348">
        <v>54.174570000000003</v>
      </c>
      <c r="BI43" s="348">
        <v>49.753979999999999</v>
      </c>
      <c r="BJ43" s="348">
        <v>53.901820000000001</v>
      </c>
      <c r="BK43" s="348">
        <v>56.247149999999998</v>
      </c>
      <c r="BL43" s="348">
        <v>56.215479999999999</v>
      </c>
      <c r="BM43" s="348">
        <v>50.471429999999998</v>
      </c>
      <c r="BN43" s="348">
        <v>54.66451</v>
      </c>
      <c r="BO43" s="348">
        <v>52.61056</v>
      </c>
      <c r="BP43" s="348">
        <v>54.11683</v>
      </c>
      <c r="BQ43" s="348">
        <v>59.746569999999998</v>
      </c>
      <c r="BR43" s="348">
        <v>57.75591</v>
      </c>
      <c r="BS43" s="348">
        <v>51.86356</v>
      </c>
      <c r="BT43" s="348">
        <v>46.79927</v>
      </c>
      <c r="BU43" s="348">
        <v>45.48659</v>
      </c>
      <c r="BV43" s="348">
        <v>56.281849999999999</v>
      </c>
    </row>
    <row r="44" spans="1:74" ht="11.1" customHeight="1" x14ac:dyDescent="0.2">
      <c r="A44" s="56" t="s">
        <v>1138</v>
      </c>
      <c r="B44" s="519" t="s">
        <v>1149</v>
      </c>
      <c r="C44" s="253">
        <v>42.986221591000003</v>
      </c>
      <c r="D44" s="253">
        <v>34.031593749999999</v>
      </c>
      <c r="E44" s="253">
        <v>39.069157609000001</v>
      </c>
      <c r="F44" s="253">
        <v>35.698093749999998</v>
      </c>
      <c r="G44" s="253">
        <v>33.440426135999999</v>
      </c>
      <c r="H44" s="253">
        <v>34.124403409000003</v>
      </c>
      <c r="I44" s="253">
        <v>36.547593749999997</v>
      </c>
      <c r="J44" s="253">
        <v>32.427173912999997</v>
      </c>
      <c r="K44" s="253">
        <v>31.782624999999999</v>
      </c>
      <c r="L44" s="253">
        <v>29.924034090999999</v>
      </c>
      <c r="M44" s="253">
        <v>33.936309524000002</v>
      </c>
      <c r="N44" s="253">
        <v>52.746218749999997</v>
      </c>
      <c r="O44" s="253">
        <v>92.125426136000002</v>
      </c>
      <c r="P44" s="253">
        <v>32.459781249999999</v>
      </c>
      <c r="Q44" s="253">
        <v>29.977471591</v>
      </c>
      <c r="R44" s="253">
        <v>38.154047619000004</v>
      </c>
      <c r="S44" s="253">
        <v>31.689403409000001</v>
      </c>
      <c r="T44" s="253">
        <v>32.883839285999997</v>
      </c>
      <c r="U44" s="253">
        <v>41.755000000000003</v>
      </c>
      <c r="V44" s="253">
        <v>43.828206522000002</v>
      </c>
      <c r="W44" s="253">
        <v>40.005263157999998</v>
      </c>
      <c r="X44" s="253">
        <v>39.091005435</v>
      </c>
      <c r="Y44" s="253">
        <v>43.328333333000003</v>
      </c>
      <c r="Z44" s="253">
        <v>43.42728125</v>
      </c>
      <c r="AA44" s="253">
        <v>53.682528409</v>
      </c>
      <c r="AB44" s="253">
        <v>34.270906250000003</v>
      </c>
      <c r="AC44" s="253">
        <v>37.354077381000003</v>
      </c>
      <c r="AD44" s="253">
        <v>29.756704545000002</v>
      </c>
      <c r="AE44" s="253">
        <v>23.157329545</v>
      </c>
      <c r="AF44" s="253">
        <v>24.11209375</v>
      </c>
      <c r="AG44" s="253">
        <v>31.286789772999999</v>
      </c>
      <c r="AH44" s="253">
        <v>29.070909091000001</v>
      </c>
      <c r="AI44" s="253">
        <v>22.916125000000001</v>
      </c>
      <c r="AJ44" s="253">
        <v>21.676440217</v>
      </c>
      <c r="AK44" s="253">
        <v>29.001437500000002</v>
      </c>
      <c r="AL44" s="253">
        <v>30.447976189999999</v>
      </c>
      <c r="AM44" s="253">
        <v>26.000823864000001</v>
      </c>
      <c r="AN44" s="253">
        <v>21.2898125</v>
      </c>
      <c r="AO44" s="253">
        <v>18.174204544999998</v>
      </c>
      <c r="AP44" s="253">
        <v>16.589943181999999</v>
      </c>
      <c r="AQ44" s="253">
        <v>16.49428125</v>
      </c>
      <c r="AR44" s="253">
        <v>21.297130681999999</v>
      </c>
      <c r="AS44" s="253">
        <v>26.884891304</v>
      </c>
      <c r="AT44" s="253">
        <v>25.236547619</v>
      </c>
      <c r="AU44" s="253">
        <v>21.030773809999999</v>
      </c>
      <c r="AV44" s="253">
        <v>21.586789773</v>
      </c>
      <c r="AW44" s="253">
        <v>24.83175</v>
      </c>
      <c r="AX44" s="253">
        <v>34.726534090999998</v>
      </c>
      <c r="AY44" s="253">
        <v>36.211437500000002</v>
      </c>
      <c r="AZ44" s="253">
        <v>67.407843749999998</v>
      </c>
      <c r="BA44" s="253">
        <v>30.600923912999999</v>
      </c>
      <c r="BB44" s="253">
        <v>26.744034091</v>
      </c>
      <c r="BC44" s="253">
        <v>29.335249999999998</v>
      </c>
      <c r="BD44" s="253">
        <v>39.475852273000001</v>
      </c>
      <c r="BE44" s="253">
        <v>46.411815476000001</v>
      </c>
      <c r="BF44" s="253">
        <v>52.350539773000001</v>
      </c>
      <c r="BG44" s="348">
        <v>46.544110000000003</v>
      </c>
      <c r="BH44" s="348">
        <v>45.023910000000001</v>
      </c>
      <c r="BI44" s="348">
        <v>43.288739999999997</v>
      </c>
      <c r="BJ44" s="348">
        <v>49.541080000000001</v>
      </c>
      <c r="BK44" s="348">
        <v>52.01558</v>
      </c>
      <c r="BL44" s="348">
        <v>50.339039999999997</v>
      </c>
      <c r="BM44" s="348">
        <v>44.727499999999999</v>
      </c>
      <c r="BN44" s="348">
        <v>48.759740000000001</v>
      </c>
      <c r="BO44" s="348">
        <v>45.540570000000002</v>
      </c>
      <c r="BP44" s="348">
        <v>45.911409999999997</v>
      </c>
      <c r="BQ44" s="348">
        <v>52.640419999999999</v>
      </c>
      <c r="BR44" s="348">
        <v>49.127380000000002</v>
      </c>
      <c r="BS44" s="348">
        <v>45.386049999999997</v>
      </c>
      <c r="BT44" s="348">
        <v>40.405099999999997</v>
      </c>
      <c r="BU44" s="348">
        <v>40.499319999999997</v>
      </c>
      <c r="BV44" s="348">
        <v>48.576149999999998</v>
      </c>
    </row>
    <row r="45" spans="1:74" ht="11.1" customHeight="1" x14ac:dyDescent="0.2">
      <c r="A45" s="56" t="s">
        <v>1139</v>
      </c>
      <c r="B45" s="519" t="s">
        <v>1150</v>
      </c>
      <c r="C45" s="253">
        <v>33.652942330000002</v>
      </c>
      <c r="D45" s="253">
        <v>29.039217280999999</v>
      </c>
      <c r="E45" s="253">
        <v>34.674774321000001</v>
      </c>
      <c r="F45" s="253">
        <v>34.398394125000003</v>
      </c>
      <c r="G45" s="253">
        <v>35.360233067999999</v>
      </c>
      <c r="H45" s="253">
        <v>29.95249858</v>
      </c>
      <c r="I45" s="253">
        <v>35.616748063000003</v>
      </c>
      <c r="J45" s="253">
        <v>32.154279619999997</v>
      </c>
      <c r="K45" s="253">
        <v>37.517318875000001</v>
      </c>
      <c r="L45" s="253">
        <v>33.598029034</v>
      </c>
      <c r="M45" s="253">
        <v>35.000318958000001</v>
      </c>
      <c r="N45" s="253">
        <v>41.365689688000003</v>
      </c>
      <c r="O45" s="253">
        <v>73.369733152999999</v>
      </c>
      <c r="P45" s="253">
        <v>31.167148906000001</v>
      </c>
      <c r="Q45" s="253">
        <v>37.765500568</v>
      </c>
      <c r="R45" s="253">
        <v>39.310800475999997</v>
      </c>
      <c r="S45" s="253">
        <v>44.487758239000001</v>
      </c>
      <c r="T45" s="253">
        <v>35.396447500000001</v>
      </c>
      <c r="U45" s="253">
        <v>40.104854582999998</v>
      </c>
      <c r="V45" s="253">
        <v>38.726088505</v>
      </c>
      <c r="W45" s="253">
        <v>41.351170920999998</v>
      </c>
      <c r="X45" s="253">
        <v>38.334911890999997</v>
      </c>
      <c r="Y45" s="253">
        <v>42.0370025</v>
      </c>
      <c r="Z45" s="253">
        <v>37.835433063000004</v>
      </c>
      <c r="AA45" s="253">
        <v>38.700897756000003</v>
      </c>
      <c r="AB45" s="253">
        <v>29.440715405999999</v>
      </c>
      <c r="AC45" s="253">
        <v>33.233683601000003</v>
      </c>
      <c r="AD45" s="253">
        <v>29.513949574000002</v>
      </c>
      <c r="AE45" s="253">
        <v>29.328377869000001</v>
      </c>
      <c r="AF45" s="253">
        <v>26.781477905999999</v>
      </c>
      <c r="AG45" s="253">
        <v>32.827892273000003</v>
      </c>
      <c r="AH45" s="253">
        <v>29.330724403000001</v>
      </c>
      <c r="AI45" s="253">
        <v>31.361443999999999</v>
      </c>
      <c r="AJ45" s="253">
        <v>29.732951277000002</v>
      </c>
      <c r="AK45" s="253">
        <v>33.294376094</v>
      </c>
      <c r="AL45" s="253">
        <v>26.65051747</v>
      </c>
      <c r="AM45" s="253">
        <v>24.53741767</v>
      </c>
      <c r="AN45" s="253">
        <v>21.65219325</v>
      </c>
      <c r="AO45" s="253">
        <v>21.231371136</v>
      </c>
      <c r="AP45" s="253">
        <v>19.294396902999999</v>
      </c>
      <c r="AQ45" s="253">
        <v>20.381221531000001</v>
      </c>
      <c r="AR45" s="253">
        <v>22.697961505999999</v>
      </c>
      <c r="AS45" s="253">
        <v>31.805144755000001</v>
      </c>
      <c r="AT45" s="253">
        <v>29.039054106999998</v>
      </c>
      <c r="AU45" s="253">
        <v>23.886576131000002</v>
      </c>
      <c r="AV45" s="253">
        <v>25.758875937999999</v>
      </c>
      <c r="AW45" s="253">
        <v>24.840174688000001</v>
      </c>
      <c r="AX45" s="253">
        <v>28.707606647999999</v>
      </c>
      <c r="AY45" s="253">
        <v>28.593237188</v>
      </c>
      <c r="AZ45" s="253">
        <v>49.918575562999997</v>
      </c>
      <c r="BA45" s="253">
        <v>26.751535841999999</v>
      </c>
      <c r="BB45" s="253">
        <v>30.871029118999999</v>
      </c>
      <c r="BC45" s="253">
        <v>33.684832499999999</v>
      </c>
      <c r="BD45" s="253">
        <v>36.574307585</v>
      </c>
      <c r="BE45" s="253">
        <v>44.989227292000002</v>
      </c>
      <c r="BF45" s="253">
        <v>54.367788834999999</v>
      </c>
      <c r="BG45" s="348">
        <v>35.695590000000003</v>
      </c>
      <c r="BH45" s="348">
        <v>33.821620000000003</v>
      </c>
      <c r="BI45" s="348">
        <v>35.339709999999997</v>
      </c>
      <c r="BJ45" s="348">
        <v>37.304110000000001</v>
      </c>
      <c r="BK45" s="348">
        <v>40.235930000000003</v>
      </c>
      <c r="BL45" s="348">
        <v>37.156550000000003</v>
      </c>
      <c r="BM45" s="348">
        <v>35.024039999999999</v>
      </c>
      <c r="BN45" s="348">
        <v>32.677880000000002</v>
      </c>
      <c r="BO45" s="348">
        <v>32.485849999999999</v>
      </c>
      <c r="BP45" s="348">
        <v>34.89349</v>
      </c>
      <c r="BQ45" s="348">
        <v>40.795020000000001</v>
      </c>
      <c r="BR45" s="348">
        <v>38.148350000000001</v>
      </c>
      <c r="BS45" s="348">
        <v>33.628430000000002</v>
      </c>
      <c r="BT45" s="348">
        <v>31.773209999999999</v>
      </c>
      <c r="BU45" s="348">
        <v>32.097940000000001</v>
      </c>
      <c r="BV45" s="348">
        <v>33.786960000000001</v>
      </c>
    </row>
    <row r="46" spans="1:74" ht="11.1" customHeight="1" x14ac:dyDescent="0.2">
      <c r="A46" s="56" t="s">
        <v>1140</v>
      </c>
      <c r="B46" s="519" t="s">
        <v>1151</v>
      </c>
      <c r="C46" s="253">
        <v>31.273267045000001</v>
      </c>
      <c r="D46" s="253">
        <v>26.670437499999998</v>
      </c>
      <c r="E46" s="253">
        <v>28.353858696</v>
      </c>
      <c r="F46" s="253">
        <v>30.201812499999999</v>
      </c>
      <c r="G46" s="253">
        <v>35.087329545000003</v>
      </c>
      <c r="H46" s="253">
        <v>34.569886363999998</v>
      </c>
      <c r="I46" s="253">
        <v>36.909687499999997</v>
      </c>
      <c r="J46" s="253">
        <v>31.370625</v>
      </c>
      <c r="K46" s="253">
        <v>36.386843749999997</v>
      </c>
      <c r="L46" s="253">
        <v>30.211931818</v>
      </c>
      <c r="M46" s="253">
        <v>28.870267857000002</v>
      </c>
      <c r="N46" s="253">
        <v>27.568562499999999</v>
      </c>
      <c r="O46" s="253">
        <v>40.638323864</v>
      </c>
      <c r="P46" s="253">
        <v>26.479156249999999</v>
      </c>
      <c r="Q46" s="253">
        <v>26.556505682000001</v>
      </c>
      <c r="R46" s="253">
        <v>34.451934524000002</v>
      </c>
      <c r="S46" s="253">
        <v>38.105511364000002</v>
      </c>
      <c r="T46" s="253">
        <v>35.071994048000001</v>
      </c>
      <c r="U46" s="253">
        <v>37.157589285999997</v>
      </c>
      <c r="V46" s="253">
        <v>36.634999999999998</v>
      </c>
      <c r="W46" s="253">
        <v>37.886546053000004</v>
      </c>
      <c r="X46" s="253">
        <v>38.906304347999999</v>
      </c>
      <c r="Y46" s="253">
        <v>39.586428570999999</v>
      </c>
      <c r="Z46" s="253">
        <v>36.419812499999999</v>
      </c>
      <c r="AA46" s="253">
        <v>35.084886363999999</v>
      </c>
      <c r="AB46" s="253">
        <v>28.597906250000001</v>
      </c>
      <c r="AC46" s="253">
        <v>30.642976189999999</v>
      </c>
      <c r="AD46" s="253">
        <v>28.999147727</v>
      </c>
      <c r="AE46" s="253">
        <v>27.970681817999999</v>
      </c>
      <c r="AF46" s="253">
        <v>26.453968750000001</v>
      </c>
      <c r="AG46" s="253">
        <v>32.740397727000001</v>
      </c>
      <c r="AH46" s="253">
        <v>28.651221590999999</v>
      </c>
      <c r="AI46" s="253">
        <v>30.73153125</v>
      </c>
      <c r="AJ46" s="253">
        <v>27.428451086999999</v>
      </c>
      <c r="AK46" s="253">
        <v>29.948656249999999</v>
      </c>
      <c r="AL46" s="253">
        <v>26.890357142999999</v>
      </c>
      <c r="AM46" s="253">
        <v>26.436022727000001</v>
      </c>
      <c r="AN46" s="253">
        <v>24.917156250000001</v>
      </c>
      <c r="AO46" s="253">
        <v>21.923409091</v>
      </c>
      <c r="AP46" s="253">
        <v>20.644659091000001</v>
      </c>
      <c r="AQ46" s="253">
        <v>22.585125000000001</v>
      </c>
      <c r="AR46" s="253">
        <v>25.776534090999998</v>
      </c>
      <c r="AS46" s="253">
        <v>32.504646739000002</v>
      </c>
      <c r="AT46" s="253">
        <v>31.488482142999999</v>
      </c>
      <c r="AU46" s="253">
        <v>24.045625000000001</v>
      </c>
      <c r="AV46" s="253">
        <v>26.111221591</v>
      </c>
      <c r="AW46" s="253">
        <v>21.643968749999999</v>
      </c>
      <c r="AX46" s="253">
        <v>27.050823864000002</v>
      </c>
      <c r="AY46" s="253">
        <v>28.408124999999998</v>
      </c>
      <c r="AZ46" s="253">
        <v>81.056468749999993</v>
      </c>
      <c r="BA46" s="253">
        <v>25.448315217000001</v>
      </c>
      <c r="BB46" s="253">
        <v>30.087386364</v>
      </c>
      <c r="BC46" s="253">
        <v>32.031718750000003</v>
      </c>
      <c r="BD46" s="253">
        <v>39.354431818000002</v>
      </c>
      <c r="BE46" s="253">
        <v>44.794166666999999</v>
      </c>
      <c r="BF46" s="253">
        <v>51.973778408999998</v>
      </c>
      <c r="BG46" s="348">
        <v>33.63597</v>
      </c>
      <c r="BH46" s="348">
        <v>32.537759999999999</v>
      </c>
      <c r="BI46" s="348">
        <v>32.354460000000003</v>
      </c>
      <c r="BJ46" s="348">
        <v>35.237430000000003</v>
      </c>
      <c r="BK46" s="348">
        <v>37.276780000000002</v>
      </c>
      <c r="BL46" s="348">
        <v>34.323450000000001</v>
      </c>
      <c r="BM46" s="348">
        <v>32.648499999999999</v>
      </c>
      <c r="BN46" s="348">
        <v>31.549199999999999</v>
      </c>
      <c r="BO46" s="348">
        <v>31.04956</v>
      </c>
      <c r="BP46" s="348">
        <v>33.702620000000003</v>
      </c>
      <c r="BQ46" s="348">
        <v>38.431669999999997</v>
      </c>
      <c r="BR46" s="348">
        <v>35.377899999999997</v>
      </c>
      <c r="BS46" s="348">
        <v>30.700880000000002</v>
      </c>
      <c r="BT46" s="348">
        <v>30.149719999999999</v>
      </c>
      <c r="BU46" s="348">
        <v>29.867460000000001</v>
      </c>
      <c r="BV46" s="348">
        <v>31.442740000000001</v>
      </c>
    </row>
    <row r="47" spans="1:74" ht="11.1" customHeight="1" x14ac:dyDescent="0.2">
      <c r="A47" s="56" t="s">
        <v>1141</v>
      </c>
      <c r="B47" s="519" t="s">
        <v>1152</v>
      </c>
      <c r="C47" s="253">
        <v>31.286221307000002</v>
      </c>
      <c r="D47" s="253">
        <v>25.573871563000001</v>
      </c>
      <c r="E47" s="253">
        <v>29.293053261000001</v>
      </c>
      <c r="F47" s="253">
        <v>38.000240937999997</v>
      </c>
      <c r="G47" s="253">
        <v>35.139747442999997</v>
      </c>
      <c r="H47" s="253">
        <v>32.034503692999998</v>
      </c>
      <c r="I47" s="253">
        <v>35.998700624999998</v>
      </c>
      <c r="J47" s="253">
        <v>30.472764674</v>
      </c>
      <c r="K47" s="253">
        <v>28.750007188000001</v>
      </c>
      <c r="L47" s="253">
        <v>26.762923579999999</v>
      </c>
      <c r="M47" s="253">
        <v>24.852670238000002</v>
      </c>
      <c r="N47" s="253">
        <v>28.743617188000002</v>
      </c>
      <c r="O47" s="253">
        <v>33.108419601999998</v>
      </c>
      <c r="P47" s="253">
        <v>24.315900312</v>
      </c>
      <c r="Q47" s="253">
        <v>22.188074147999998</v>
      </c>
      <c r="R47" s="253">
        <v>24.397300595000001</v>
      </c>
      <c r="S47" s="253">
        <v>30.6437375</v>
      </c>
      <c r="T47" s="253">
        <v>30.435057440000001</v>
      </c>
      <c r="U47" s="253">
        <v>34.149397917000002</v>
      </c>
      <c r="V47" s="253">
        <v>29.550833151999999</v>
      </c>
      <c r="W47" s="253">
        <v>26.212023354999999</v>
      </c>
      <c r="X47" s="253">
        <v>35.369316032999997</v>
      </c>
      <c r="Y47" s="253">
        <v>42.616371428999997</v>
      </c>
      <c r="Z47" s="253">
        <v>31.352083125</v>
      </c>
      <c r="AA47" s="253">
        <v>28.552306818000002</v>
      </c>
      <c r="AB47" s="253">
        <v>27.485459687999999</v>
      </c>
      <c r="AC47" s="253">
        <v>31.418118452000002</v>
      </c>
      <c r="AD47" s="253">
        <v>24.783113067999999</v>
      </c>
      <c r="AE47" s="253">
        <v>28.997365340999998</v>
      </c>
      <c r="AF47" s="253">
        <v>27.625429688000001</v>
      </c>
      <c r="AG47" s="253">
        <v>33.675886079999998</v>
      </c>
      <c r="AH47" s="253">
        <v>30.744647443000002</v>
      </c>
      <c r="AI47" s="253">
        <v>30.098027188</v>
      </c>
      <c r="AJ47" s="253">
        <v>23.221609238999999</v>
      </c>
      <c r="AK47" s="253">
        <v>25.25366</v>
      </c>
      <c r="AL47" s="253">
        <v>22.442256844999999</v>
      </c>
      <c r="AM47" s="253">
        <v>20.043210511000002</v>
      </c>
      <c r="AN47" s="253">
        <v>21.695782813000001</v>
      </c>
      <c r="AO47" s="253">
        <v>18.448979545</v>
      </c>
      <c r="AP47" s="253">
        <v>17.372336648000001</v>
      </c>
      <c r="AQ47" s="253">
        <v>19.445364999999999</v>
      </c>
      <c r="AR47" s="253">
        <v>21.798782385999999</v>
      </c>
      <c r="AS47" s="253">
        <v>26.448556522000001</v>
      </c>
      <c r="AT47" s="253">
        <v>28.598483333000001</v>
      </c>
      <c r="AU47" s="253">
        <v>23.765435118999999</v>
      </c>
      <c r="AV47" s="253">
        <v>26.875776705</v>
      </c>
      <c r="AW47" s="253">
        <v>23.2412025</v>
      </c>
      <c r="AX47" s="253">
        <v>22.888030682</v>
      </c>
      <c r="AY47" s="253">
        <v>26.218775938</v>
      </c>
      <c r="AZ47" s="253">
        <v>705.47958313000004</v>
      </c>
      <c r="BA47" s="253">
        <v>19.218120652</v>
      </c>
      <c r="BB47" s="253">
        <v>23.329173864000001</v>
      </c>
      <c r="BC47" s="253">
        <v>28.610441250000001</v>
      </c>
      <c r="BD47" s="253">
        <v>40.653478976999999</v>
      </c>
      <c r="BE47" s="253">
        <v>46.486033333000002</v>
      </c>
      <c r="BF47" s="253">
        <v>47.203752272999999</v>
      </c>
      <c r="BG47" s="348">
        <v>29.752510000000001</v>
      </c>
      <c r="BH47" s="348">
        <v>26.313939999999999</v>
      </c>
      <c r="BI47" s="348">
        <v>25.910319999999999</v>
      </c>
      <c r="BJ47" s="348">
        <v>26.836300000000001</v>
      </c>
      <c r="BK47" s="348">
        <v>27.827069999999999</v>
      </c>
      <c r="BL47" s="348">
        <v>29.03145</v>
      </c>
      <c r="BM47" s="348">
        <v>25.682189999999999</v>
      </c>
      <c r="BN47" s="348">
        <v>25.312740000000002</v>
      </c>
      <c r="BO47" s="348">
        <v>25.93731</v>
      </c>
      <c r="BP47" s="348">
        <v>29.52683</v>
      </c>
      <c r="BQ47" s="348">
        <v>33.142359999999996</v>
      </c>
      <c r="BR47" s="348">
        <v>31.962260000000001</v>
      </c>
      <c r="BS47" s="348">
        <v>26.092079999999999</v>
      </c>
      <c r="BT47" s="348">
        <v>25.188469999999999</v>
      </c>
      <c r="BU47" s="348">
        <v>24.96508</v>
      </c>
      <c r="BV47" s="348">
        <v>24.96508</v>
      </c>
    </row>
    <row r="48" spans="1:74" ht="11.1" customHeight="1" x14ac:dyDescent="0.2">
      <c r="A48" s="107" t="s">
        <v>1142</v>
      </c>
      <c r="B48" s="519" t="s">
        <v>1153</v>
      </c>
      <c r="C48" s="253">
        <v>29.337499999999999</v>
      </c>
      <c r="D48" s="253">
        <v>26.526315789000002</v>
      </c>
      <c r="E48" s="253">
        <v>31.815217391000001</v>
      </c>
      <c r="F48" s="253">
        <v>31.912500000000001</v>
      </c>
      <c r="G48" s="253">
        <v>33.670454544999998</v>
      </c>
      <c r="H48" s="253">
        <v>30.931818182000001</v>
      </c>
      <c r="I48" s="253">
        <v>30.1</v>
      </c>
      <c r="J48" s="253">
        <v>25.902173912999999</v>
      </c>
      <c r="K48" s="253">
        <v>27.5625</v>
      </c>
      <c r="L48" s="253">
        <v>30.647727273000001</v>
      </c>
      <c r="M48" s="253">
        <v>27.1875</v>
      </c>
      <c r="N48" s="253">
        <v>30.75</v>
      </c>
      <c r="O48" s="253">
        <v>38.25</v>
      </c>
      <c r="P48" s="253">
        <v>26.684210526000001</v>
      </c>
      <c r="Q48" s="253">
        <v>27.583333332999999</v>
      </c>
      <c r="R48" s="253">
        <v>29.845238094999999</v>
      </c>
      <c r="S48" s="253">
        <v>28.522727273000001</v>
      </c>
      <c r="T48" s="253">
        <v>29.523809524000001</v>
      </c>
      <c r="U48" s="253">
        <v>31.464285713999999</v>
      </c>
      <c r="V48" s="253">
        <v>31.173913042999999</v>
      </c>
      <c r="W48" s="253">
        <v>32.776315789000002</v>
      </c>
      <c r="X48" s="253">
        <v>31.413043477999999</v>
      </c>
      <c r="Y48" s="253">
        <v>31.524999999999999</v>
      </c>
      <c r="Z48" s="253">
        <v>30.597222221999999</v>
      </c>
      <c r="AA48" s="253">
        <v>31.595238094999999</v>
      </c>
      <c r="AB48" s="253">
        <v>30.631578947000001</v>
      </c>
      <c r="AC48" s="253">
        <v>29.988095238</v>
      </c>
      <c r="AD48" s="253">
        <v>29.920454544999998</v>
      </c>
      <c r="AE48" s="253">
        <v>29.590909091</v>
      </c>
      <c r="AF48" s="253">
        <v>30.1</v>
      </c>
      <c r="AG48" s="253">
        <v>31.119047619</v>
      </c>
      <c r="AH48" s="253">
        <v>31.397727273000001</v>
      </c>
      <c r="AI48" s="253">
        <v>30.712499999999999</v>
      </c>
      <c r="AJ48" s="253">
        <v>28.456521738999999</v>
      </c>
      <c r="AK48" s="253">
        <v>29.763888889</v>
      </c>
      <c r="AL48" s="253">
        <v>29.702380951999999</v>
      </c>
      <c r="AM48" s="253">
        <v>28.607142856999999</v>
      </c>
      <c r="AN48" s="253">
        <v>24.052631579</v>
      </c>
      <c r="AO48" s="253">
        <v>18.090909091</v>
      </c>
      <c r="AP48" s="253">
        <v>17.556818182000001</v>
      </c>
      <c r="AQ48" s="253">
        <v>18.587499999999999</v>
      </c>
      <c r="AR48" s="253">
        <v>18.534090909</v>
      </c>
      <c r="AS48" s="253">
        <v>23.125</v>
      </c>
      <c r="AT48" s="253">
        <v>26.559523810000002</v>
      </c>
      <c r="AU48" s="253">
        <v>20.714285713999999</v>
      </c>
      <c r="AV48" s="253">
        <v>21.761363635999999</v>
      </c>
      <c r="AW48" s="253">
        <v>27.565789473999999</v>
      </c>
      <c r="AX48" s="253">
        <v>26.295454544999998</v>
      </c>
      <c r="AY48" s="253">
        <v>25.552631579</v>
      </c>
      <c r="AZ48" s="253">
        <v>71.671052631999999</v>
      </c>
      <c r="BA48" s="253">
        <v>26.086956522000001</v>
      </c>
      <c r="BB48" s="253">
        <v>28.321428570999998</v>
      </c>
      <c r="BC48" s="253">
        <v>30.65</v>
      </c>
      <c r="BD48" s="253">
        <v>39.829545455000002</v>
      </c>
      <c r="BE48" s="253">
        <v>40.869047619</v>
      </c>
      <c r="BF48" s="253">
        <v>46.863636364000001</v>
      </c>
      <c r="BG48" s="348">
        <v>32.028489999999998</v>
      </c>
      <c r="BH48" s="348">
        <v>31.05012</v>
      </c>
      <c r="BI48" s="348">
        <v>31.34056</v>
      </c>
      <c r="BJ48" s="348">
        <v>33.648049999999998</v>
      </c>
      <c r="BK48" s="348">
        <v>35.737000000000002</v>
      </c>
      <c r="BL48" s="348">
        <v>33.453249999999997</v>
      </c>
      <c r="BM48" s="348">
        <v>31.93637</v>
      </c>
      <c r="BN48" s="348">
        <v>30.405650000000001</v>
      </c>
      <c r="BO48" s="348">
        <v>29.553319999999999</v>
      </c>
      <c r="BP48" s="348">
        <v>31.892880000000002</v>
      </c>
      <c r="BQ48" s="348">
        <v>34.951459999999997</v>
      </c>
      <c r="BR48" s="348">
        <v>33.194890000000001</v>
      </c>
      <c r="BS48" s="348">
        <v>28.85059</v>
      </c>
      <c r="BT48" s="348">
        <v>28.708390000000001</v>
      </c>
      <c r="BU48" s="348">
        <v>28.12623</v>
      </c>
      <c r="BV48" s="348">
        <v>30.144729999999999</v>
      </c>
    </row>
    <row r="49" spans="1:74" ht="11.1" customHeight="1" x14ac:dyDescent="0.2">
      <c r="A49" s="52" t="s">
        <v>1143</v>
      </c>
      <c r="B49" s="519" t="s">
        <v>1154</v>
      </c>
      <c r="C49" s="253">
        <v>30.5625</v>
      </c>
      <c r="D49" s="253">
        <v>27.276315789000002</v>
      </c>
      <c r="E49" s="253">
        <v>30.989130435</v>
      </c>
      <c r="F49" s="253">
        <v>32.912500000000001</v>
      </c>
      <c r="G49" s="253">
        <v>33.681818182000001</v>
      </c>
      <c r="H49" s="253">
        <v>29.863636364000001</v>
      </c>
      <c r="I49" s="253">
        <v>30.487500000000001</v>
      </c>
      <c r="J49" s="253">
        <v>31.586956522000001</v>
      </c>
      <c r="K49" s="253">
        <v>32.112499999999997</v>
      </c>
      <c r="L49" s="253">
        <v>34.897727273000001</v>
      </c>
      <c r="M49" s="253">
        <v>25.725000000000001</v>
      </c>
      <c r="N49" s="253">
        <v>28.375</v>
      </c>
      <c r="O49" s="253">
        <v>37.559523810000002</v>
      </c>
      <c r="P49" s="253">
        <v>26.973684210999998</v>
      </c>
      <c r="Q49" s="253">
        <v>26.404761905000001</v>
      </c>
      <c r="R49" s="253">
        <v>30.666666667000001</v>
      </c>
      <c r="S49" s="253">
        <v>29.954545455000002</v>
      </c>
      <c r="T49" s="253">
        <v>29.952380951999999</v>
      </c>
      <c r="U49" s="253">
        <v>31.678571429000002</v>
      </c>
      <c r="V49" s="253">
        <v>31.25</v>
      </c>
      <c r="W49" s="253">
        <v>32.171052631999999</v>
      </c>
      <c r="X49" s="253">
        <v>31.760869565</v>
      </c>
      <c r="Y49" s="253">
        <v>30.85</v>
      </c>
      <c r="Z49" s="253">
        <v>30.652777778000001</v>
      </c>
      <c r="AA49" s="253">
        <v>31.642857143000001</v>
      </c>
      <c r="AB49" s="253">
        <v>30.486842105000001</v>
      </c>
      <c r="AC49" s="253">
        <v>30.011904762</v>
      </c>
      <c r="AD49" s="253">
        <v>29.897727273000001</v>
      </c>
      <c r="AE49" s="253">
        <v>29.25</v>
      </c>
      <c r="AF49" s="253">
        <v>29.5625</v>
      </c>
      <c r="AG49" s="253">
        <v>30.404761905000001</v>
      </c>
      <c r="AH49" s="253">
        <v>31.159090909</v>
      </c>
      <c r="AI49" s="253">
        <v>30.362500000000001</v>
      </c>
      <c r="AJ49" s="253">
        <v>29.358695652000002</v>
      </c>
      <c r="AK49" s="253">
        <v>29.680555556000002</v>
      </c>
      <c r="AL49" s="253">
        <v>29.369047619</v>
      </c>
      <c r="AM49" s="253">
        <v>28.464285713999999</v>
      </c>
      <c r="AN49" s="253">
        <v>26.855263158</v>
      </c>
      <c r="AO49" s="253">
        <v>23.386363635999999</v>
      </c>
      <c r="AP49" s="253">
        <v>18.727272726999999</v>
      </c>
      <c r="AQ49" s="253">
        <v>18.45</v>
      </c>
      <c r="AR49" s="253">
        <v>18.397727273000001</v>
      </c>
      <c r="AS49" s="253">
        <v>22.375</v>
      </c>
      <c r="AT49" s="253">
        <v>27.785714286000001</v>
      </c>
      <c r="AU49" s="253">
        <v>21.083333332999999</v>
      </c>
      <c r="AV49" s="253">
        <v>22.227272726999999</v>
      </c>
      <c r="AW49" s="253">
        <v>27.723684210999998</v>
      </c>
      <c r="AX49" s="253">
        <v>26.227272726999999</v>
      </c>
      <c r="AY49" s="253">
        <v>29.368421052999999</v>
      </c>
      <c r="AZ49" s="253">
        <v>28.171052631999999</v>
      </c>
      <c r="BA49" s="253">
        <v>25.652173912999999</v>
      </c>
      <c r="BB49" s="253">
        <v>27.857142856999999</v>
      </c>
      <c r="BC49" s="253">
        <v>29.9</v>
      </c>
      <c r="BD49" s="253">
        <v>38.75</v>
      </c>
      <c r="BE49" s="253">
        <v>39.214285713999999</v>
      </c>
      <c r="BF49" s="253">
        <v>45.75</v>
      </c>
      <c r="BG49" s="348">
        <v>36.313920000000003</v>
      </c>
      <c r="BH49" s="348">
        <v>36.036490000000001</v>
      </c>
      <c r="BI49" s="348">
        <v>35.869280000000003</v>
      </c>
      <c r="BJ49" s="348">
        <v>37.139800000000001</v>
      </c>
      <c r="BK49" s="348">
        <v>39.696510000000004</v>
      </c>
      <c r="BL49" s="348">
        <v>36.145339999999997</v>
      </c>
      <c r="BM49" s="348">
        <v>35.497599999999998</v>
      </c>
      <c r="BN49" s="348">
        <v>33.441580000000002</v>
      </c>
      <c r="BO49" s="348">
        <v>32.80939</v>
      </c>
      <c r="BP49" s="348">
        <v>32.440739999999998</v>
      </c>
      <c r="BQ49" s="348">
        <v>33.909410000000001</v>
      </c>
      <c r="BR49" s="348">
        <v>34.368879999999997</v>
      </c>
      <c r="BS49" s="348">
        <v>32.099989999999998</v>
      </c>
      <c r="BT49" s="348">
        <v>31.85202</v>
      </c>
      <c r="BU49" s="348">
        <v>31.29205</v>
      </c>
      <c r="BV49" s="348">
        <v>31.94247</v>
      </c>
    </row>
    <row r="50" spans="1:74" ht="11.1" customHeight="1" x14ac:dyDescent="0.2">
      <c r="A50" s="107" t="s">
        <v>1144</v>
      </c>
      <c r="B50" s="519" t="s">
        <v>1155</v>
      </c>
      <c r="C50" s="253">
        <v>34.0685</v>
      </c>
      <c r="D50" s="253">
        <v>23.462105263000002</v>
      </c>
      <c r="E50" s="253">
        <v>13.852173913</v>
      </c>
      <c r="F50" s="253">
        <v>14.746</v>
      </c>
      <c r="G50" s="253">
        <v>17.742272727</v>
      </c>
      <c r="H50" s="253">
        <v>16.197272727000001</v>
      </c>
      <c r="I50" s="253">
        <v>29.6355</v>
      </c>
      <c r="J50" s="253">
        <v>51.956956521999999</v>
      </c>
      <c r="K50" s="253">
        <v>31.184999999999999</v>
      </c>
      <c r="L50" s="253">
        <v>26.870909091000001</v>
      </c>
      <c r="M50" s="253">
        <v>26.280999999999999</v>
      </c>
      <c r="N50" s="253">
        <v>28.32</v>
      </c>
      <c r="O50" s="253">
        <v>22.958571428999999</v>
      </c>
      <c r="P50" s="253">
        <v>21.467894737000002</v>
      </c>
      <c r="Q50" s="253">
        <v>20.974761905000001</v>
      </c>
      <c r="R50" s="253">
        <v>17.980952381000002</v>
      </c>
      <c r="S50" s="253">
        <v>14.546818182000001</v>
      </c>
      <c r="T50" s="253">
        <v>22.572857143</v>
      </c>
      <c r="U50" s="253">
        <v>72.002857143</v>
      </c>
      <c r="V50" s="253">
        <v>77.147826086999999</v>
      </c>
      <c r="W50" s="253">
        <v>30.831052631999999</v>
      </c>
      <c r="X50" s="253">
        <v>42.388260870000003</v>
      </c>
      <c r="Y50" s="253">
        <v>55.738</v>
      </c>
      <c r="Z50" s="253">
        <v>54.651111110999999</v>
      </c>
      <c r="AA50" s="253">
        <v>35.965238094999997</v>
      </c>
      <c r="AB50" s="253">
        <v>90.38</v>
      </c>
      <c r="AC50" s="253">
        <v>40.880952381</v>
      </c>
      <c r="AD50" s="253">
        <v>18.137727272999999</v>
      </c>
      <c r="AE50" s="253">
        <v>14.582272726999999</v>
      </c>
      <c r="AF50" s="253">
        <v>22.916499999999999</v>
      </c>
      <c r="AG50" s="253">
        <v>32.249523809999999</v>
      </c>
      <c r="AH50" s="253">
        <v>33.415909091000003</v>
      </c>
      <c r="AI50" s="253">
        <v>32.542499999999997</v>
      </c>
      <c r="AJ50" s="253">
        <v>36.132173913000003</v>
      </c>
      <c r="AK50" s="253">
        <v>39.411111110999997</v>
      </c>
      <c r="AL50" s="253">
        <v>36.877619048</v>
      </c>
      <c r="AM50" s="253">
        <v>25.463809523999998</v>
      </c>
      <c r="AN50" s="253">
        <v>19.003157895000001</v>
      </c>
      <c r="AO50" s="253">
        <v>23.857727272999998</v>
      </c>
      <c r="AP50" s="253">
        <v>18.335454545000001</v>
      </c>
      <c r="AQ50" s="253">
        <v>13.253500000000001</v>
      </c>
      <c r="AR50" s="253">
        <v>11.871363636</v>
      </c>
      <c r="AS50" s="253">
        <v>20.179090908999999</v>
      </c>
      <c r="AT50" s="253">
        <v>40.702380951999999</v>
      </c>
      <c r="AU50" s="253">
        <v>39.812380951999998</v>
      </c>
      <c r="AV50" s="253">
        <v>33.915454545000003</v>
      </c>
      <c r="AW50" s="253">
        <v>27.293157895</v>
      </c>
      <c r="AX50" s="253">
        <v>31.785454545</v>
      </c>
      <c r="AY50" s="253">
        <v>26.026842105</v>
      </c>
      <c r="AZ50" s="253">
        <v>49.866315788999998</v>
      </c>
      <c r="BA50" s="253">
        <v>27.795217391000001</v>
      </c>
      <c r="BB50" s="253">
        <v>39.368095238000002</v>
      </c>
      <c r="BC50" s="253">
        <v>36.319499999999998</v>
      </c>
      <c r="BD50" s="253">
        <v>78.83</v>
      </c>
      <c r="BE50" s="253">
        <v>119.33142857</v>
      </c>
      <c r="BF50" s="253">
        <v>74.305000000000007</v>
      </c>
      <c r="BG50" s="348">
        <v>13.5952</v>
      </c>
      <c r="BH50" s="348">
        <v>13.035360000000001</v>
      </c>
      <c r="BI50" s="348">
        <v>16.567969999999999</v>
      </c>
      <c r="BJ50" s="348">
        <v>18.131360000000001</v>
      </c>
      <c r="BK50" s="348">
        <v>18.154489999999999</v>
      </c>
      <c r="BL50" s="348">
        <v>20.551120000000001</v>
      </c>
      <c r="BM50" s="348">
        <v>19.362310000000001</v>
      </c>
      <c r="BN50" s="348">
        <v>17.440339999999999</v>
      </c>
      <c r="BO50" s="348">
        <v>16.333089999999999</v>
      </c>
      <c r="BP50" s="348">
        <v>16.66057</v>
      </c>
      <c r="BQ50" s="348">
        <v>20.213740000000001</v>
      </c>
      <c r="BR50" s="348">
        <v>19.282720000000001</v>
      </c>
      <c r="BS50" s="348">
        <v>17.777819999999998</v>
      </c>
      <c r="BT50" s="348">
        <v>17.057569999999998</v>
      </c>
      <c r="BU50" s="348">
        <v>16.125969999999999</v>
      </c>
      <c r="BV50" s="348">
        <v>17.62304</v>
      </c>
    </row>
    <row r="51" spans="1:74" ht="11.1" customHeight="1" x14ac:dyDescent="0.2">
      <c r="A51" s="110" t="s">
        <v>1145</v>
      </c>
      <c r="B51" s="691" t="s">
        <v>1156</v>
      </c>
      <c r="C51" s="209">
        <v>27.491499999999998</v>
      </c>
      <c r="D51" s="209">
        <v>22.123157894999999</v>
      </c>
      <c r="E51" s="209">
        <v>20.897826086999999</v>
      </c>
      <c r="F51" s="209">
        <v>27.2545</v>
      </c>
      <c r="G51" s="209">
        <v>28.739090909000002</v>
      </c>
      <c r="H51" s="209">
        <v>42.306363636</v>
      </c>
      <c r="I51" s="209">
        <v>38.549999999999997</v>
      </c>
      <c r="J51" s="209">
        <v>53.943478261000003</v>
      </c>
      <c r="K51" s="209">
        <v>38.774000000000001</v>
      </c>
      <c r="L51" s="209">
        <v>35.598636364000001</v>
      </c>
      <c r="M51" s="209">
        <v>29.183</v>
      </c>
      <c r="N51" s="209">
        <v>27.475000000000001</v>
      </c>
      <c r="O51" s="209">
        <v>27.717142856999999</v>
      </c>
      <c r="P51" s="209">
        <v>26.473684210999998</v>
      </c>
      <c r="Q51" s="209">
        <v>24.976190475999999</v>
      </c>
      <c r="R51" s="209">
        <v>25.347619047999999</v>
      </c>
      <c r="S51" s="209">
        <v>22.265000000000001</v>
      </c>
      <c r="T51" s="209">
        <v>29.668095237999999</v>
      </c>
      <c r="U51" s="209">
        <v>89.43</v>
      </c>
      <c r="V51" s="209">
        <v>81.089565217000001</v>
      </c>
      <c r="W51" s="209">
        <v>32.812631578999998</v>
      </c>
      <c r="X51" s="209">
        <v>36.543478260999997</v>
      </c>
      <c r="Y51" s="209">
        <v>44.3125</v>
      </c>
      <c r="Z51" s="209">
        <v>47.264444443999999</v>
      </c>
      <c r="AA51" s="209">
        <v>36.910952381000001</v>
      </c>
      <c r="AB51" s="209">
        <v>62.665263158000002</v>
      </c>
      <c r="AC51" s="209">
        <v>33.113333333</v>
      </c>
      <c r="AD51" s="209">
        <v>20.009545455000001</v>
      </c>
      <c r="AE51" s="209">
        <v>11.723636364000001</v>
      </c>
      <c r="AF51" s="209">
        <v>23.627500000000001</v>
      </c>
      <c r="AG51" s="209">
        <v>45.812857143000002</v>
      </c>
      <c r="AH51" s="209">
        <v>43.297272726999999</v>
      </c>
      <c r="AI51" s="209">
        <v>36.878999999999998</v>
      </c>
      <c r="AJ51" s="209">
        <v>40.923913042999999</v>
      </c>
      <c r="AK51" s="209">
        <v>39.368333333000002</v>
      </c>
      <c r="AL51" s="209">
        <v>28.814285714</v>
      </c>
      <c r="AM51" s="209">
        <v>21.753809524000001</v>
      </c>
      <c r="AN51" s="209">
        <v>20.582105262999999</v>
      </c>
      <c r="AO51" s="209">
        <v>23.875</v>
      </c>
      <c r="AP51" s="209">
        <v>17.184545454999999</v>
      </c>
      <c r="AQ51" s="209">
        <v>16.318999999999999</v>
      </c>
      <c r="AR51" s="209">
        <v>25.284545455</v>
      </c>
      <c r="AS51" s="209">
        <v>38.407272726999999</v>
      </c>
      <c r="AT51" s="209">
        <v>155.81238095</v>
      </c>
      <c r="AU51" s="209">
        <v>48.215238094999997</v>
      </c>
      <c r="AV51" s="209">
        <v>45.773636363999998</v>
      </c>
      <c r="AW51" s="209">
        <v>31.735263157999999</v>
      </c>
      <c r="AX51" s="209">
        <v>30.788636363999998</v>
      </c>
      <c r="AY51" s="209">
        <v>29.092105263000001</v>
      </c>
      <c r="AZ51" s="209">
        <v>69.842105262999993</v>
      </c>
      <c r="BA51" s="209">
        <v>26.22826087</v>
      </c>
      <c r="BB51" s="209">
        <v>27.761904762</v>
      </c>
      <c r="BC51" s="209">
        <v>26.827500000000001</v>
      </c>
      <c r="BD51" s="209">
        <v>85.125909090999997</v>
      </c>
      <c r="BE51" s="209">
        <v>92.735238095</v>
      </c>
      <c r="BF51" s="209">
        <v>67.405000000000001</v>
      </c>
      <c r="BG51" s="350">
        <v>13.313610000000001</v>
      </c>
      <c r="BH51" s="350">
        <v>11.079840000000001</v>
      </c>
      <c r="BI51" s="350">
        <v>14.02989</v>
      </c>
      <c r="BJ51" s="350">
        <v>14.16634</v>
      </c>
      <c r="BK51" s="350">
        <v>13.527670000000001</v>
      </c>
      <c r="BL51" s="350">
        <v>16.85895</v>
      </c>
      <c r="BM51" s="350">
        <v>17.49014</v>
      </c>
      <c r="BN51" s="350">
        <v>16.09929</v>
      </c>
      <c r="BO51" s="350">
        <v>16.047930000000001</v>
      </c>
      <c r="BP51" s="350">
        <v>16.12153</v>
      </c>
      <c r="BQ51" s="350">
        <v>18.395029999999998</v>
      </c>
      <c r="BR51" s="350">
        <v>17.509399999999999</v>
      </c>
      <c r="BS51" s="350">
        <v>16.064019999999999</v>
      </c>
      <c r="BT51" s="350">
        <v>15.30946</v>
      </c>
      <c r="BU51" s="350">
        <v>14.460430000000001</v>
      </c>
      <c r="BV51" s="350">
        <v>15.19036</v>
      </c>
    </row>
    <row r="52" spans="1:74" s="416" customFormat="1" ht="12" customHeight="1" x14ac:dyDescent="0.2">
      <c r="A52" s="415"/>
      <c r="B52" s="813" t="s">
        <v>1391</v>
      </c>
      <c r="C52" s="769"/>
      <c r="D52" s="769"/>
      <c r="E52" s="769"/>
      <c r="F52" s="769"/>
      <c r="G52" s="769"/>
      <c r="H52" s="769"/>
      <c r="I52" s="769"/>
      <c r="J52" s="769"/>
      <c r="K52" s="769"/>
      <c r="L52" s="769"/>
      <c r="M52" s="769"/>
      <c r="N52" s="769"/>
      <c r="O52" s="769"/>
      <c r="P52" s="769"/>
      <c r="Q52" s="769"/>
      <c r="AY52" s="466"/>
      <c r="AZ52" s="466"/>
      <c r="BA52" s="466"/>
      <c r="BB52" s="466"/>
      <c r="BC52" s="466"/>
      <c r="BD52" s="609"/>
      <c r="BE52" s="609"/>
      <c r="BF52" s="609"/>
      <c r="BG52" s="466"/>
      <c r="BH52" s="466"/>
      <c r="BI52" s="466"/>
      <c r="BJ52" s="466"/>
    </row>
    <row r="53" spans="1:74" s="416" customFormat="1" ht="12" customHeight="1" x14ac:dyDescent="0.2">
      <c r="A53" s="415"/>
      <c r="B53" s="813" t="s">
        <v>1392</v>
      </c>
      <c r="C53" s="769"/>
      <c r="D53" s="769"/>
      <c r="E53" s="769"/>
      <c r="F53" s="769"/>
      <c r="G53" s="769"/>
      <c r="H53" s="769"/>
      <c r="I53" s="769"/>
      <c r="J53" s="769"/>
      <c r="K53" s="769"/>
      <c r="L53" s="769"/>
      <c r="M53" s="769"/>
      <c r="N53" s="769"/>
      <c r="O53" s="769"/>
      <c r="P53" s="769"/>
      <c r="Q53" s="769"/>
      <c r="AY53" s="466"/>
      <c r="AZ53" s="466"/>
      <c r="BA53" s="466"/>
      <c r="BB53" s="466"/>
      <c r="BC53" s="466"/>
      <c r="BD53" s="609"/>
      <c r="BE53" s="609"/>
      <c r="BF53" s="609"/>
      <c r="BG53" s="466"/>
      <c r="BH53" s="466"/>
      <c r="BI53" s="466"/>
      <c r="BJ53" s="466"/>
    </row>
    <row r="54" spans="1:74" s="416" customFormat="1" ht="12" customHeight="1" x14ac:dyDescent="0.2">
      <c r="A54" s="417"/>
      <c r="B54" s="802" t="s">
        <v>1393</v>
      </c>
      <c r="C54" s="762"/>
      <c r="D54" s="762"/>
      <c r="E54" s="762"/>
      <c r="F54" s="762"/>
      <c r="G54" s="762"/>
      <c r="H54" s="762"/>
      <c r="I54" s="762"/>
      <c r="J54" s="762"/>
      <c r="K54" s="762"/>
      <c r="L54" s="762"/>
      <c r="M54" s="762"/>
      <c r="N54" s="762"/>
      <c r="O54" s="762"/>
      <c r="P54" s="762"/>
      <c r="Q54" s="759"/>
      <c r="AY54" s="466"/>
      <c r="AZ54" s="466"/>
      <c r="BA54" s="466"/>
      <c r="BB54" s="466"/>
      <c r="BC54" s="466"/>
      <c r="BD54" s="609"/>
      <c r="BE54" s="609"/>
      <c r="BF54" s="609"/>
      <c r="BG54" s="466"/>
      <c r="BH54" s="466"/>
      <c r="BI54" s="466"/>
      <c r="BJ54" s="466"/>
    </row>
    <row r="55" spans="1:74" s="416" customFormat="1" ht="12" customHeight="1" x14ac:dyDescent="0.2">
      <c r="A55" s="417"/>
      <c r="B55" s="802" t="s">
        <v>1394</v>
      </c>
      <c r="C55" s="762"/>
      <c r="D55" s="762"/>
      <c r="E55" s="762"/>
      <c r="F55" s="762"/>
      <c r="G55" s="762"/>
      <c r="H55" s="762"/>
      <c r="I55" s="762"/>
      <c r="J55" s="762"/>
      <c r="K55" s="762"/>
      <c r="L55" s="762"/>
      <c r="M55" s="762"/>
      <c r="N55" s="762"/>
      <c r="O55" s="762"/>
      <c r="P55" s="762"/>
      <c r="Q55" s="759"/>
      <c r="AY55" s="466"/>
      <c r="AZ55" s="466"/>
      <c r="BA55" s="466"/>
      <c r="BB55" s="466"/>
      <c r="BC55" s="466"/>
      <c r="BD55" s="609"/>
      <c r="BE55" s="609"/>
      <c r="BF55" s="609"/>
      <c r="BG55" s="466"/>
      <c r="BH55" s="466"/>
      <c r="BI55" s="466"/>
      <c r="BJ55" s="466"/>
    </row>
    <row r="56" spans="1:74" s="416" customFormat="1" ht="12" customHeight="1" x14ac:dyDescent="0.2">
      <c r="A56" s="417"/>
      <c r="B56" s="802" t="s">
        <v>1336</v>
      </c>
      <c r="C56" s="759"/>
      <c r="D56" s="759"/>
      <c r="E56" s="759"/>
      <c r="F56" s="759"/>
      <c r="G56" s="759"/>
      <c r="H56" s="759"/>
      <c r="I56" s="759"/>
      <c r="J56" s="759"/>
      <c r="K56" s="759"/>
      <c r="L56" s="759"/>
      <c r="M56" s="759"/>
      <c r="N56" s="759"/>
      <c r="O56" s="759"/>
      <c r="P56" s="759"/>
      <c r="Q56" s="759"/>
      <c r="AY56" s="466"/>
      <c r="AZ56" s="466"/>
      <c r="BA56" s="466"/>
      <c r="BB56" s="466"/>
      <c r="BC56" s="466"/>
      <c r="BD56" s="609"/>
      <c r="BE56" s="609"/>
      <c r="BF56" s="609"/>
      <c r="BG56" s="466"/>
      <c r="BH56" s="466"/>
      <c r="BI56" s="466"/>
      <c r="BJ56" s="466"/>
    </row>
    <row r="57" spans="1:74" s="265" customFormat="1" ht="12" customHeight="1" x14ac:dyDescent="0.2">
      <c r="A57" s="101"/>
      <c r="B57" s="787" t="s">
        <v>1395</v>
      </c>
      <c r="C57" s="744"/>
      <c r="D57" s="744"/>
      <c r="E57" s="744"/>
      <c r="F57" s="744"/>
      <c r="G57" s="744"/>
      <c r="H57" s="744"/>
      <c r="I57" s="744"/>
      <c r="J57" s="744"/>
      <c r="K57" s="744"/>
      <c r="L57" s="744"/>
      <c r="M57" s="744"/>
      <c r="N57" s="744"/>
      <c r="O57" s="744"/>
      <c r="P57" s="744"/>
      <c r="Q57" s="744"/>
      <c r="AY57" s="465"/>
      <c r="AZ57" s="465"/>
      <c r="BA57" s="465"/>
      <c r="BB57" s="465"/>
      <c r="BC57" s="465"/>
      <c r="BD57" s="608"/>
      <c r="BE57" s="608"/>
      <c r="BF57" s="608"/>
      <c r="BG57" s="465"/>
      <c r="BH57" s="465"/>
      <c r="BI57" s="465"/>
      <c r="BJ57" s="465"/>
    </row>
    <row r="58" spans="1:74" s="416" customFormat="1" ht="12" customHeight="1" x14ac:dyDescent="0.2">
      <c r="A58" s="417"/>
      <c r="B58" s="780" t="str">
        <f>"Notes: "&amp;"EIA completed modeling and analysis for this report on " &amp;Dates!D2&amp;"."</f>
        <v>Notes: EIA completed modeling and analysis for this report on Thursday September 2, 2021.</v>
      </c>
      <c r="C58" s="803"/>
      <c r="D58" s="803"/>
      <c r="E58" s="803"/>
      <c r="F58" s="803"/>
      <c r="G58" s="803"/>
      <c r="H58" s="803"/>
      <c r="I58" s="803"/>
      <c r="J58" s="803"/>
      <c r="K58" s="803"/>
      <c r="L58" s="803"/>
      <c r="M58" s="803"/>
      <c r="N58" s="803"/>
      <c r="O58" s="803"/>
      <c r="P58" s="803"/>
      <c r="Q58" s="781"/>
      <c r="AY58" s="466"/>
      <c r="AZ58" s="466"/>
      <c r="BA58" s="466"/>
      <c r="BB58" s="466"/>
      <c r="BC58" s="466"/>
      <c r="BD58" s="609"/>
      <c r="BE58" s="609"/>
      <c r="BF58" s="609"/>
      <c r="BG58" s="466"/>
      <c r="BH58" s="466"/>
      <c r="BI58" s="466"/>
      <c r="BJ58" s="466"/>
    </row>
    <row r="59" spans="1:74" s="416" customFormat="1" ht="12" customHeight="1" x14ac:dyDescent="0.2">
      <c r="A59" s="417"/>
      <c r="B59" s="770" t="s">
        <v>353</v>
      </c>
      <c r="C59" s="769"/>
      <c r="D59" s="769"/>
      <c r="E59" s="769"/>
      <c r="F59" s="769"/>
      <c r="G59" s="769"/>
      <c r="H59" s="769"/>
      <c r="I59" s="769"/>
      <c r="J59" s="769"/>
      <c r="K59" s="769"/>
      <c r="L59" s="769"/>
      <c r="M59" s="769"/>
      <c r="N59" s="769"/>
      <c r="O59" s="769"/>
      <c r="P59" s="769"/>
      <c r="Q59" s="769"/>
      <c r="AY59" s="466"/>
      <c r="AZ59" s="466"/>
      <c r="BA59" s="466"/>
      <c r="BB59" s="466"/>
      <c r="BC59" s="466"/>
      <c r="BD59" s="609"/>
      <c r="BE59" s="609"/>
      <c r="BF59" s="609"/>
      <c r="BG59" s="466"/>
      <c r="BH59" s="466"/>
      <c r="BI59" s="466"/>
      <c r="BJ59" s="466"/>
    </row>
    <row r="60" spans="1:74" s="416" customFormat="1" ht="12" customHeight="1" x14ac:dyDescent="0.2">
      <c r="A60" s="417"/>
      <c r="B60" s="787" t="s">
        <v>129</v>
      </c>
      <c r="C60" s="744"/>
      <c r="D60" s="744"/>
      <c r="E60" s="744"/>
      <c r="F60" s="744"/>
      <c r="G60" s="744"/>
      <c r="H60" s="744"/>
      <c r="I60" s="744"/>
      <c r="J60" s="744"/>
      <c r="K60" s="744"/>
      <c r="L60" s="744"/>
      <c r="M60" s="744"/>
      <c r="N60" s="744"/>
      <c r="O60" s="744"/>
      <c r="P60" s="744"/>
      <c r="Q60" s="744"/>
      <c r="AY60" s="466"/>
      <c r="AZ60" s="466"/>
      <c r="BA60" s="466"/>
      <c r="BB60" s="466"/>
      <c r="BC60" s="466"/>
      <c r="BD60" s="609"/>
      <c r="BE60" s="609"/>
      <c r="BF60" s="609"/>
      <c r="BG60" s="466"/>
      <c r="BH60" s="466"/>
      <c r="BI60" s="466"/>
      <c r="BJ60" s="466"/>
    </row>
    <row r="61" spans="1:74" s="416" customFormat="1" ht="12" customHeight="1" x14ac:dyDescent="0.2">
      <c r="A61" s="415"/>
      <c r="B61" s="763" t="s">
        <v>1337</v>
      </c>
      <c r="C61" s="803"/>
      <c r="D61" s="803"/>
      <c r="E61" s="803"/>
      <c r="F61" s="803"/>
      <c r="G61" s="803"/>
      <c r="H61" s="803"/>
      <c r="I61" s="803"/>
      <c r="J61" s="803"/>
      <c r="K61" s="803"/>
      <c r="L61" s="803"/>
      <c r="M61" s="803"/>
      <c r="N61" s="803"/>
      <c r="O61" s="803"/>
      <c r="P61" s="803"/>
      <c r="Q61" s="781"/>
      <c r="AY61" s="466"/>
      <c r="AZ61" s="466"/>
      <c r="BA61" s="466"/>
      <c r="BB61" s="466"/>
      <c r="BC61" s="466"/>
      <c r="BD61" s="609"/>
      <c r="BE61" s="609"/>
      <c r="BF61" s="609"/>
      <c r="BG61" s="466"/>
      <c r="BH61" s="466"/>
      <c r="BI61" s="466"/>
      <c r="BJ61" s="466"/>
    </row>
    <row r="62" spans="1:74" s="416" customFormat="1" ht="22.35" customHeight="1" x14ac:dyDescent="0.2">
      <c r="A62" s="415"/>
      <c r="B62" s="780" t="s">
        <v>1338</v>
      </c>
      <c r="C62" s="803"/>
      <c r="D62" s="803"/>
      <c r="E62" s="803"/>
      <c r="F62" s="803"/>
      <c r="G62" s="803"/>
      <c r="H62" s="803"/>
      <c r="I62" s="803"/>
      <c r="J62" s="803"/>
      <c r="K62" s="803"/>
      <c r="L62" s="803"/>
      <c r="M62" s="803"/>
      <c r="N62" s="803"/>
      <c r="O62" s="803"/>
      <c r="P62" s="803"/>
      <c r="Q62" s="781"/>
      <c r="AY62" s="466"/>
      <c r="AZ62" s="466"/>
      <c r="BA62" s="466"/>
      <c r="BB62" s="466"/>
      <c r="BC62" s="466"/>
      <c r="BD62" s="609"/>
      <c r="BE62" s="609"/>
      <c r="BF62" s="609"/>
      <c r="BG62" s="466"/>
      <c r="BH62" s="466"/>
      <c r="BI62" s="466"/>
      <c r="BJ62" s="466"/>
    </row>
    <row r="63" spans="1:74" s="416" customFormat="1" ht="12" customHeight="1" x14ac:dyDescent="0.2">
      <c r="A63" s="415"/>
      <c r="B63" s="780" t="s">
        <v>1339</v>
      </c>
      <c r="C63" s="803"/>
      <c r="D63" s="803"/>
      <c r="E63" s="803"/>
      <c r="F63" s="803"/>
      <c r="G63" s="803"/>
      <c r="H63" s="803"/>
      <c r="I63" s="803"/>
      <c r="J63" s="803"/>
      <c r="K63" s="803"/>
      <c r="L63" s="803"/>
      <c r="M63" s="803"/>
      <c r="N63" s="803"/>
      <c r="O63" s="803"/>
      <c r="P63" s="803"/>
      <c r="Q63" s="781"/>
      <c r="AY63" s="466"/>
      <c r="AZ63" s="466"/>
      <c r="BA63" s="466"/>
      <c r="BB63" s="466"/>
      <c r="BC63" s="466"/>
      <c r="BD63" s="609"/>
      <c r="BE63" s="609"/>
      <c r="BF63" s="609"/>
      <c r="BG63" s="466"/>
      <c r="BH63" s="466"/>
      <c r="BI63" s="466"/>
      <c r="BJ63" s="466"/>
    </row>
    <row r="64" spans="1:74" s="418" customFormat="1" ht="12" customHeight="1" x14ac:dyDescent="0.2">
      <c r="A64" s="393"/>
      <c r="B64" s="780" t="s">
        <v>1340</v>
      </c>
      <c r="C64" s="803"/>
      <c r="D64" s="803"/>
      <c r="E64" s="803"/>
      <c r="F64" s="803"/>
      <c r="G64" s="803"/>
      <c r="H64" s="803"/>
      <c r="I64" s="803"/>
      <c r="J64" s="803"/>
      <c r="K64" s="803"/>
      <c r="L64" s="803"/>
      <c r="M64" s="803"/>
      <c r="N64" s="803"/>
      <c r="O64" s="803"/>
      <c r="P64" s="803"/>
      <c r="Q64" s="781"/>
      <c r="AY64" s="462"/>
      <c r="AZ64" s="462"/>
      <c r="BA64" s="462"/>
      <c r="BB64" s="462"/>
      <c r="BC64" s="462"/>
      <c r="BD64" s="610"/>
      <c r="BE64" s="610"/>
      <c r="BF64" s="610"/>
      <c r="BG64" s="462"/>
      <c r="BH64" s="462"/>
      <c r="BI64" s="462"/>
      <c r="BJ64" s="462"/>
    </row>
    <row r="65" spans="1:74" ht="12.75" x14ac:dyDescent="0.2">
      <c r="A65" s="101"/>
      <c r="B65" s="780" t="s">
        <v>838</v>
      </c>
      <c r="C65" s="781"/>
      <c r="D65" s="781"/>
      <c r="E65" s="781"/>
      <c r="F65" s="781"/>
      <c r="G65" s="781"/>
      <c r="H65" s="781"/>
      <c r="I65" s="781"/>
      <c r="J65" s="781"/>
      <c r="K65" s="781"/>
      <c r="L65" s="781"/>
      <c r="M65" s="781"/>
      <c r="N65" s="781"/>
      <c r="O65" s="781"/>
      <c r="P65" s="781"/>
      <c r="Q65" s="759"/>
      <c r="BK65" s="344"/>
      <c r="BL65" s="344"/>
      <c r="BM65" s="344"/>
      <c r="BN65" s="344"/>
      <c r="BO65" s="344"/>
      <c r="BP65" s="344"/>
      <c r="BQ65" s="344"/>
      <c r="BR65" s="344"/>
      <c r="BS65" s="344"/>
      <c r="BT65" s="344"/>
      <c r="BU65" s="344"/>
      <c r="BV65" s="344"/>
    </row>
    <row r="66" spans="1:74" ht="12.4" customHeight="1" x14ac:dyDescent="0.2">
      <c r="A66" s="101"/>
      <c r="B66" s="771" t="s">
        <v>1380</v>
      </c>
      <c r="C66" s="759"/>
      <c r="D66" s="759"/>
      <c r="E66" s="759"/>
      <c r="F66" s="759"/>
      <c r="G66" s="759"/>
      <c r="H66" s="759"/>
      <c r="I66" s="759"/>
      <c r="J66" s="759"/>
      <c r="K66" s="759"/>
      <c r="L66" s="759"/>
      <c r="M66" s="759"/>
      <c r="N66" s="759"/>
      <c r="O66" s="759"/>
      <c r="P66" s="759"/>
      <c r="Q66" s="759"/>
      <c r="BK66" s="344"/>
      <c r="BL66" s="344"/>
      <c r="BM66" s="344"/>
      <c r="BN66" s="344"/>
      <c r="BO66" s="344"/>
      <c r="BP66" s="344"/>
      <c r="BQ66" s="344"/>
      <c r="BR66" s="344"/>
      <c r="BS66" s="344"/>
      <c r="BT66" s="344"/>
      <c r="BU66" s="344"/>
      <c r="BV66" s="344"/>
    </row>
    <row r="67" spans="1:74" x14ac:dyDescent="0.2">
      <c r="BK67" s="344"/>
      <c r="BL67" s="344"/>
      <c r="BM67" s="344"/>
      <c r="BN67" s="344"/>
      <c r="BO67" s="344"/>
      <c r="BP67" s="344"/>
      <c r="BQ67" s="344"/>
      <c r="BR67" s="344"/>
      <c r="BS67" s="344"/>
      <c r="BT67" s="344"/>
      <c r="BU67" s="344"/>
      <c r="BV67" s="344"/>
    </row>
    <row r="68" spans="1:74" x14ac:dyDescent="0.2">
      <c r="BK68" s="344"/>
      <c r="BL68" s="344"/>
      <c r="BM68" s="344"/>
      <c r="BN68" s="344"/>
      <c r="BO68" s="344"/>
      <c r="BP68" s="344"/>
      <c r="BQ68" s="344"/>
      <c r="BR68" s="344"/>
      <c r="BS68" s="344"/>
      <c r="BT68" s="344"/>
      <c r="BU68" s="344"/>
      <c r="BV68" s="344"/>
    </row>
    <row r="69" spans="1:74" x14ac:dyDescent="0.2">
      <c r="BK69" s="344"/>
      <c r="BL69" s="344"/>
      <c r="BM69" s="344"/>
      <c r="BN69" s="344"/>
      <c r="BO69" s="344"/>
      <c r="BP69" s="344"/>
      <c r="BQ69" s="344"/>
      <c r="BR69" s="344"/>
      <c r="BS69" s="344"/>
      <c r="BT69" s="344"/>
      <c r="BU69" s="344"/>
      <c r="BV69" s="344"/>
    </row>
    <row r="70" spans="1:74" x14ac:dyDescent="0.2">
      <c r="BK70" s="344"/>
      <c r="BL70" s="344"/>
      <c r="BM70" s="344"/>
      <c r="BN70" s="344"/>
      <c r="BO70" s="344"/>
      <c r="BP70" s="344"/>
      <c r="BQ70" s="344"/>
      <c r="BR70" s="344"/>
      <c r="BS70" s="344"/>
      <c r="BT70" s="344"/>
      <c r="BU70" s="344"/>
      <c r="BV70" s="344"/>
    </row>
    <row r="71" spans="1:74" x14ac:dyDescent="0.2">
      <c r="BK71" s="344"/>
      <c r="BL71" s="344"/>
      <c r="BM71" s="344"/>
      <c r="BN71" s="344"/>
      <c r="BO71" s="344"/>
      <c r="BP71" s="344"/>
      <c r="BQ71" s="344"/>
      <c r="BR71" s="344"/>
      <c r="BS71" s="344"/>
      <c r="BT71" s="344"/>
      <c r="BU71" s="344"/>
      <c r="BV71" s="344"/>
    </row>
    <row r="72" spans="1:74" x14ac:dyDescent="0.2">
      <c r="BK72" s="344"/>
      <c r="BL72" s="344"/>
      <c r="BM72" s="344"/>
      <c r="BN72" s="344"/>
      <c r="BO72" s="344"/>
      <c r="BP72" s="344"/>
      <c r="BQ72" s="344"/>
      <c r="BR72" s="344"/>
      <c r="BS72" s="344"/>
      <c r="BT72" s="344"/>
      <c r="BU72" s="344"/>
      <c r="BV72" s="344"/>
    </row>
    <row r="73" spans="1:74" x14ac:dyDescent="0.2">
      <c r="BK73" s="344"/>
      <c r="BL73" s="344"/>
      <c r="BM73" s="344"/>
      <c r="BN73" s="344"/>
      <c r="BO73" s="344"/>
      <c r="BP73" s="344"/>
      <c r="BQ73" s="344"/>
      <c r="BR73" s="344"/>
      <c r="BS73" s="344"/>
      <c r="BT73" s="344"/>
      <c r="BU73" s="344"/>
      <c r="BV73" s="344"/>
    </row>
    <row r="74" spans="1:74" x14ac:dyDescent="0.2">
      <c r="BK74" s="344"/>
      <c r="BL74" s="344"/>
      <c r="BM74" s="344"/>
      <c r="BN74" s="344"/>
      <c r="BO74" s="344"/>
      <c r="BP74" s="344"/>
      <c r="BQ74" s="344"/>
      <c r="BR74" s="344"/>
      <c r="BS74" s="344"/>
      <c r="BT74" s="344"/>
      <c r="BU74" s="344"/>
      <c r="BV74" s="344"/>
    </row>
    <row r="75" spans="1:74" x14ac:dyDescent="0.2">
      <c r="BK75" s="344"/>
      <c r="BL75" s="344"/>
      <c r="BM75" s="344"/>
      <c r="BN75" s="344"/>
      <c r="BO75" s="344"/>
      <c r="BP75" s="344"/>
      <c r="BQ75" s="344"/>
      <c r="BR75" s="344"/>
      <c r="BS75" s="344"/>
      <c r="BT75" s="344"/>
      <c r="BU75" s="344"/>
      <c r="BV75" s="344"/>
    </row>
    <row r="76" spans="1:74" x14ac:dyDescent="0.2">
      <c r="BK76" s="344"/>
      <c r="BL76" s="344"/>
      <c r="BM76" s="344"/>
      <c r="BN76" s="344"/>
      <c r="BO76" s="344"/>
      <c r="BP76" s="344"/>
      <c r="BQ76" s="344"/>
      <c r="BR76" s="344"/>
      <c r="BS76" s="344"/>
      <c r="BT76" s="344"/>
      <c r="BU76" s="344"/>
      <c r="BV76" s="344"/>
    </row>
    <row r="77" spans="1:74" x14ac:dyDescent="0.2">
      <c r="BK77" s="344"/>
      <c r="BL77" s="344"/>
      <c r="BM77" s="344"/>
      <c r="BN77" s="344"/>
      <c r="BO77" s="344"/>
      <c r="BP77" s="344"/>
      <c r="BQ77" s="344"/>
      <c r="BR77" s="344"/>
      <c r="BS77" s="344"/>
      <c r="BT77" s="344"/>
      <c r="BU77" s="344"/>
      <c r="BV77" s="344"/>
    </row>
    <row r="78" spans="1:74" x14ac:dyDescent="0.2">
      <c r="BK78" s="344"/>
      <c r="BL78" s="344"/>
      <c r="BM78" s="344"/>
      <c r="BN78" s="344"/>
      <c r="BO78" s="344"/>
      <c r="BP78" s="344"/>
      <c r="BQ78" s="344"/>
      <c r="BR78" s="344"/>
      <c r="BS78" s="344"/>
      <c r="BT78" s="344"/>
      <c r="BU78" s="344"/>
      <c r="BV78" s="344"/>
    </row>
    <row r="79" spans="1:74" x14ac:dyDescent="0.2">
      <c r="BK79" s="344"/>
      <c r="BL79" s="344"/>
      <c r="BM79" s="344"/>
      <c r="BN79" s="344"/>
      <c r="BO79" s="344"/>
      <c r="BP79" s="344"/>
      <c r="BQ79" s="344"/>
      <c r="BR79" s="344"/>
      <c r="BS79" s="344"/>
      <c r="BT79" s="344"/>
      <c r="BU79" s="344"/>
      <c r="BV79" s="344"/>
    </row>
    <row r="80" spans="1:74" x14ac:dyDescent="0.2">
      <c r="BK80" s="344"/>
      <c r="BL80" s="344"/>
      <c r="BM80" s="344"/>
      <c r="BN80" s="344"/>
      <c r="BO80" s="344"/>
      <c r="BP80" s="344"/>
      <c r="BQ80" s="344"/>
      <c r="BR80" s="344"/>
      <c r="BS80" s="344"/>
      <c r="BT80" s="344"/>
      <c r="BU80" s="344"/>
      <c r="BV80" s="344"/>
    </row>
    <row r="81" spans="63:74" x14ac:dyDescent="0.2">
      <c r="BK81" s="344"/>
      <c r="BL81" s="344"/>
      <c r="BM81" s="344"/>
      <c r="BN81" s="344"/>
      <c r="BO81" s="344"/>
      <c r="BP81" s="344"/>
      <c r="BQ81" s="344"/>
      <c r="BR81" s="344"/>
      <c r="BS81" s="344"/>
      <c r="BT81" s="344"/>
      <c r="BU81" s="344"/>
      <c r="BV81" s="344"/>
    </row>
    <row r="82" spans="63:74" x14ac:dyDescent="0.2">
      <c r="BK82" s="344"/>
      <c r="BL82" s="344"/>
      <c r="BM82" s="344"/>
      <c r="BN82" s="344"/>
      <c r="BO82" s="344"/>
      <c r="BP82" s="344"/>
      <c r="BQ82" s="344"/>
      <c r="BR82" s="344"/>
      <c r="BS82" s="344"/>
      <c r="BT82" s="344"/>
      <c r="BU82" s="344"/>
      <c r="BV82" s="344"/>
    </row>
    <row r="83" spans="63:74" x14ac:dyDescent="0.2">
      <c r="BK83" s="344"/>
      <c r="BL83" s="344"/>
      <c r="BM83" s="344"/>
      <c r="BN83" s="344"/>
      <c r="BO83" s="344"/>
      <c r="BP83" s="344"/>
      <c r="BQ83" s="344"/>
      <c r="BR83" s="344"/>
      <c r="BS83" s="344"/>
      <c r="BT83" s="344"/>
      <c r="BU83" s="344"/>
      <c r="BV83" s="344"/>
    </row>
    <row r="84" spans="63:74" x14ac:dyDescent="0.2">
      <c r="BK84" s="344"/>
      <c r="BL84" s="344"/>
      <c r="BM84" s="344"/>
      <c r="BN84" s="344"/>
      <c r="BO84" s="344"/>
      <c r="BP84" s="344"/>
      <c r="BQ84" s="344"/>
      <c r="BR84" s="344"/>
      <c r="BS84" s="344"/>
      <c r="BT84" s="344"/>
      <c r="BU84" s="344"/>
      <c r="BV84" s="344"/>
    </row>
    <row r="85" spans="63:74" x14ac:dyDescent="0.2">
      <c r="BK85" s="344"/>
      <c r="BL85" s="344"/>
      <c r="BM85" s="344"/>
      <c r="BN85" s="344"/>
      <c r="BO85" s="344"/>
      <c r="BP85" s="344"/>
      <c r="BQ85" s="344"/>
      <c r="BR85" s="344"/>
      <c r="BS85" s="344"/>
      <c r="BT85" s="344"/>
      <c r="BU85" s="344"/>
      <c r="BV85" s="344"/>
    </row>
    <row r="86" spans="63:74" x14ac:dyDescent="0.2">
      <c r="BK86" s="344"/>
      <c r="BL86" s="344"/>
      <c r="BM86" s="344"/>
      <c r="BN86" s="344"/>
      <c r="BO86" s="344"/>
      <c r="BP86" s="344"/>
      <c r="BQ86" s="344"/>
      <c r="BR86" s="344"/>
      <c r="BS86" s="344"/>
      <c r="BT86" s="344"/>
      <c r="BU86" s="344"/>
      <c r="BV86" s="344"/>
    </row>
    <row r="87" spans="63:74" x14ac:dyDescent="0.2">
      <c r="BK87" s="344"/>
      <c r="BL87" s="344"/>
      <c r="BM87" s="344"/>
      <c r="BN87" s="344"/>
      <c r="BO87" s="344"/>
      <c r="BP87" s="344"/>
      <c r="BQ87" s="344"/>
      <c r="BR87" s="344"/>
      <c r="BS87" s="344"/>
      <c r="BT87" s="344"/>
      <c r="BU87" s="344"/>
      <c r="BV87" s="344"/>
    </row>
    <row r="88" spans="63:74" x14ac:dyDescent="0.2">
      <c r="BK88" s="344"/>
      <c r="BL88" s="344"/>
      <c r="BM88" s="344"/>
      <c r="BN88" s="344"/>
      <c r="BO88" s="344"/>
      <c r="BP88" s="344"/>
      <c r="BQ88" s="344"/>
      <c r="BR88" s="344"/>
      <c r="BS88" s="344"/>
      <c r="BT88" s="344"/>
      <c r="BU88" s="344"/>
      <c r="BV88" s="344"/>
    </row>
    <row r="89" spans="63:74" x14ac:dyDescent="0.2">
      <c r="BK89" s="344"/>
      <c r="BL89" s="344"/>
      <c r="BM89" s="344"/>
      <c r="BN89" s="344"/>
      <c r="BO89" s="344"/>
      <c r="BP89" s="344"/>
      <c r="BQ89" s="344"/>
      <c r="BR89" s="344"/>
      <c r="BS89" s="344"/>
      <c r="BT89" s="344"/>
      <c r="BU89" s="344"/>
      <c r="BV89" s="344"/>
    </row>
    <row r="90" spans="63:74" x14ac:dyDescent="0.2">
      <c r="BK90" s="344"/>
      <c r="BL90" s="344"/>
      <c r="BM90" s="344"/>
      <c r="BN90" s="344"/>
      <c r="BO90" s="344"/>
      <c r="BP90" s="344"/>
      <c r="BQ90" s="344"/>
      <c r="BR90" s="344"/>
      <c r="BS90" s="344"/>
      <c r="BT90" s="344"/>
      <c r="BU90" s="344"/>
      <c r="BV90" s="344"/>
    </row>
    <row r="91" spans="63:74" x14ac:dyDescent="0.2">
      <c r="BK91" s="344"/>
      <c r="BL91" s="344"/>
      <c r="BM91" s="344"/>
      <c r="BN91" s="344"/>
      <c r="BO91" s="344"/>
      <c r="BP91" s="344"/>
      <c r="BQ91" s="344"/>
      <c r="BR91" s="344"/>
      <c r="BS91" s="344"/>
      <c r="BT91" s="344"/>
      <c r="BU91" s="344"/>
      <c r="BV91" s="344"/>
    </row>
    <row r="92" spans="63:74" x14ac:dyDescent="0.2">
      <c r="BK92" s="344"/>
      <c r="BL92" s="344"/>
      <c r="BM92" s="344"/>
      <c r="BN92" s="344"/>
      <c r="BO92" s="344"/>
      <c r="BP92" s="344"/>
      <c r="BQ92" s="344"/>
      <c r="BR92" s="344"/>
      <c r="BS92" s="344"/>
      <c r="BT92" s="344"/>
      <c r="BU92" s="344"/>
      <c r="BV92" s="344"/>
    </row>
    <row r="93" spans="63:74" x14ac:dyDescent="0.2">
      <c r="BK93" s="344"/>
      <c r="BL93" s="344"/>
      <c r="BM93" s="344"/>
      <c r="BN93" s="344"/>
      <c r="BO93" s="344"/>
      <c r="BP93" s="344"/>
      <c r="BQ93" s="344"/>
      <c r="BR93" s="344"/>
      <c r="BS93" s="344"/>
      <c r="BT93" s="344"/>
      <c r="BU93" s="344"/>
      <c r="BV93" s="344"/>
    </row>
    <row r="94" spans="63:74" x14ac:dyDescent="0.2">
      <c r="BK94" s="344"/>
      <c r="BL94" s="344"/>
      <c r="BM94" s="344"/>
      <c r="BN94" s="344"/>
      <c r="BO94" s="344"/>
      <c r="BP94" s="344"/>
      <c r="BQ94" s="344"/>
      <c r="BR94" s="344"/>
      <c r="BS94" s="344"/>
      <c r="BT94" s="344"/>
      <c r="BU94" s="344"/>
      <c r="BV94" s="344"/>
    </row>
    <row r="95" spans="63:74" x14ac:dyDescent="0.2">
      <c r="BK95" s="344"/>
      <c r="BL95" s="344"/>
      <c r="BM95" s="344"/>
      <c r="BN95" s="344"/>
      <c r="BO95" s="344"/>
      <c r="BP95" s="344"/>
      <c r="BQ95" s="344"/>
      <c r="BR95" s="344"/>
      <c r="BS95" s="344"/>
      <c r="BT95" s="344"/>
      <c r="BU95" s="344"/>
      <c r="BV95" s="344"/>
    </row>
    <row r="96" spans="63:74" x14ac:dyDescent="0.2">
      <c r="BK96" s="344"/>
      <c r="BL96" s="344"/>
      <c r="BM96" s="344"/>
      <c r="BN96" s="344"/>
      <c r="BO96" s="344"/>
      <c r="BP96" s="344"/>
      <c r="BQ96" s="344"/>
      <c r="BR96" s="344"/>
      <c r="BS96" s="344"/>
      <c r="BT96" s="344"/>
      <c r="BU96" s="344"/>
      <c r="BV96" s="344"/>
    </row>
    <row r="97" spans="63:74" x14ac:dyDescent="0.2">
      <c r="BK97" s="344"/>
      <c r="BL97" s="344"/>
      <c r="BM97" s="344"/>
      <c r="BN97" s="344"/>
      <c r="BO97" s="344"/>
      <c r="BP97" s="344"/>
      <c r="BQ97" s="344"/>
      <c r="BR97" s="344"/>
      <c r="BS97" s="344"/>
      <c r="BT97" s="344"/>
      <c r="BU97" s="344"/>
      <c r="BV97" s="344"/>
    </row>
    <row r="98" spans="63:74" x14ac:dyDescent="0.2">
      <c r="BK98" s="344"/>
      <c r="BL98" s="344"/>
      <c r="BM98" s="344"/>
      <c r="BN98" s="344"/>
      <c r="BO98" s="344"/>
      <c r="BP98" s="344"/>
      <c r="BQ98" s="344"/>
      <c r="BR98" s="344"/>
      <c r="BS98" s="344"/>
      <c r="BT98" s="344"/>
      <c r="BU98" s="344"/>
      <c r="BV98" s="344"/>
    </row>
    <row r="99" spans="63:74" x14ac:dyDescent="0.2">
      <c r="BK99" s="344"/>
      <c r="BL99" s="344"/>
      <c r="BM99" s="344"/>
      <c r="BN99" s="344"/>
      <c r="BO99" s="344"/>
      <c r="BP99" s="344"/>
      <c r="BQ99" s="344"/>
      <c r="BR99" s="344"/>
      <c r="BS99" s="344"/>
      <c r="BT99" s="344"/>
      <c r="BU99" s="344"/>
      <c r="BV99" s="344"/>
    </row>
    <row r="100" spans="63:74" x14ac:dyDescent="0.2">
      <c r="BK100" s="344"/>
      <c r="BL100" s="344"/>
      <c r="BM100" s="344"/>
      <c r="BN100" s="344"/>
      <c r="BO100" s="344"/>
      <c r="BP100" s="344"/>
      <c r="BQ100" s="344"/>
      <c r="BR100" s="344"/>
      <c r="BS100" s="344"/>
      <c r="BT100" s="344"/>
      <c r="BU100" s="344"/>
      <c r="BV100" s="344"/>
    </row>
    <row r="101" spans="63:74" x14ac:dyDescent="0.2">
      <c r="BK101" s="344"/>
      <c r="BL101" s="344"/>
      <c r="BM101" s="344"/>
      <c r="BN101" s="344"/>
      <c r="BO101" s="344"/>
      <c r="BP101" s="344"/>
      <c r="BQ101" s="344"/>
      <c r="BR101" s="344"/>
      <c r="BS101" s="344"/>
      <c r="BT101" s="344"/>
      <c r="BU101" s="344"/>
      <c r="BV101" s="344"/>
    </row>
    <row r="102" spans="63:74" x14ac:dyDescent="0.2">
      <c r="BK102" s="344"/>
      <c r="BL102" s="344"/>
      <c r="BM102" s="344"/>
      <c r="BN102" s="344"/>
      <c r="BO102" s="344"/>
      <c r="BP102" s="344"/>
      <c r="BQ102" s="344"/>
      <c r="BR102" s="344"/>
      <c r="BS102" s="344"/>
      <c r="BT102" s="344"/>
      <c r="BU102" s="344"/>
      <c r="BV102" s="344"/>
    </row>
    <row r="103" spans="63:74" x14ac:dyDescent="0.2">
      <c r="BK103" s="344"/>
      <c r="BL103" s="344"/>
      <c r="BM103" s="344"/>
      <c r="BN103" s="344"/>
      <c r="BO103" s="344"/>
      <c r="BP103" s="344"/>
      <c r="BQ103" s="344"/>
      <c r="BR103" s="344"/>
      <c r="BS103" s="344"/>
      <c r="BT103" s="344"/>
      <c r="BU103" s="344"/>
      <c r="BV103" s="344"/>
    </row>
    <row r="104" spans="63:74" x14ac:dyDescent="0.2">
      <c r="BK104" s="344"/>
      <c r="BL104" s="344"/>
      <c r="BM104" s="344"/>
      <c r="BN104" s="344"/>
      <c r="BO104" s="344"/>
      <c r="BP104" s="344"/>
      <c r="BQ104" s="344"/>
      <c r="BR104" s="344"/>
      <c r="BS104" s="344"/>
      <c r="BT104" s="344"/>
      <c r="BU104" s="344"/>
      <c r="BV104" s="344"/>
    </row>
    <row r="105" spans="63:74" x14ac:dyDescent="0.2">
      <c r="BK105" s="344"/>
      <c r="BL105" s="344"/>
      <c r="BM105" s="344"/>
      <c r="BN105" s="344"/>
      <c r="BO105" s="344"/>
      <c r="BP105" s="344"/>
      <c r="BQ105" s="344"/>
      <c r="BR105" s="344"/>
      <c r="BS105" s="344"/>
      <c r="BT105" s="344"/>
      <c r="BU105" s="344"/>
      <c r="BV105" s="344"/>
    </row>
    <row r="106" spans="63:74" x14ac:dyDescent="0.2">
      <c r="BK106" s="344"/>
      <c r="BL106" s="344"/>
      <c r="BM106" s="344"/>
      <c r="BN106" s="344"/>
      <c r="BO106" s="344"/>
      <c r="BP106" s="344"/>
      <c r="BQ106" s="344"/>
      <c r="BR106" s="344"/>
      <c r="BS106" s="344"/>
      <c r="BT106" s="344"/>
      <c r="BU106" s="344"/>
      <c r="BV106" s="344"/>
    </row>
    <row r="107" spans="63:74" x14ac:dyDescent="0.2">
      <c r="BK107" s="344"/>
      <c r="BL107" s="344"/>
      <c r="BM107" s="344"/>
      <c r="BN107" s="344"/>
      <c r="BO107" s="344"/>
      <c r="BP107" s="344"/>
      <c r="BQ107" s="344"/>
      <c r="BR107" s="344"/>
      <c r="BS107" s="344"/>
      <c r="BT107" s="344"/>
      <c r="BU107" s="344"/>
      <c r="BV107" s="344"/>
    </row>
    <row r="108" spans="63:74" x14ac:dyDescent="0.2">
      <c r="BK108" s="344"/>
      <c r="BL108" s="344"/>
      <c r="BM108" s="344"/>
      <c r="BN108" s="344"/>
      <c r="BO108" s="344"/>
      <c r="BP108" s="344"/>
      <c r="BQ108" s="344"/>
      <c r="BR108" s="344"/>
      <c r="BS108" s="344"/>
      <c r="BT108" s="344"/>
      <c r="BU108" s="344"/>
      <c r="BV108" s="344"/>
    </row>
    <row r="109" spans="63:74" x14ac:dyDescent="0.2">
      <c r="BK109" s="344"/>
      <c r="BL109" s="344"/>
      <c r="BM109" s="344"/>
      <c r="BN109" s="344"/>
      <c r="BO109" s="344"/>
      <c r="BP109" s="344"/>
      <c r="BQ109" s="344"/>
      <c r="BR109" s="344"/>
      <c r="BS109" s="344"/>
      <c r="BT109" s="344"/>
      <c r="BU109" s="344"/>
      <c r="BV109" s="344"/>
    </row>
    <row r="110" spans="63:74" x14ac:dyDescent="0.2">
      <c r="BK110" s="344"/>
      <c r="BL110" s="344"/>
      <c r="BM110" s="344"/>
      <c r="BN110" s="344"/>
      <c r="BO110" s="344"/>
      <c r="BP110" s="344"/>
      <c r="BQ110" s="344"/>
      <c r="BR110" s="344"/>
      <c r="BS110" s="344"/>
      <c r="BT110" s="344"/>
      <c r="BU110" s="344"/>
      <c r="BV110" s="344"/>
    </row>
    <row r="111" spans="63:74" x14ac:dyDescent="0.2">
      <c r="BK111" s="344"/>
      <c r="BL111" s="344"/>
      <c r="BM111" s="344"/>
      <c r="BN111" s="344"/>
      <c r="BO111" s="344"/>
      <c r="BP111" s="344"/>
      <c r="BQ111" s="344"/>
      <c r="BR111" s="344"/>
      <c r="BS111" s="344"/>
      <c r="BT111" s="344"/>
      <c r="BU111" s="344"/>
      <c r="BV111" s="344"/>
    </row>
    <row r="112" spans="63:74" x14ac:dyDescent="0.2">
      <c r="BK112" s="344"/>
      <c r="BL112" s="344"/>
      <c r="BM112" s="344"/>
      <c r="BN112" s="344"/>
      <c r="BO112" s="344"/>
      <c r="BP112" s="344"/>
      <c r="BQ112" s="344"/>
      <c r="BR112" s="344"/>
      <c r="BS112" s="344"/>
      <c r="BT112" s="344"/>
      <c r="BU112" s="344"/>
      <c r="BV112" s="344"/>
    </row>
    <row r="113" spans="63:74" x14ac:dyDescent="0.2">
      <c r="BK113" s="344"/>
      <c r="BL113" s="344"/>
      <c r="BM113" s="344"/>
      <c r="BN113" s="344"/>
      <c r="BO113" s="344"/>
      <c r="BP113" s="344"/>
      <c r="BQ113" s="344"/>
      <c r="BR113" s="344"/>
      <c r="BS113" s="344"/>
      <c r="BT113" s="344"/>
      <c r="BU113" s="344"/>
      <c r="BV113" s="344"/>
    </row>
    <row r="114" spans="63:74" x14ac:dyDescent="0.2">
      <c r="BK114" s="344"/>
      <c r="BL114" s="344"/>
      <c r="BM114" s="344"/>
      <c r="BN114" s="344"/>
      <c r="BO114" s="344"/>
      <c r="BP114" s="344"/>
      <c r="BQ114" s="344"/>
      <c r="BR114" s="344"/>
      <c r="BS114" s="344"/>
      <c r="BT114" s="344"/>
      <c r="BU114" s="344"/>
      <c r="BV114" s="344"/>
    </row>
    <row r="115" spans="63:74" x14ac:dyDescent="0.2">
      <c r="BK115" s="344"/>
      <c r="BL115" s="344"/>
      <c r="BM115" s="344"/>
      <c r="BN115" s="344"/>
      <c r="BO115" s="344"/>
      <c r="BP115" s="344"/>
      <c r="BQ115" s="344"/>
      <c r="BR115" s="344"/>
      <c r="BS115" s="344"/>
      <c r="BT115" s="344"/>
      <c r="BU115" s="344"/>
      <c r="BV115" s="344"/>
    </row>
    <row r="116" spans="63:74" x14ac:dyDescent="0.2">
      <c r="BK116" s="344"/>
      <c r="BL116" s="344"/>
      <c r="BM116" s="344"/>
      <c r="BN116" s="344"/>
      <c r="BO116" s="344"/>
      <c r="BP116" s="344"/>
      <c r="BQ116" s="344"/>
      <c r="BR116" s="344"/>
      <c r="BS116" s="344"/>
      <c r="BT116" s="344"/>
      <c r="BU116" s="344"/>
      <c r="BV116" s="344"/>
    </row>
    <row r="117" spans="63:74" x14ac:dyDescent="0.2">
      <c r="BK117" s="344"/>
      <c r="BL117" s="344"/>
      <c r="BM117" s="344"/>
      <c r="BN117" s="344"/>
      <c r="BO117" s="344"/>
      <c r="BP117" s="344"/>
      <c r="BQ117" s="344"/>
      <c r="BR117" s="344"/>
      <c r="BS117" s="344"/>
      <c r="BT117" s="344"/>
      <c r="BU117" s="344"/>
      <c r="BV117" s="344"/>
    </row>
    <row r="118" spans="63:74" x14ac:dyDescent="0.2">
      <c r="BK118" s="344"/>
      <c r="BL118" s="344"/>
      <c r="BM118" s="344"/>
      <c r="BN118" s="344"/>
      <c r="BO118" s="344"/>
      <c r="BP118" s="344"/>
      <c r="BQ118" s="344"/>
      <c r="BR118" s="344"/>
      <c r="BS118" s="344"/>
      <c r="BT118" s="344"/>
      <c r="BU118" s="344"/>
      <c r="BV118" s="344"/>
    </row>
    <row r="119" spans="63:74" x14ac:dyDescent="0.2">
      <c r="BK119" s="344"/>
      <c r="BL119" s="344"/>
      <c r="BM119" s="344"/>
      <c r="BN119" s="344"/>
      <c r="BO119" s="344"/>
      <c r="BP119" s="344"/>
      <c r="BQ119" s="344"/>
      <c r="BR119" s="344"/>
      <c r="BS119" s="344"/>
      <c r="BT119" s="344"/>
      <c r="BU119" s="344"/>
      <c r="BV119" s="344"/>
    </row>
    <row r="120" spans="63:74" x14ac:dyDescent="0.2">
      <c r="BK120" s="344"/>
      <c r="BL120" s="344"/>
      <c r="BM120" s="344"/>
      <c r="BN120" s="344"/>
      <c r="BO120" s="344"/>
      <c r="BP120" s="344"/>
      <c r="BQ120" s="344"/>
      <c r="BR120" s="344"/>
      <c r="BS120" s="344"/>
      <c r="BT120" s="344"/>
      <c r="BU120" s="344"/>
      <c r="BV120" s="344"/>
    </row>
    <row r="121" spans="63:74" x14ac:dyDescent="0.2">
      <c r="BK121" s="344"/>
      <c r="BL121" s="344"/>
      <c r="BM121" s="344"/>
      <c r="BN121" s="344"/>
      <c r="BO121" s="344"/>
      <c r="BP121" s="344"/>
      <c r="BQ121" s="344"/>
      <c r="BR121" s="344"/>
      <c r="BS121" s="344"/>
      <c r="BT121" s="344"/>
      <c r="BU121" s="344"/>
      <c r="BV121" s="344"/>
    </row>
    <row r="122" spans="63:74" x14ac:dyDescent="0.2">
      <c r="BK122" s="344"/>
      <c r="BL122" s="344"/>
      <c r="BM122" s="344"/>
      <c r="BN122" s="344"/>
      <c r="BO122" s="344"/>
      <c r="BP122" s="344"/>
      <c r="BQ122" s="344"/>
      <c r="BR122" s="344"/>
      <c r="BS122" s="344"/>
      <c r="BT122" s="344"/>
      <c r="BU122" s="344"/>
      <c r="BV122" s="344"/>
    </row>
    <row r="123" spans="63:74" x14ac:dyDescent="0.2">
      <c r="BK123" s="344"/>
      <c r="BL123" s="344"/>
      <c r="BM123" s="344"/>
      <c r="BN123" s="344"/>
      <c r="BO123" s="344"/>
      <c r="BP123" s="344"/>
      <c r="BQ123" s="344"/>
      <c r="BR123" s="344"/>
      <c r="BS123" s="344"/>
      <c r="BT123" s="344"/>
      <c r="BU123" s="344"/>
      <c r="BV123" s="344"/>
    </row>
    <row r="124" spans="63:74" x14ac:dyDescent="0.2">
      <c r="BK124" s="344"/>
      <c r="BL124" s="344"/>
      <c r="BM124" s="344"/>
      <c r="BN124" s="344"/>
      <c r="BO124" s="344"/>
      <c r="BP124" s="344"/>
      <c r="BQ124" s="344"/>
      <c r="BR124" s="344"/>
      <c r="BS124" s="344"/>
      <c r="BT124" s="344"/>
      <c r="BU124" s="344"/>
      <c r="BV124" s="344"/>
    </row>
    <row r="125" spans="63:74" x14ac:dyDescent="0.2">
      <c r="BK125" s="344"/>
      <c r="BL125" s="344"/>
      <c r="BM125" s="344"/>
      <c r="BN125" s="344"/>
      <c r="BO125" s="344"/>
      <c r="BP125" s="344"/>
      <c r="BQ125" s="344"/>
      <c r="BR125" s="344"/>
      <c r="BS125" s="344"/>
      <c r="BT125" s="344"/>
      <c r="BU125" s="344"/>
      <c r="BV125" s="344"/>
    </row>
    <row r="126" spans="63:74" x14ac:dyDescent="0.2">
      <c r="BK126" s="344"/>
      <c r="BL126" s="344"/>
      <c r="BM126" s="344"/>
      <c r="BN126" s="344"/>
      <c r="BO126" s="344"/>
      <c r="BP126" s="344"/>
      <c r="BQ126" s="344"/>
      <c r="BR126" s="344"/>
      <c r="BS126" s="344"/>
      <c r="BT126" s="344"/>
      <c r="BU126" s="344"/>
      <c r="BV126" s="344"/>
    </row>
    <row r="127" spans="63:74" x14ac:dyDescent="0.2">
      <c r="BK127" s="344"/>
      <c r="BL127" s="344"/>
      <c r="BM127" s="344"/>
      <c r="BN127" s="344"/>
      <c r="BO127" s="344"/>
      <c r="BP127" s="344"/>
      <c r="BQ127" s="344"/>
      <c r="BR127" s="344"/>
      <c r="BS127" s="344"/>
      <c r="BT127" s="344"/>
      <c r="BU127" s="344"/>
      <c r="BV127" s="344"/>
    </row>
    <row r="128" spans="63:74" x14ac:dyDescent="0.2">
      <c r="BK128" s="344"/>
      <c r="BL128" s="344"/>
      <c r="BM128" s="344"/>
      <c r="BN128" s="344"/>
      <c r="BO128" s="344"/>
      <c r="BP128" s="344"/>
      <c r="BQ128" s="344"/>
      <c r="BR128" s="344"/>
      <c r="BS128" s="344"/>
      <c r="BT128" s="344"/>
      <c r="BU128" s="344"/>
      <c r="BV128" s="344"/>
    </row>
    <row r="129" spans="63:74" x14ac:dyDescent="0.2">
      <c r="BK129" s="344"/>
      <c r="BL129" s="344"/>
      <c r="BM129" s="344"/>
      <c r="BN129" s="344"/>
      <c r="BO129" s="344"/>
      <c r="BP129" s="344"/>
      <c r="BQ129" s="344"/>
      <c r="BR129" s="344"/>
      <c r="BS129" s="344"/>
      <c r="BT129" s="344"/>
      <c r="BU129" s="344"/>
      <c r="BV129" s="344"/>
    </row>
    <row r="130" spans="63:74" x14ac:dyDescent="0.2">
      <c r="BK130" s="344"/>
      <c r="BL130" s="344"/>
      <c r="BM130" s="344"/>
      <c r="BN130" s="344"/>
      <c r="BO130" s="344"/>
      <c r="BP130" s="344"/>
      <c r="BQ130" s="344"/>
      <c r="BR130" s="344"/>
      <c r="BS130" s="344"/>
      <c r="BT130" s="344"/>
      <c r="BU130" s="344"/>
      <c r="BV130" s="344"/>
    </row>
    <row r="131" spans="63:74" x14ac:dyDescent="0.2">
      <c r="BK131" s="344"/>
      <c r="BL131" s="344"/>
      <c r="BM131" s="344"/>
      <c r="BN131" s="344"/>
      <c r="BO131" s="344"/>
      <c r="BP131" s="344"/>
      <c r="BQ131" s="344"/>
      <c r="BR131" s="344"/>
      <c r="BS131" s="344"/>
      <c r="BT131" s="344"/>
      <c r="BU131" s="344"/>
      <c r="BV131" s="344"/>
    </row>
    <row r="132" spans="63:74" x14ac:dyDescent="0.2">
      <c r="BK132" s="344"/>
      <c r="BL132" s="344"/>
      <c r="BM132" s="344"/>
      <c r="BN132" s="344"/>
      <c r="BO132" s="344"/>
      <c r="BP132" s="344"/>
      <c r="BQ132" s="344"/>
      <c r="BR132" s="344"/>
      <c r="BS132" s="344"/>
      <c r="BT132" s="344"/>
      <c r="BU132" s="344"/>
      <c r="BV132" s="344"/>
    </row>
    <row r="133" spans="63:74" x14ac:dyDescent="0.2">
      <c r="BK133" s="344"/>
      <c r="BL133" s="344"/>
      <c r="BM133" s="344"/>
      <c r="BN133" s="344"/>
      <c r="BO133" s="344"/>
      <c r="BP133" s="344"/>
      <c r="BQ133" s="344"/>
      <c r="BR133" s="344"/>
      <c r="BS133" s="344"/>
      <c r="BT133" s="344"/>
      <c r="BU133" s="344"/>
      <c r="BV133" s="344"/>
    </row>
    <row r="134" spans="63:74" x14ac:dyDescent="0.2">
      <c r="BK134" s="344"/>
      <c r="BL134" s="344"/>
      <c r="BM134" s="344"/>
      <c r="BN134" s="344"/>
      <c r="BO134" s="344"/>
      <c r="BP134" s="344"/>
      <c r="BQ134" s="344"/>
      <c r="BR134" s="344"/>
      <c r="BS134" s="344"/>
      <c r="BT134" s="344"/>
      <c r="BU134" s="344"/>
      <c r="BV134" s="344"/>
    </row>
    <row r="135" spans="63:74" x14ac:dyDescent="0.2">
      <c r="BK135" s="344"/>
      <c r="BL135" s="344"/>
      <c r="BM135" s="344"/>
      <c r="BN135" s="344"/>
      <c r="BO135" s="344"/>
      <c r="BP135" s="344"/>
      <c r="BQ135" s="344"/>
      <c r="BR135" s="344"/>
      <c r="BS135" s="344"/>
      <c r="BT135" s="344"/>
      <c r="BU135" s="344"/>
      <c r="BV135" s="344"/>
    </row>
    <row r="136" spans="63:74" x14ac:dyDescent="0.2">
      <c r="BK136" s="344"/>
      <c r="BL136" s="344"/>
      <c r="BM136" s="344"/>
      <c r="BN136" s="344"/>
      <c r="BO136" s="344"/>
      <c r="BP136" s="344"/>
      <c r="BQ136" s="344"/>
      <c r="BR136" s="344"/>
      <c r="BS136" s="344"/>
      <c r="BT136" s="344"/>
      <c r="BU136" s="344"/>
      <c r="BV136" s="344"/>
    </row>
    <row r="137" spans="63:74" x14ac:dyDescent="0.2">
      <c r="BK137" s="344"/>
      <c r="BL137" s="344"/>
      <c r="BM137" s="344"/>
      <c r="BN137" s="344"/>
      <c r="BO137" s="344"/>
      <c r="BP137" s="344"/>
      <c r="BQ137" s="344"/>
      <c r="BR137" s="344"/>
      <c r="BS137" s="344"/>
      <c r="BT137" s="344"/>
      <c r="BU137" s="344"/>
      <c r="BV137" s="344"/>
    </row>
    <row r="138" spans="63:74" x14ac:dyDescent="0.2">
      <c r="BK138" s="344"/>
      <c r="BL138" s="344"/>
      <c r="BM138" s="344"/>
      <c r="BN138" s="344"/>
      <c r="BO138" s="344"/>
      <c r="BP138" s="344"/>
      <c r="BQ138" s="344"/>
      <c r="BR138" s="344"/>
      <c r="BS138" s="344"/>
      <c r="BT138" s="344"/>
      <c r="BU138" s="344"/>
      <c r="BV138" s="344"/>
    </row>
    <row r="139" spans="63:74" x14ac:dyDescent="0.2">
      <c r="BK139" s="344"/>
      <c r="BL139" s="344"/>
      <c r="BM139" s="344"/>
      <c r="BN139" s="344"/>
      <c r="BO139" s="344"/>
      <c r="BP139" s="344"/>
      <c r="BQ139" s="344"/>
      <c r="BR139" s="344"/>
      <c r="BS139" s="344"/>
      <c r="BT139" s="344"/>
      <c r="BU139" s="344"/>
      <c r="BV139" s="344"/>
    </row>
    <row r="140" spans="63:74" x14ac:dyDescent="0.2">
      <c r="BK140" s="344"/>
      <c r="BL140" s="344"/>
      <c r="BM140" s="344"/>
      <c r="BN140" s="344"/>
      <c r="BO140" s="344"/>
      <c r="BP140" s="344"/>
      <c r="BQ140" s="344"/>
      <c r="BR140" s="344"/>
      <c r="BS140" s="344"/>
      <c r="BT140" s="344"/>
      <c r="BU140" s="344"/>
      <c r="BV140" s="344"/>
    </row>
    <row r="141" spans="63:74" x14ac:dyDescent="0.2">
      <c r="BK141" s="344"/>
      <c r="BL141" s="344"/>
      <c r="BM141" s="344"/>
      <c r="BN141" s="344"/>
      <c r="BO141" s="344"/>
      <c r="BP141" s="344"/>
      <c r="BQ141" s="344"/>
      <c r="BR141" s="344"/>
      <c r="BS141" s="344"/>
      <c r="BT141" s="344"/>
      <c r="BU141" s="344"/>
      <c r="BV141" s="344"/>
    </row>
    <row r="142" spans="63:74" x14ac:dyDescent="0.2">
      <c r="BK142" s="344"/>
      <c r="BL142" s="344"/>
      <c r="BM142" s="344"/>
      <c r="BN142" s="344"/>
      <c r="BO142" s="344"/>
      <c r="BP142" s="344"/>
      <c r="BQ142" s="344"/>
      <c r="BR142" s="344"/>
      <c r="BS142" s="344"/>
      <c r="BT142" s="344"/>
      <c r="BU142" s="344"/>
      <c r="BV142" s="344"/>
    </row>
    <row r="143" spans="63:74" x14ac:dyDescent="0.2">
      <c r="BK143" s="344"/>
      <c r="BL143" s="344"/>
      <c r="BM143" s="344"/>
      <c r="BN143" s="344"/>
      <c r="BO143" s="344"/>
      <c r="BP143" s="344"/>
      <c r="BQ143" s="344"/>
      <c r="BR143" s="344"/>
      <c r="BS143" s="344"/>
      <c r="BT143" s="344"/>
      <c r="BU143" s="344"/>
      <c r="BV143" s="344"/>
    </row>
    <row r="144" spans="63:74" x14ac:dyDescent="0.2">
      <c r="BK144" s="344"/>
      <c r="BL144" s="344"/>
      <c r="BM144" s="344"/>
      <c r="BN144" s="344"/>
      <c r="BO144" s="344"/>
      <c r="BP144" s="344"/>
      <c r="BQ144" s="344"/>
      <c r="BR144" s="344"/>
      <c r="BS144" s="344"/>
      <c r="BT144" s="344"/>
      <c r="BU144" s="344"/>
      <c r="BV144" s="344"/>
    </row>
    <row r="145" spans="63:74" x14ac:dyDescent="0.2">
      <c r="BK145" s="344"/>
      <c r="BL145" s="344"/>
      <c r="BM145" s="344"/>
      <c r="BN145" s="344"/>
      <c r="BO145" s="344"/>
      <c r="BP145" s="344"/>
      <c r="BQ145" s="344"/>
      <c r="BR145" s="344"/>
      <c r="BS145" s="344"/>
      <c r="BT145" s="344"/>
      <c r="BU145" s="344"/>
      <c r="BV145" s="344"/>
    </row>
    <row r="146" spans="63:74" x14ac:dyDescent="0.2">
      <c r="BK146" s="344"/>
      <c r="BL146" s="344"/>
      <c r="BM146" s="344"/>
      <c r="BN146" s="344"/>
      <c r="BO146" s="344"/>
      <c r="BP146" s="344"/>
      <c r="BQ146" s="344"/>
      <c r="BR146" s="344"/>
      <c r="BS146" s="344"/>
      <c r="BT146" s="344"/>
      <c r="BU146" s="344"/>
      <c r="BV146" s="344"/>
    </row>
    <row r="147" spans="63:74" x14ac:dyDescent="0.2">
      <c r="BK147" s="344"/>
      <c r="BL147" s="344"/>
      <c r="BM147" s="344"/>
      <c r="BN147" s="344"/>
      <c r="BO147" s="344"/>
      <c r="BP147" s="344"/>
      <c r="BQ147" s="344"/>
      <c r="BR147" s="344"/>
      <c r="BS147" s="344"/>
      <c r="BT147" s="344"/>
      <c r="BU147" s="344"/>
      <c r="BV147" s="344"/>
    </row>
    <row r="148" spans="63:74" x14ac:dyDescent="0.2">
      <c r="BK148" s="344"/>
      <c r="BL148" s="344"/>
      <c r="BM148" s="344"/>
      <c r="BN148" s="344"/>
      <c r="BO148" s="344"/>
      <c r="BP148" s="344"/>
      <c r="BQ148" s="344"/>
      <c r="BR148" s="344"/>
      <c r="BS148" s="344"/>
      <c r="BT148" s="344"/>
      <c r="BU148" s="344"/>
      <c r="BV148" s="344"/>
    </row>
    <row r="149" spans="63:74" x14ac:dyDescent="0.2">
      <c r="BK149" s="344"/>
      <c r="BL149" s="344"/>
      <c r="BM149" s="344"/>
      <c r="BN149" s="344"/>
      <c r="BO149" s="344"/>
      <c r="BP149" s="344"/>
      <c r="BQ149" s="344"/>
      <c r="BR149" s="344"/>
      <c r="BS149" s="344"/>
      <c r="BT149" s="344"/>
      <c r="BU149" s="344"/>
      <c r="BV149" s="344"/>
    </row>
    <row r="150" spans="63:74" x14ac:dyDescent="0.2">
      <c r="BK150" s="344"/>
      <c r="BL150" s="344"/>
      <c r="BM150" s="344"/>
      <c r="BN150" s="344"/>
      <c r="BO150" s="344"/>
      <c r="BP150" s="344"/>
      <c r="BQ150" s="344"/>
      <c r="BR150" s="344"/>
      <c r="BS150" s="344"/>
      <c r="BT150" s="344"/>
      <c r="BU150" s="344"/>
      <c r="BV150" s="344"/>
    </row>
    <row r="151" spans="63:74" x14ac:dyDescent="0.2">
      <c r="BK151" s="344"/>
      <c r="BL151" s="344"/>
      <c r="BM151" s="344"/>
      <c r="BN151" s="344"/>
      <c r="BO151" s="344"/>
      <c r="BP151" s="344"/>
      <c r="BQ151" s="344"/>
      <c r="BR151" s="344"/>
      <c r="BS151" s="344"/>
      <c r="BT151" s="344"/>
      <c r="BU151" s="344"/>
      <c r="BV151" s="344"/>
    </row>
    <row r="152" spans="63:74" x14ac:dyDescent="0.2">
      <c r="BK152" s="344"/>
      <c r="BL152" s="344"/>
      <c r="BM152" s="344"/>
      <c r="BN152" s="344"/>
      <c r="BO152" s="344"/>
      <c r="BP152" s="344"/>
      <c r="BQ152" s="344"/>
      <c r="BR152" s="344"/>
      <c r="BS152" s="344"/>
      <c r="BT152" s="344"/>
      <c r="BU152" s="344"/>
      <c r="BV152" s="344"/>
    </row>
    <row r="153" spans="63:74" x14ac:dyDescent="0.2">
      <c r="BK153" s="344"/>
      <c r="BL153" s="344"/>
      <c r="BM153" s="344"/>
      <c r="BN153" s="344"/>
      <c r="BO153" s="344"/>
      <c r="BP153" s="344"/>
      <c r="BQ153" s="344"/>
      <c r="BR153" s="344"/>
      <c r="BS153" s="344"/>
      <c r="BT153" s="344"/>
      <c r="BU153" s="344"/>
      <c r="BV153" s="344"/>
    </row>
    <row r="154" spans="63:74" x14ac:dyDescent="0.2">
      <c r="BK154" s="344"/>
      <c r="BL154" s="344"/>
      <c r="BM154" s="344"/>
      <c r="BN154" s="344"/>
      <c r="BO154" s="344"/>
      <c r="BP154" s="344"/>
      <c r="BQ154" s="344"/>
      <c r="BR154" s="344"/>
      <c r="BS154" s="344"/>
      <c r="BT154" s="344"/>
      <c r="BU154" s="344"/>
      <c r="BV154" s="344"/>
    </row>
    <row r="155" spans="63:74" x14ac:dyDescent="0.2">
      <c r="BK155" s="344"/>
      <c r="BL155" s="344"/>
      <c r="BM155" s="344"/>
      <c r="BN155" s="344"/>
      <c r="BO155" s="344"/>
      <c r="BP155" s="344"/>
      <c r="BQ155" s="344"/>
      <c r="BR155" s="344"/>
      <c r="BS155" s="344"/>
      <c r="BT155" s="344"/>
      <c r="BU155" s="344"/>
      <c r="BV155" s="344"/>
    </row>
    <row r="156" spans="63:74" x14ac:dyDescent="0.2">
      <c r="BK156" s="344"/>
      <c r="BL156" s="344"/>
      <c r="BM156" s="344"/>
      <c r="BN156" s="344"/>
      <c r="BO156" s="344"/>
      <c r="BP156" s="344"/>
      <c r="BQ156" s="344"/>
      <c r="BR156" s="344"/>
      <c r="BS156" s="344"/>
      <c r="BT156" s="344"/>
      <c r="BU156" s="344"/>
      <c r="BV156" s="344"/>
    </row>
    <row r="157" spans="63:74" x14ac:dyDescent="0.2">
      <c r="BK157" s="344"/>
      <c r="BL157" s="344"/>
      <c r="BM157" s="344"/>
      <c r="BN157" s="344"/>
      <c r="BO157" s="344"/>
      <c r="BP157" s="344"/>
      <c r="BQ157" s="344"/>
      <c r="BR157" s="344"/>
      <c r="BS157" s="344"/>
      <c r="BT157" s="344"/>
      <c r="BU157" s="344"/>
      <c r="BV157" s="344"/>
    </row>
    <row r="158" spans="63:74" x14ac:dyDescent="0.2">
      <c r="BK158" s="344"/>
      <c r="BL158" s="344"/>
      <c r="BM158" s="344"/>
      <c r="BN158" s="344"/>
      <c r="BO158" s="344"/>
      <c r="BP158" s="344"/>
      <c r="BQ158" s="344"/>
      <c r="BR158" s="344"/>
      <c r="BS158" s="344"/>
      <c r="BT158" s="344"/>
      <c r="BU158" s="344"/>
      <c r="BV158" s="344"/>
    </row>
    <row r="159" spans="63:74" x14ac:dyDescent="0.2">
      <c r="BK159" s="344"/>
      <c r="BL159" s="344"/>
      <c r="BM159" s="344"/>
      <c r="BN159" s="344"/>
      <c r="BO159" s="344"/>
      <c r="BP159" s="344"/>
      <c r="BQ159" s="344"/>
      <c r="BR159" s="344"/>
      <c r="BS159" s="344"/>
      <c r="BT159" s="344"/>
      <c r="BU159" s="344"/>
      <c r="BV159" s="344"/>
    </row>
    <row r="160" spans="63:74" x14ac:dyDescent="0.2">
      <c r="BK160" s="344"/>
      <c r="BL160" s="344"/>
      <c r="BM160" s="344"/>
      <c r="BN160" s="344"/>
      <c r="BO160" s="344"/>
      <c r="BP160" s="344"/>
      <c r="BQ160" s="344"/>
      <c r="BR160" s="344"/>
      <c r="BS160" s="344"/>
      <c r="BT160" s="344"/>
      <c r="BU160" s="344"/>
      <c r="BV160" s="344"/>
    </row>
  </sheetData>
  <mergeCells count="23">
    <mergeCell ref="B58:Q58"/>
    <mergeCell ref="B53:Q53"/>
    <mergeCell ref="B65:Q65"/>
    <mergeCell ref="B66:Q66"/>
    <mergeCell ref="A1:A2"/>
    <mergeCell ref="B64:Q64"/>
    <mergeCell ref="B56:Q56"/>
    <mergeCell ref="B61:Q61"/>
    <mergeCell ref="B62:Q62"/>
    <mergeCell ref="B63:Q63"/>
    <mergeCell ref="B57:Q57"/>
    <mergeCell ref="B52:Q52"/>
    <mergeCell ref="B54:Q54"/>
    <mergeCell ref="B55:Q55"/>
    <mergeCell ref="B60:Q60"/>
    <mergeCell ref="B59:Q59"/>
    <mergeCell ref="AM3:AX3"/>
    <mergeCell ref="AY3:BJ3"/>
    <mergeCell ref="BK3:BV3"/>
    <mergeCell ref="B1:AL1"/>
    <mergeCell ref="C3:N3"/>
    <mergeCell ref="O3:Z3"/>
    <mergeCell ref="AA3:AL3"/>
  </mergeCells>
  <phoneticPr fontId="6" type="noConversion"/>
  <hyperlinks>
    <hyperlink ref="A1:A2" location="Contents!A1" display="Table of Contents"/>
  </hyperlinks>
  <pageMargins left="0.25" right="0.25" top="0.25" bottom="0.25" header="0.5" footer="0.5"/>
  <pageSetup scale="84" orientation="portrait" horizontalDpi="300" verticalDpi="300"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6">
    <pageSetUpPr fitToPage="1"/>
  </sheetPr>
  <dimension ref="A1:BV143"/>
  <sheetViews>
    <sheetView showGridLines="0" zoomScaleNormal="100" workbookViewId="0">
      <pane xSplit="2" ySplit="4" topLeftCell="AQ5" activePane="bottomRight" state="frozen"/>
      <selection activeCell="BF63" sqref="BF63"/>
      <selection pane="topRight" activeCell="BF63" sqref="BF63"/>
      <selection pane="bottomLeft" activeCell="BF63" sqref="BF63"/>
      <selection pane="bottomRight" activeCell="B1" sqref="B1:AL1"/>
    </sheetView>
  </sheetViews>
  <sheetFormatPr defaultColWidth="9.5703125" defaultRowHeight="11.25" x14ac:dyDescent="0.2"/>
  <cols>
    <col min="1" max="1" width="11.42578125" style="112" customWidth="1"/>
    <col min="2" max="2" width="17" style="112" customWidth="1"/>
    <col min="3" max="50" width="6.5703125" style="112" customWidth="1"/>
    <col min="51" max="55" width="6.5703125" style="341" customWidth="1"/>
    <col min="56" max="58" width="6.5703125" style="611" customWidth="1"/>
    <col min="59" max="62" width="6.5703125" style="341" customWidth="1"/>
    <col min="63" max="74" width="6.5703125" style="112" customWidth="1"/>
    <col min="75" max="16384" width="9.5703125" style="112"/>
  </cols>
  <sheetData>
    <row r="1" spans="1:74" ht="15.6" customHeight="1" x14ac:dyDescent="0.2">
      <c r="A1" s="741" t="s">
        <v>798</v>
      </c>
      <c r="B1" s="815" t="s">
        <v>1360</v>
      </c>
      <c r="C1" s="816"/>
      <c r="D1" s="816"/>
      <c r="E1" s="816"/>
      <c r="F1" s="816"/>
      <c r="G1" s="816"/>
      <c r="H1" s="816"/>
      <c r="I1" s="816"/>
      <c r="J1" s="816"/>
      <c r="K1" s="816"/>
      <c r="L1" s="816"/>
      <c r="M1" s="816"/>
      <c r="N1" s="816"/>
      <c r="O1" s="816"/>
      <c r="P1" s="816"/>
      <c r="Q1" s="816"/>
      <c r="R1" s="816"/>
      <c r="S1" s="816"/>
      <c r="T1" s="816"/>
      <c r="U1" s="816"/>
      <c r="V1" s="816"/>
      <c r="W1" s="816"/>
      <c r="X1" s="816"/>
      <c r="Y1" s="816"/>
      <c r="Z1" s="816"/>
      <c r="AA1" s="816"/>
      <c r="AB1" s="816"/>
      <c r="AC1" s="816"/>
      <c r="AD1" s="816"/>
      <c r="AE1" s="816"/>
      <c r="AF1" s="816"/>
      <c r="AG1" s="816"/>
      <c r="AH1" s="816"/>
      <c r="AI1" s="816"/>
      <c r="AJ1" s="816"/>
      <c r="AK1" s="816"/>
      <c r="AL1" s="816"/>
      <c r="AM1" s="116"/>
    </row>
    <row r="2" spans="1:74" ht="13.35" customHeight="1" x14ac:dyDescent="0.2">
      <c r="A2" s="742"/>
      <c r="B2" s="486" t="str">
        <f>"U.S. Energy Information Administration  |  Short-Term Energy Outlook  - "&amp;Dates!D1</f>
        <v>U.S. Energy Information Administration  |  Short-Term Energy Outlook  - September 2021</v>
      </c>
      <c r="C2" s="487"/>
      <c r="D2" s="487"/>
      <c r="E2" s="487"/>
      <c r="F2" s="487"/>
      <c r="G2" s="487"/>
      <c r="H2" s="487"/>
      <c r="I2" s="487"/>
      <c r="J2" s="487"/>
      <c r="K2" s="487"/>
      <c r="L2" s="487"/>
      <c r="M2" s="487"/>
      <c r="N2" s="487"/>
      <c r="O2" s="487"/>
      <c r="P2" s="487"/>
      <c r="Q2" s="487"/>
      <c r="R2" s="487"/>
      <c r="S2" s="487"/>
      <c r="T2" s="487"/>
      <c r="U2" s="487"/>
      <c r="V2" s="487"/>
      <c r="W2" s="487"/>
      <c r="X2" s="487"/>
      <c r="Y2" s="487"/>
      <c r="Z2" s="487"/>
      <c r="AA2" s="487"/>
      <c r="AB2" s="487"/>
      <c r="AC2" s="487"/>
      <c r="AD2" s="487"/>
      <c r="AE2" s="487"/>
      <c r="AF2" s="487"/>
      <c r="AG2" s="487"/>
      <c r="AH2" s="487"/>
      <c r="AI2" s="487"/>
      <c r="AJ2" s="487"/>
      <c r="AK2" s="487"/>
      <c r="AL2" s="487"/>
      <c r="AM2" s="116"/>
    </row>
    <row r="3" spans="1:74" s="12" customFormat="1" ht="12.75" x14ac:dyDescent="0.2">
      <c r="A3" s="14"/>
      <c r="B3" s="15"/>
      <c r="C3" s="745">
        <f>Dates!D3</f>
        <v>2017</v>
      </c>
      <c r="D3" s="746"/>
      <c r="E3" s="746"/>
      <c r="F3" s="746"/>
      <c r="G3" s="746"/>
      <c r="H3" s="746"/>
      <c r="I3" s="746"/>
      <c r="J3" s="746"/>
      <c r="K3" s="746"/>
      <c r="L3" s="746"/>
      <c r="M3" s="746"/>
      <c r="N3" s="747"/>
      <c r="O3" s="745">
        <f>C3+1</f>
        <v>2018</v>
      </c>
      <c r="P3" s="748"/>
      <c r="Q3" s="748"/>
      <c r="R3" s="748"/>
      <c r="S3" s="748"/>
      <c r="T3" s="748"/>
      <c r="U3" s="748"/>
      <c r="V3" s="748"/>
      <c r="W3" s="748"/>
      <c r="X3" s="746"/>
      <c r="Y3" s="746"/>
      <c r="Z3" s="747"/>
      <c r="AA3" s="749">
        <f>O3+1</f>
        <v>2019</v>
      </c>
      <c r="AB3" s="746"/>
      <c r="AC3" s="746"/>
      <c r="AD3" s="746"/>
      <c r="AE3" s="746"/>
      <c r="AF3" s="746"/>
      <c r="AG3" s="746"/>
      <c r="AH3" s="746"/>
      <c r="AI3" s="746"/>
      <c r="AJ3" s="746"/>
      <c r="AK3" s="746"/>
      <c r="AL3" s="747"/>
      <c r="AM3" s="749">
        <f>AA3+1</f>
        <v>2020</v>
      </c>
      <c r="AN3" s="746"/>
      <c r="AO3" s="746"/>
      <c r="AP3" s="746"/>
      <c r="AQ3" s="746"/>
      <c r="AR3" s="746"/>
      <c r="AS3" s="746"/>
      <c r="AT3" s="746"/>
      <c r="AU3" s="746"/>
      <c r="AV3" s="746"/>
      <c r="AW3" s="746"/>
      <c r="AX3" s="747"/>
      <c r="AY3" s="749">
        <f>AM3+1</f>
        <v>2021</v>
      </c>
      <c r="AZ3" s="750"/>
      <c r="BA3" s="750"/>
      <c r="BB3" s="750"/>
      <c r="BC3" s="750"/>
      <c r="BD3" s="750"/>
      <c r="BE3" s="750"/>
      <c r="BF3" s="750"/>
      <c r="BG3" s="750"/>
      <c r="BH3" s="750"/>
      <c r="BI3" s="750"/>
      <c r="BJ3" s="751"/>
      <c r="BK3" s="749">
        <f>AY3+1</f>
        <v>2022</v>
      </c>
      <c r="BL3" s="746"/>
      <c r="BM3" s="746"/>
      <c r="BN3" s="746"/>
      <c r="BO3" s="746"/>
      <c r="BP3" s="746"/>
      <c r="BQ3" s="746"/>
      <c r="BR3" s="746"/>
      <c r="BS3" s="746"/>
      <c r="BT3" s="746"/>
      <c r="BU3" s="746"/>
      <c r="BV3" s="747"/>
    </row>
    <row r="4" spans="1:74" s="12" customFormat="1" x14ac:dyDescent="0.2">
      <c r="A4" s="16"/>
      <c r="B4" s="17"/>
      <c r="C4" s="18" t="s">
        <v>473</v>
      </c>
      <c r="D4" s="18" t="s">
        <v>474</v>
      </c>
      <c r="E4" s="18" t="s">
        <v>475</v>
      </c>
      <c r="F4" s="18" t="s">
        <v>476</v>
      </c>
      <c r="G4" s="18" t="s">
        <v>477</v>
      </c>
      <c r="H4" s="18" t="s">
        <v>478</v>
      </c>
      <c r="I4" s="18" t="s">
        <v>479</v>
      </c>
      <c r="J4" s="18" t="s">
        <v>480</v>
      </c>
      <c r="K4" s="18" t="s">
        <v>481</v>
      </c>
      <c r="L4" s="18" t="s">
        <v>482</v>
      </c>
      <c r="M4" s="18" t="s">
        <v>483</v>
      </c>
      <c r="N4" s="18" t="s">
        <v>484</v>
      </c>
      <c r="O4" s="18" t="s">
        <v>473</v>
      </c>
      <c r="P4" s="18" t="s">
        <v>474</v>
      </c>
      <c r="Q4" s="18" t="s">
        <v>475</v>
      </c>
      <c r="R4" s="18" t="s">
        <v>476</v>
      </c>
      <c r="S4" s="18" t="s">
        <v>477</v>
      </c>
      <c r="T4" s="18" t="s">
        <v>478</v>
      </c>
      <c r="U4" s="18" t="s">
        <v>479</v>
      </c>
      <c r="V4" s="18" t="s">
        <v>480</v>
      </c>
      <c r="W4" s="18" t="s">
        <v>481</v>
      </c>
      <c r="X4" s="18" t="s">
        <v>482</v>
      </c>
      <c r="Y4" s="18" t="s">
        <v>483</v>
      </c>
      <c r="Z4" s="18" t="s">
        <v>484</v>
      </c>
      <c r="AA4" s="18" t="s">
        <v>473</v>
      </c>
      <c r="AB4" s="18" t="s">
        <v>474</v>
      </c>
      <c r="AC4" s="18" t="s">
        <v>475</v>
      </c>
      <c r="AD4" s="18" t="s">
        <v>476</v>
      </c>
      <c r="AE4" s="18" t="s">
        <v>477</v>
      </c>
      <c r="AF4" s="18" t="s">
        <v>478</v>
      </c>
      <c r="AG4" s="18" t="s">
        <v>479</v>
      </c>
      <c r="AH4" s="18" t="s">
        <v>480</v>
      </c>
      <c r="AI4" s="18" t="s">
        <v>481</v>
      </c>
      <c r="AJ4" s="18" t="s">
        <v>482</v>
      </c>
      <c r="AK4" s="18" t="s">
        <v>483</v>
      </c>
      <c r="AL4" s="18" t="s">
        <v>484</v>
      </c>
      <c r="AM4" s="18" t="s">
        <v>473</v>
      </c>
      <c r="AN4" s="18" t="s">
        <v>474</v>
      </c>
      <c r="AO4" s="18" t="s">
        <v>475</v>
      </c>
      <c r="AP4" s="18" t="s">
        <v>476</v>
      </c>
      <c r="AQ4" s="18" t="s">
        <v>477</v>
      </c>
      <c r="AR4" s="18" t="s">
        <v>478</v>
      </c>
      <c r="AS4" s="18" t="s">
        <v>479</v>
      </c>
      <c r="AT4" s="18" t="s">
        <v>480</v>
      </c>
      <c r="AU4" s="18" t="s">
        <v>481</v>
      </c>
      <c r="AV4" s="18" t="s">
        <v>482</v>
      </c>
      <c r="AW4" s="18" t="s">
        <v>483</v>
      </c>
      <c r="AX4" s="18" t="s">
        <v>484</v>
      </c>
      <c r="AY4" s="18" t="s">
        <v>473</v>
      </c>
      <c r="AZ4" s="18" t="s">
        <v>474</v>
      </c>
      <c r="BA4" s="18" t="s">
        <v>475</v>
      </c>
      <c r="BB4" s="18" t="s">
        <v>476</v>
      </c>
      <c r="BC4" s="18" t="s">
        <v>477</v>
      </c>
      <c r="BD4" s="18" t="s">
        <v>478</v>
      </c>
      <c r="BE4" s="18" t="s">
        <v>479</v>
      </c>
      <c r="BF4" s="18" t="s">
        <v>480</v>
      </c>
      <c r="BG4" s="18" t="s">
        <v>481</v>
      </c>
      <c r="BH4" s="18" t="s">
        <v>482</v>
      </c>
      <c r="BI4" s="18" t="s">
        <v>483</v>
      </c>
      <c r="BJ4" s="18" t="s">
        <v>484</v>
      </c>
      <c r="BK4" s="18" t="s">
        <v>473</v>
      </c>
      <c r="BL4" s="18" t="s">
        <v>474</v>
      </c>
      <c r="BM4" s="18" t="s">
        <v>475</v>
      </c>
      <c r="BN4" s="18" t="s">
        <v>476</v>
      </c>
      <c r="BO4" s="18" t="s">
        <v>477</v>
      </c>
      <c r="BP4" s="18" t="s">
        <v>478</v>
      </c>
      <c r="BQ4" s="18" t="s">
        <v>479</v>
      </c>
      <c r="BR4" s="18" t="s">
        <v>480</v>
      </c>
      <c r="BS4" s="18" t="s">
        <v>481</v>
      </c>
      <c r="BT4" s="18" t="s">
        <v>482</v>
      </c>
      <c r="BU4" s="18" t="s">
        <v>483</v>
      </c>
      <c r="BV4" s="18" t="s">
        <v>484</v>
      </c>
    </row>
    <row r="5" spans="1:74" ht="11.1" customHeight="1" x14ac:dyDescent="0.2">
      <c r="A5" s="111"/>
      <c r="B5" s="114" t="s">
        <v>7</v>
      </c>
      <c r="C5" s="115"/>
      <c r="D5" s="115"/>
      <c r="E5" s="115"/>
      <c r="F5" s="115"/>
      <c r="G5" s="115"/>
      <c r="H5" s="115"/>
      <c r="I5" s="115"/>
      <c r="J5" s="115"/>
      <c r="K5" s="115"/>
      <c r="L5" s="115"/>
      <c r="M5" s="115"/>
      <c r="N5" s="115"/>
      <c r="O5" s="115"/>
      <c r="P5" s="115"/>
      <c r="Q5" s="115"/>
      <c r="R5" s="115"/>
      <c r="S5" s="115"/>
      <c r="T5" s="115"/>
      <c r="U5" s="115"/>
      <c r="V5" s="115"/>
      <c r="W5" s="115"/>
      <c r="X5" s="115"/>
      <c r="Y5" s="115"/>
      <c r="Z5" s="115"/>
      <c r="AA5" s="115"/>
      <c r="AB5" s="115"/>
      <c r="AC5" s="115"/>
      <c r="AD5" s="115"/>
      <c r="AE5" s="115"/>
      <c r="AF5" s="115"/>
      <c r="AG5" s="115"/>
      <c r="AH5" s="115"/>
      <c r="AI5" s="115"/>
      <c r="AJ5" s="115"/>
      <c r="AK5" s="115"/>
      <c r="AL5" s="115"/>
      <c r="AM5" s="115"/>
      <c r="AN5" s="115"/>
      <c r="AO5" s="115"/>
      <c r="AP5" s="115"/>
      <c r="AQ5" s="115"/>
      <c r="AR5" s="115"/>
      <c r="AS5" s="115"/>
      <c r="AT5" s="115"/>
      <c r="AU5" s="115"/>
      <c r="AV5" s="115"/>
      <c r="AW5" s="115"/>
      <c r="AX5" s="115"/>
      <c r="AY5" s="381"/>
      <c r="AZ5" s="381"/>
      <c r="BA5" s="381"/>
      <c r="BB5" s="381"/>
      <c r="BC5" s="381"/>
      <c r="BD5" s="115"/>
      <c r="BE5" s="115"/>
      <c r="BF5" s="115"/>
      <c r="BG5" s="115"/>
      <c r="BH5" s="115"/>
      <c r="BI5" s="381"/>
      <c r="BJ5" s="381"/>
      <c r="BK5" s="381"/>
      <c r="BL5" s="381"/>
      <c r="BM5" s="381"/>
      <c r="BN5" s="381"/>
      <c r="BO5" s="381"/>
      <c r="BP5" s="381"/>
      <c r="BQ5" s="381"/>
      <c r="BR5" s="381"/>
      <c r="BS5" s="381"/>
      <c r="BT5" s="381"/>
      <c r="BU5" s="381"/>
      <c r="BV5" s="381"/>
    </row>
    <row r="6" spans="1:74" ht="11.1" customHeight="1" x14ac:dyDescent="0.2">
      <c r="A6" s="111" t="s">
        <v>1157</v>
      </c>
      <c r="B6" s="199" t="s">
        <v>435</v>
      </c>
      <c r="C6" s="692">
        <v>4.4145479500000002</v>
      </c>
      <c r="D6" s="692">
        <v>3.7607345900000002</v>
      </c>
      <c r="E6" s="692">
        <v>3.8988904999999998</v>
      </c>
      <c r="F6" s="692">
        <v>3.41727341</v>
      </c>
      <c r="G6" s="692">
        <v>3.1346294600000002</v>
      </c>
      <c r="H6" s="692">
        <v>3.6941368699999999</v>
      </c>
      <c r="I6" s="692">
        <v>4.5414986600000002</v>
      </c>
      <c r="J6" s="692">
        <v>4.3510151700000002</v>
      </c>
      <c r="K6" s="692">
        <v>3.58626377</v>
      </c>
      <c r="L6" s="692">
        <v>3.1967585500000002</v>
      </c>
      <c r="M6" s="692">
        <v>3.4401828600000002</v>
      </c>
      <c r="N6" s="692">
        <v>4.4131102200000001</v>
      </c>
      <c r="O6" s="692">
        <v>4.9784098300000004</v>
      </c>
      <c r="P6" s="692">
        <v>3.8248589900000001</v>
      </c>
      <c r="Q6" s="692">
        <v>3.7746561999999999</v>
      </c>
      <c r="R6" s="692">
        <v>3.41821829</v>
      </c>
      <c r="S6" s="692">
        <v>3.1562297199999998</v>
      </c>
      <c r="T6" s="692">
        <v>3.5509333500000002</v>
      </c>
      <c r="U6" s="692">
        <v>4.94082534</v>
      </c>
      <c r="V6" s="692">
        <v>5.1076185399999998</v>
      </c>
      <c r="W6" s="692">
        <v>4.10676079</v>
      </c>
      <c r="X6" s="692">
        <v>3.3214954400000001</v>
      </c>
      <c r="Y6" s="692">
        <v>3.6397468499999999</v>
      </c>
      <c r="Z6" s="692">
        <v>4.2795196899999999</v>
      </c>
      <c r="AA6" s="692">
        <v>4.5762745599999999</v>
      </c>
      <c r="AB6" s="692">
        <v>4.0167203499999999</v>
      </c>
      <c r="AC6" s="692">
        <v>3.9068630099999999</v>
      </c>
      <c r="AD6" s="692">
        <v>3.2103189799999998</v>
      </c>
      <c r="AE6" s="692">
        <v>3.1302437099999998</v>
      </c>
      <c r="AF6" s="692">
        <v>3.37893899</v>
      </c>
      <c r="AG6" s="692">
        <v>4.96391721</v>
      </c>
      <c r="AH6" s="692">
        <v>4.6723944099999999</v>
      </c>
      <c r="AI6" s="692">
        <v>3.4790421500000002</v>
      </c>
      <c r="AJ6" s="692">
        <v>3.13440216</v>
      </c>
      <c r="AK6" s="692">
        <v>3.3656301200000001</v>
      </c>
      <c r="AL6" s="692">
        <v>4.3385714399999999</v>
      </c>
      <c r="AM6" s="692">
        <v>4.3090147099999996</v>
      </c>
      <c r="AN6" s="692">
        <v>3.75609422</v>
      </c>
      <c r="AO6" s="692">
        <v>3.6119322700000001</v>
      </c>
      <c r="AP6" s="692">
        <v>3.50901387</v>
      </c>
      <c r="AQ6" s="692">
        <v>3.3896111100000001</v>
      </c>
      <c r="AR6" s="692">
        <v>4.0195711799999998</v>
      </c>
      <c r="AS6" s="692">
        <v>5.4365921899999998</v>
      </c>
      <c r="AT6" s="692">
        <v>5.2946331300000002</v>
      </c>
      <c r="AU6" s="692">
        <v>3.8546163500000001</v>
      </c>
      <c r="AV6" s="692">
        <v>3.2896772400000001</v>
      </c>
      <c r="AW6" s="692">
        <v>3.4016584999999999</v>
      </c>
      <c r="AX6" s="692">
        <v>4.2979852799999998</v>
      </c>
      <c r="AY6" s="692">
        <v>4.6863192900000001</v>
      </c>
      <c r="AZ6" s="692">
        <v>4.3154239399999996</v>
      </c>
      <c r="BA6" s="692">
        <v>3.9322756499999998</v>
      </c>
      <c r="BB6" s="692">
        <v>3.36020728</v>
      </c>
      <c r="BC6" s="692">
        <v>3.2016665899999999</v>
      </c>
      <c r="BD6" s="692">
        <v>4.2640951600000001</v>
      </c>
      <c r="BE6" s="692">
        <v>5.0307451483000003</v>
      </c>
      <c r="BF6" s="692">
        <v>5.1331642790999998</v>
      </c>
      <c r="BG6" s="693">
        <v>3.8825310000000002</v>
      </c>
      <c r="BH6" s="693">
        <v>3.300853</v>
      </c>
      <c r="BI6" s="693">
        <v>3.4509660000000002</v>
      </c>
      <c r="BJ6" s="693">
        <v>4.2995910000000004</v>
      </c>
      <c r="BK6" s="693">
        <v>4.5717809999999997</v>
      </c>
      <c r="BL6" s="693">
        <v>4.0695360000000003</v>
      </c>
      <c r="BM6" s="693">
        <v>3.7425120000000001</v>
      </c>
      <c r="BN6" s="693">
        <v>3.309091</v>
      </c>
      <c r="BO6" s="693">
        <v>3.1433939999999998</v>
      </c>
      <c r="BP6" s="693">
        <v>3.912655</v>
      </c>
      <c r="BQ6" s="693">
        <v>4.9138929999999998</v>
      </c>
      <c r="BR6" s="693">
        <v>4.7601950000000004</v>
      </c>
      <c r="BS6" s="693">
        <v>3.6289690000000001</v>
      </c>
      <c r="BT6" s="693">
        <v>3.2390889999999999</v>
      </c>
      <c r="BU6" s="693">
        <v>3.387372</v>
      </c>
      <c r="BV6" s="693">
        <v>4.2300750000000003</v>
      </c>
    </row>
    <row r="7" spans="1:74" ht="11.1" customHeight="1" x14ac:dyDescent="0.2">
      <c r="A7" s="111" t="s">
        <v>1158</v>
      </c>
      <c r="B7" s="184" t="s">
        <v>468</v>
      </c>
      <c r="C7" s="692">
        <v>12.265230239999999</v>
      </c>
      <c r="D7" s="692">
        <v>10.30959182</v>
      </c>
      <c r="E7" s="692">
        <v>10.675129180000001</v>
      </c>
      <c r="F7" s="692">
        <v>8.7755417399999995</v>
      </c>
      <c r="G7" s="692">
        <v>8.5171580799999997</v>
      </c>
      <c r="H7" s="692">
        <v>10.721274510000001</v>
      </c>
      <c r="I7" s="692">
        <v>13.75667157</v>
      </c>
      <c r="J7" s="692">
        <v>12.85714228</v>
      </c>
      <c r="K7" s="692">
        <v>10.536885229999999</v>
      </c>
      <c r="L7" s="692">
        <v>9.2502459800000008</v>
      </c>
      <c r="M7" s="692">
        <v>9.18771922</v>
      </c>
      <c r="N7" s="692">
        <v>11.714544180000001</v>
      </c>
      <c r="O7" s="692">
        <v>13.739746520000001</v>
      </c>
      <c r="P7" s="692">
        <v>10.928913319999999</v>
      </c>
      <c r="Q7" s="692">
        <v>10.77179209</v>
      </c>
      <c r="R7" s="692">
        <v>9.5476263699999997</v>
      </c>
      <c r="S7" s="692">
        <v>9.0911498500000008</v>
      </c>
      <c r="T7" s="692">
        <v>10.76555383</v>
      </c>
      <c r="U7" s="692">
        <v>14.27730002</v>
      </c>
      <c r="V7" s="692">
        <v>14.64571718</v>
      </c>
      <c r="W7" s="692">
        <v>12.736082359999999</v>
      </c>
      <c r="X7" s="692">
        <v>9.6873388400000007</v>
      </c>
      <c r="Y7" s="692">
        <v>9.6868814299999997</v>
      </c>
      <c r="Z7" s="692">
        <v>11.702286170000001</v>
      </c>
      <c r="AA7" s="692">
        <v>12.642286500000001</v>
      </c>
      <c r="AB7" s="692">
        <v>11.579719839999999</v>
      </c>
      <c r="AC7" s="692">
        <v>11.03245562</v>
      </c>
      <c r="AD7" s="692">
        <v>8.6702734100000001</v>
      </c>
      <c r="AE7" s="692">
        <v>8.6479317099999999</v>
      </c>
      <c r="AF7" s="692">
        <v>10.429937860000001</v>
      </c>
      <c r="AG7" s="692">
        <v>14.92537377</v>
      </c>
      <c r="AH7" s="692">
        <v>14.24490597</v>
      </c>
      <c r="AI7" s="692">
        <v>11.188164889999999</v>
      </c>
      <c r="AJ7" s="692">
        <v>8.8757478200000008</v>
      </c>
      <c r="AK7" s="692">
        <v>9.3512532999999998</v>
      </c>
      <c r="AL7" s="692">
        <v>11.56168931</v>
      </c>
      <c r="AM7" s="692">
        <v>11.875003960000001</v>
      </c>
      <c r="AN7" s="692">
        <v>10.628218309999999</v>
      </c>
      <c r="AO7" s="692">
        <v>9.6491553900000007</v>
      </c>
      <c r="AP7" s="692">
        <v>9.5514051700000007</v>
      </c>
      <c r="AQ7" s="692">
        <v>9.3836939099999999</v>
      </c>
      <c r="AR7" s="692">
        <v>11.61540795</v>
      </c>
      <c r="AS7" s="692">
        <v>16.517231450000001</v>
      </c>
      <c r="AT7" s="692">
        <v>15.41020795</v>
      </c>
      <c r="AU7" s="692">
        <v>11.62058077</v>
      </c>
      <c r="AV7" s="692">
        <v>9.1297948600000005</v>
      </c>
      <c r="AW7" s="692">
        <v>9.4974796599999998</v>
      </c>
      <c r="AX7" s="692">
        <v>12.23215473</v>
      </c>
      <c r="AY7" s="692">
        <v>13.10205317</v>
      </c>
      <c r="AZ7" s="692">
        <v>11.969636319999999</v>
      </c>
      <c r="BA7" s="692">
        <v>10.980689229999999</v>
      </c>
      <c r="BB7" s="692">
        <v>8.9025303000000005</v>
      </c>
      <c r="BC7" s="692">
        <v>9.0643984500000006</v>
      </c>
      <c r="BD7" s="692">
        <v>12.381118069999999</v>
      </c>
      <c r="BE7" s="692">
        <v>15.330583922000001</v>
      </c>
      <c r="BF7" s="692">
        <v>14.880855852</v>
      </c>
      <c r="BG7" s="693">
        <v>12.011039999999999</v>
      </c>
      <c r="BH7" s="693">
        <v>9.2317180000000008</v>
      </c>
      <c r="BI7" s="693">
        <v>9.8095540000000003</v>
      </c>
      <c r="BJ7" s="693">
        <v>12.59445</v>
      </c>
      <c r="BK7" s="693">
        <v>13.597329999999999</v>
      </c>
      <c r="BL7" s="693">
        <v>12.07812</v>
      </c>
      <c r="BM7" s="693">
        <v>11.28674</v>
      </c>
      <c r="BN7" s="693">
        <v>9.1877790000000008</v>
      </c>
      <c r="BO7" s="693">
        <v>9.1964780000000008</v>
      </c>
      <c r="BP7" s="693">
        <v>11.954610000000001</v>
      </c>
      <c r="BQ7" s="693">
        <v>14.987349999999999</v>
      </c>
      <c r="BR7" s="693">
        <v>13.7521</v>
      </c>
      <c r="BS7" s="693">
        <v>11.35248</v>
      </c>
      <c r="BT7" s="693">
        <v>9.2597140000000007</v>
      </c>
      <c r="BU7" s="693">
        <v>9.8343749999999996</v>
      </c>
      <c r="BV7" s="693">
        <v>12.61664</v>
      </c>
    </row>
    <row r="8" spans="1:74" ht="11.1" customHeight="1" x14ac:dyDescent="0.2">
      <c r="A8" s="111" t="s">
        <v>1159</v>
      </c>
      <c r="B8" s="199" t="s">
        <v>436</v>
      </c>
      <c r="C8" s="692">
        <v>17.736402439999999</v>
      </c>
      <c r="D8" s="692">
        <v>13.67212007</v>
      </c>
      <c r="E8" s="692">
        <v>14.257932459999999</v>
      </c>
      <c r="F8" s="692">
        <v>11.590782369999999</v>
      </c>
      <c r="G8" s="692">
        <v>12.114459139999999</v>
      </c>
      <c r="H8" s="692">
        <v>15.863171449999999</v>
      </c>
      <c r="I8" s="692">
        <v>19.21673818</v>
      </c>
      <c r="J8" s="692">
        <v>16.76708262</v>
      </c>
      <c r="K8" s="692">
        <v>14.304039489999999</v>
      </c>
      <c r="L8" s="692">
        <v>12.328191260000001</v>
      </c>
      <c r="M8" s="692">
        <v>13.748172739999999</v>
      </c>
      <c r="N8" s="692">
        <v>17.675924859999999</v>
      </c>
      <c r="O8" s="692">
        <v>19.605311839999999</v>
      </c>
      <c r="P8" s="692">
        <v>15.386109920000001</v>
      </c>
      <c r="Q8" s="692">
        <v>14.775852710000001</v>
      </c>
      <c r="R8" s="692">
        <v>13.19357044</v>
      </c>
      <c r="S8" s="692">
        <v>13.8744098</v>
      </c>
      <c r="T8" s="692">
        <v>16.800191989999998</v>
      </c>
      <c r="U8" s="692">
        <v>20.374713079999999</v>
      </c>
      <c r="V8" s="692">
        <v>19.554273689999999</v>
      </c>
      <c r="W8" s="692">
        <v>15.752044440000001</v>
      </c>
      <c r="X8" s="692">
        <v>13.15571989</v>
      </c>
      <c r="Y8" s="692">
        <v>14.581142509999999</v>
      </c>
      <c r="Z8" s="692">
        <v>16.771709680000001</v>
      </c>
      <c r="AA8" s="692">
        <v>18.356074150000001</v>
      </c>
      <c r="AB8" s="692">
        <v>15.930966959999999</v>
      </c>
      <c r="AC8" s="692">
        <v>15.76099853</v>
      </c>
      <c r="AD8" s="692">
        <v>11.89039936</v>
      </c>
      <c r="AE8" s="692">
        <v>12.040481529999999</v>
      </c>
      <c r="AF8" s="692">
        <v>14.385836319999999</v>
      </c>
      <c r="AG8" s="692">
        <v>21.24761749</v>
      </c>
      <c r="AH8" s="692">
        <v>18.050308430000001</v>
      </c>
      <c r="AI8" s="692">
        <v>15.151234909999999</v>
      </c>
      <c r="AJ8" s="692">
        <v>12.57402518</v>
      </c>
      <c r="AK8" s="692">
        <v>14.384101749999999</v>
      </c>
      <c r="AL8" s="692">
        <v>16.414629430000002</v>
      </c>
      <c r="AM8" s="692">
        <v>16.75736371</v>
      </c>
      <c r="AN8" s="692">
        <v>15.674385750000001</v>
      </c>
      <c r="AO8" s="692">
        <v>13.97042233</v>
      </c>
      <c r="AP8" s="692">
        <v>12.83710872</v>
      </c>
      <c r="AQ8" s="692">
        <v>13.36970664</v>
      </c>
      <c r="AR8" s="692">
        <v>17.455130860000001</v>
      </c>
      <c r="AS8" s="692">
        <v>22.836719389999999</v>
      </c>
      <c r="AT8" s="692">
        <v>19.651342960000001</v>
      </c>
      <c r="AU8" s="692">
        <v>14.040628480000001</v>
      </c>
      <c r="AV8" s="692">
        <v>12.74067455</v>
      </c>
      <c r="AW8" s="692">
        <v>13.287285860000001</v>
      </c>
      <c r="AX8" s="692">
        <v>17.375552679999998</v>
      </c>
      <c r="AY8" s="692">
        <v>18.114520420000002</v>
      </c>
      <c r="AZ8" s="692">
        <v>17.62500872</v>
      </c>
      <c r="BA8" s="692">
        <v>14.466241350000001</v>
      </c>
      <c r="BB8" s="692">
        <v>12.264365829999999</v>
      </c>
      <c r="BC8" s="692">
        <v>13.025008619999999</v>
      </c>
      <c r="BD8" s="692">
        <v>17.85687351</v>
      </c>
      <c r="BE8" s="692">
        <v>20.019278498999999</v>
      </c>
      <c r="BF8" s="692">
        <v>20.391900397000001</v>
      </c>
      <c r="BG8" s="693">
        <v>14.59999</v>
      </c>
      <c r="BH8" s="693">
        <v>12.76225</v>
      </c>
      <c r="BI8" s="693">
        <v>13.91</v>
      </c>
      <c r="BJ8" s="693">
        <v>18.06616</v>
      </c>
      <c r="BK8" s="693">
        <v>18.198730000000001</v>
      </c>
      <c r="BL8" s="693">
        <v>15.8125</v>
      </c>
      <c r="BM8" s="693">
        <v>14.25038</v>
      </c>
      <c r="BN8" s="693">
        <v>12.348240000000001</v>
      </c>
      <c r="BO8" s="693">
        <v>13.236689999999999</v>
      </c>
      <c r="BP8" s="693">
        <v>16.483260000000001</v>
      </c>
      <c r="BQ8" s="693">
        <v>19.92351</v>
      </c>
      <c r="BR8" s="693">
        <v>18.53473</v>
      </c>
      <c r="BS8" s="693">
        <v>14.303129999999999</v>
      </c>
      <c r="BT8" s="693">
        <v>12.88205</v>
      </c>
      <c r="BU8" s="693">
        <v>14.09891</v>
      </c>
      <c r="BV8" s="693">
        <v>18.296109999999999</v>
      </c>
    </row>
    <row r="9" spans="1:74" ht="11.1" customHeight="1" x14ac:dyDescent="0.2">
      <c r="A9" s="111" t="s">
        <v>1160</v>
      </c>
      <c r="B9" s="199" t="s">
        <v>437</v>
      </c>
      <c r="C9" s="692">
        <v>10.76914081</v>
      </c>
      <c r="D9" s="692">
        <v>8.0509975800000007</v>
      </c>
      <c r="E9" s="692">
        <v>7.8627301699999999</v>
      </c>
      <c r="F9" s="692">
        <v>6.5348464499999999</v>
      </c>
      <c r="G9" s="692">
        <v>6.6503961</v>
      </c>
      <c r="H9" s="692">
        <v>8.7184313499999995</v>
      </c>
      <c r="I9" s="692">
        <v>10.887760650000001</v>
      </c>
      <c r="J9" s="692">
        <v>9.0477501900000004</v>
      </c>
      <c r="K9" s="692">
        <v>7.9361433699999999</v>
      </c>
      <c r="L9" s="692">
        <v>6.9009937499999996</v>
      </c>
      <c r="M9" s="692">
        <v>7.4308184900000001</v>
      </c>
      <c r="N9" s="692">
        <v>9.7393470999999998</v>
      </c>
      <c r="O9" s="692">
        <v>11.682786699999999</v>
      </c>
      <c r="P9" s="692">
        <v>9.4894463299999998</v>
      </c>
      <c r="Q9" s="692">
        <v>8.5618102</v>
      </c>
      <c r="R9" s="692">
        <v>7.5099264799999998</v>
      </c>
      <c r="S9" s="692">
        <v>7.7827904999999999</v>
      </c>
      <c r="T9" s="692">
        <v>9.9305015799999996</v>
      </c>
      <c r="U9" s="692">
        <v>10.898288409999999</v>
      </c>
      <c r="V9" s="692">
        <v>10.36038329</v>
      </c>
      <c r="W9" s="692">
        <v>8.3569863200000007</v>
      </c>
      <c r="X9" s="692">
        <v>7.1866276200000003</v>
      </c>
      <c r="Y9" s="692">
        <v>8.2162980500000007</v>
      </c>
      <c r="Z9" s="692">
        <v>9.9157645999999993</v>
      </c>
      <c r="AA9" s="692">
        <v>10.86702755</v>
      </c>
      <c r="AB9" s="692">
        <v>10.04088939</v>
      </c>
      <c r="AC9" s="692">
        <v>9.3598401899999999</v>
      </c>
      <c r="AD9" s="692">
        <v>6.7161692999999998</v>
      </c>
      <c r="AE9" s="692">
        <v>6.8652936699999998</v>
      </c>
      <c r="AF9" s="692">
        <v>8.3015278400000003</v>
      </c>
      <c r="AG9" s="692">
        <v>10.723289640000001</v>
      </c>
      <c r="AH9" s="692">
        <v>9.9258875999999994</v>
      </c>
      <c r="AI9" s="692">
        <v>8.6715675000000001</v>
      </c>
      <c r="AJ9" s="692">
        <v>7.4262229800000004</v>
      </c>
      <c r="AK9" s="692">
        <v>7.9830678400000004</v>
      </c>
      <c r="AL9" s="692">
        <v>9.7146445200000002</v>
      </c>
      <c r="AM9" s="692">
        <v>10.32208445</v>
      </c>
      <c r="AN9" s="692">
        <v>9.1240628600000004</v>
      </c>
      <c r="AO9" s="692">
        <v>8.1328683399999999</v>
      </c>
      <c r="AP9" s="692">
        <v>7.2009509300000003</v>
      </c>
      <c r="AQ9" s="692">
        <v>6.9212888100000001</v>
      </c>
      <c r="AR9" s="692">
        <v>9.6147828499999992</v>
      </c>
      <c r="AS9" s="692">
        <v>11.67581406</v>
      </c>
      <c r="AT9" s="692">
        <v>10.33895843</v>
      </c>
      <c r="AU9" s="692">
        <v>7.9536336299999997</v>
      </c>
      <c r="AV9" s="692">
        <v>7.1290491600000001</v>
      </c>
      <c r="AW9" s="692">
        <v>7.4922122900000003</v>
      </c>
      <c r="AX9" s="692">
        <v>9.9227130100000007</v>
      </c>
      <c r="AY9" s="692">
        <v>10.60196711</v>
      </c>
      <c r="AZ9" s="692">
        <v>10.776756900000001</v>
      </c>
      <c r="BA9" s="692">
        <v>8.5674339100000001</v>
      </c>
      <c r="BB9" s="692">
        <v>6.9632910800000003</v>
      </c>
      <c r="BC9" s="692">
        <v>6.9378563399999997</v>
      </c>
      <c r="BD9" s="692">
        <v>9.7984383200000007</v>
      </c>
      <c r="BE9" s="692">
        <v>10.936369838999999</v>
      </c>
      <c r="BF9" s="692">
        <v>10.842300136</v>
      </c>
      <c r="BG9" s="693">
        <v>8.3094590000000004</v>
      </c>
      <c r="BH9" s="693">
        <v>6.9746829999999997</v>
      </c>
      <c r="BI9" s="693">
        <v>7.9451340000000004</v>
      </c>
      <c r="BJ9" s="693">
        <v>11.14049</v>
      </c>
      <c r="BK9" s="693">
        <v>12.09764</v>
      </c>
      <c r="BL9" s="693">
        <v>10.613580000000001</v>
      </c>
      <c r="BM9" s="693">
        <v>9.1923049999999993</v>
      </c>
      <c r="BN9" s="693">
        <v>7.5765000000000002</v>
      </c>
      <c r="BO9" s="693">
        <v>7.6399819999999998</v>
      </c>
      <c r="BP9" s="693">
        <v>9.6824329999999996</v>
      </c>
      <c r="BQ9" s="693">
        <v>11.638820000000001</v>
      </c>
      <c r="BR9" s="693">
        <v>11.14</v>
      </c>
      <c r="BS9" s="693">
        <v>8.7734590000000008</v>
      </c>
      <c r="BT9" s="693">
        <v>7.5010770000000004</v>
      </c>
      <c r="BU9" s="693">
        <v>8.5581820000000004</v>
      </c>
      <c r="BV9" s="693">
        <v>11.77975</v>
      </c>
    </row>
    <row r="10" spans="1:74" ht="11.1" customHeight="1" x14ac:dyDescent="0.2">
      <c r="A10" s="111" t="s">
        <v>1161</v>
      </c>
      <c r="B10" s="199" t="s">
        <v>438</v>
      </c>
      <c r="C10" s="692">
        <v>30.80231611</v>
      </c>
      <c r="D10" s="692">
        <v>24.207351939999999</v>
      </c>
      <c r="E10" s="692">
        <v>25.587819700000001</v>
      </c>
      <c r="F10" s="692">
        <v>23.246766860000001</v>
      </c>
      <c r="G10" s="692">
        <v>26.459626020000002</v>
      </c>
      <c r="H10" s="692">
        <v>31.608837220000002</v>
      </c>
      <c r="I10" s="692">
        <v>38.213983419999998</v>
      </c>
      <c r="J10" s="692">
        <v>36.454540860000002</v>
      </c>
      <c r="K10" s="692">
        <v>30.109186739999998</v>
      </c>
      <c r="L10" s="692">
        <v>27.051385979999999</v>
      </c>
      <c r="M10" s="692">
        <v>24.950014960000001</v>
      </c>
      <c r="N10" s="692">
        <v>30.598501280000001</v>
      </c>
      <c r="O10" s="692">
        <v>39.502893360000002</v>
      </c>
      <c r="P10" s="692">
        <v>27.621241189999999</v>
      </c>
      <c r="Q10" s="692">
        <v>26.69687493</v>
      </c>
      <c r="R10" s="692">
        <v>24.000994939999998</v>
      </c>
      <c r="S10" s="692">
        <v>26.597595519999999</v>
      </c>
      <c r="T10" s="692">
        <v>33.509462229999997</v>
      </c>
      <c r="U10" s="692">
        <v>37.969052249999997</v>
      </c>
      <c r="V10" s="692">
        <v>37.284708530000003</v>
      </c>
      <c r="W10" s="692">
        <v>34.215143640000001</v>
      </c>
      <c r="X10" s="692">
        <v>28.755258619999999</v>
      </c>
      <c r="Y10" s="692">
        <v>26.931502519999999</v>
      </c>
      <c r="Z10" s="692">
        <v>31.050250309999999</v>
      </c>
      <c r="AA10" s="692">
        <v>33.077730850000002</v>
      </c>
      <c r="AB10" s="692">
        <v>28.277057920000001</v>
      </c>
      <c r="AC10" s="692">
        <v>27.336504009999999</v>
      </c>
      <c r="AD10" s="692">
        <v>23.35973409</v>
      </c>
      <c r="AE10" s="692">
        <v>28.447192350000002</v>
      </c>
      <c r="AF10" s="692">
        <v>33.133936949999999</v>
      </c>
      <c r="AG10" s="692">
        <v>39.459492480000002</v>
      </c>
      <c r="AH10" s="692">
        <v>37.738492880000003</v>
      </c>
      <c r="AI10" s="692">
        <v>34.850831939999999</v>
      </c>
      <c r="AJ10" s="692">
        <v>28.255969360000002</v>
      </c>
      <c r="AK10" s="692">
        <v>26.503740730000001</v>
      </c>
      <c r="AL10" s="692">
        <v>29.989234530000001</v>
      </c>
      <c r="AM10" s="692">
        <v>30.684486249999999</v>
      </c>
      <c r="AN10" s="692">
        <v>27.72253662</v>
      </c>
      <c r="AO10" s="692">
        <v>25.873461559999999</v>
      </c>
      <c r="AP10" s="692">
        <v>25.209698079999999</v>
      </c>
      <c r="AQ10" s="692">
        <v>27.330296780000001</v>
      </c>
      <c r="AR10" s="692">
        <v>33.790315620000001</v>
      </c>
      <c r="AS10" s="692">
        <v>42.038044620000001</v>
      </c>
      <c r="AT10" s="692">
        <v>40.028107900000002</v>
      </c>
      <c r="AU10" s="692">
        <v>32.682966540000002</v>
      </c>
      <c r="AV10" s="692">
        <v>26.4977847</v>
      </c>
      <c r="AW10" s="692">
        <v>25.642105560000001</v>
      </c>
      <c r="AX10" s="692">
        <v>33.13939792</v>
      </c>
      <c r="AY10" s="692">
        <v>35.069432569999996</v>
      </c>
      <c r="AZ10" s="692">
        <v>31.97535452</v>
      </c>
      <c r="BA10" s="692">
        <v>28.168896360000002</v>
      </c>
      <c r="BB10" s="692">
        <v>24.392757289999999</v>
      </c>
      <c r="BC10" s="692">
        <v>27.303342799999999</v>
      </c>
      <c r="BD10" s="692">
        <v>33.358602769999997</v>
      </c>
      <c r="BE10" s="692">
        <v>40.639940920000001</v>
      </c>
      <c r="BF10" s="692">
        <v>39.750425219999997</v>
      </c>
      <c r="BG10" s="693">
        <v>32.849240000000002</v>
      </c>
      <c r="BH10" s="693">
        <v>26.061199999999999</v>
      </c>
      <c r="BI10" s="693">
        <v>26.335719999999998</v>
      </c>
      <c r="BJ10" s="693">
        <v>33.349249999999998</v>
      </c>
      <c r="BK10" s="693">
        <v>34.143700000000003</v>
      </c>
      <c r="BL10" s="693">
        <v>29.870180000000001</v>
      </c>
      <c r="BM10" s="693">
        <v>27.35886</v>
      </c>
      <c r="BN10" s="693">
        <v>24.30791</v>
      </c>
      <c r="BO10" s="693">
        <v>27.208970000000001</v>
      </c>
      <c r="BP10" s="693">
        <v>33.318080000000002</v>
      </c>
      <c r="BQ10" s="693">
        <v>40.800960000000003</v>
      </c>
      <c r="BR10" s="693">
        <v>38.829160000000002</v>
      </c>
      <c r="BS10" s="693">
        <v>32.794220000000003</v>
      </c>
      <c r="BT10" s="693">
        <v>26.475079999999998</v>
      </c>
      <c r="BU10" s="693">
        <v>26.666799999999999</v>
      </c>
      <c r="BV10" s="693">
        <v>33.803179999999998</v>
      </c>
    </row>
    <row r="11" spans="1:74" ht="11.1" customHeight="1" x14ac:dyDescent="0.2">
      <c r="A11" s="111" t="s">
        <v>1162</v>
      </c>
      <c r="B11" s="199" t="s">
        <v>439</v>
      </c>
      <c r="C11" s="692">
        <v>10.68516971</v>
      </c>
      <c r="D11" s="692">
        <v>8.4024941999999996</v>
      </c>
      <c r="E11" s="692">
        <v>8.07930919</v>
      </c>
      <c r="F11" s="692">
        <v>7.37653084</v>
      </c>
      <c r="G11" s="692">
        <v>7.8230880100000002</v>
      </c>
      <c r="H11" s="692">
        <v>9.6793734600000008</v>
      </c>
      <c r="I11" s="692">
        <v>12.0706895</v>
      </c>
      <c r="J11" s="692">
        <v>11.837189779999999</v>
      </c>
      <c r="K11" s="692">
        <v>9.6484439000000002</v>
      </c>
      <c r="L11" s="692">
        <v>8.3032774600000003</v>
      </c>
      <c r="M11" s="692">
        <v>7.7593119799999997</v>
      </c>
      <c r="N11" s="692">
        <v>10.135293020000001</v>
      </c>
      <c r="O11" s="692">
        <v>14.229210569999999</v>
      </c>
      <c r="P11" s="692">
        <v>10.281393080000001</v>
      </c>
      <c r="Q11" s="692">
        <v>8.3272754800000008</v>
      </c>
      <c r="R11" s="692">
        <v>7.7021746899999997</v>
      </c>
      <c r="S11" s="692">
        <v>8.4985416100000002</v>
      </c>
      <c r="T11" s="692">
        <v>11.112104459999999</v>
      </c>
      <c r="U11" s="692">
        <v>12.68791914</v>
      </c>
      <c r="V11" s="692">
        <v>12.27476476</v>
      </c>
      <c r="W11" s="692">
        <v>11.33544863</v>
      </c>
      <c r="X11" s="692">
        <v>8.9573701499999991</v>
      </c>
      <c r="Y11" s="692">
        <v>8.48702866</v>
      </c>
      <c r="Z11" s="692">
        <v>10.59235479</v>
      </c>
      <c r="AA11" s="692">
        <v>11.2755068</v>
      </c>
      <c r="AB11" s="692">
        <v>9.8572122699999998</v>
      </c>
      <c r="AC11" s="692">
        <v>9.1380073300000006</v>
      </c>
      <c r="AD11" s="692">
        <v>7.3449317499999998</v>
      </c>
      <c r="AE11" s="692">
        <v>8.2012887400000007</v>
      </c>
      <c r="AF11" s="692">
        <v>10.311439249999999</v>
      </c>
      <c r="AG11" s="692">
        <v>12.426140370000001</v>
      </c>
      <c r="AH11" s="692">
        <v>12.39281879</v>
      </c>
      <c r="AI11" s="692">
        <v>11.85890976</v>
      </c>
      <c r="AJ11" s="692">
        <v>9.0864553400000005</v>
      </c>
      <c r="AK11" s="692">
        <v>8.4714711400000002</v>
      </c>
      <c r="AL11" s="692">
        <v>9.9155815300000008</v>
      </c>
      <c r="AM11" s="692">
        <v>10.356480879999999</v>
      </c>
      <c r="AN11" s="692">
        <v>9.9834420799999997</v>
      </c>
      <c r="AO11" s="692">
        <v>8.6916701199999995</v>
      </c>
      <c r="AP11" s="692">
        <v>7.5588864300000003</v>
      </c>
      <c r="AQ11" s="692">
        <v>8.0846155199999998</v>
      </c>
      <c r="AR11" s="692">
        <v>10.385908369999999</v>
      </c>
      <c r="AS11" s="692">
        <v>13.233765959999999</v>
      </c>
      <c r="AT11" s="692">
        <v>13.028582050000001</v>
      </c>
      <c r="AU11" s="692">
        <v>10.928076089999999</v>
      </c>
      <c r="AV11" s="692">
        <v>7.90272562</v>
      </c>
      <c r="AW11" s="692">
        <v>7.7143253700000001</v>
      </c>
      <c r="AX11" s="692">
        <v>10.93585515</v>
      </c>
      <c r="AY11" s="692">
        <v>12.37268289</v>
      </c>
      <c r="AZ11" s="692">
        <v>11.859694470000001</v>
      </c>
      <c r="BA11" s="692">
        <v>9.5632526799999997</v>
      </c>
      <c r="BB11" s="692">
        <v>7.5582040700000004</v>
      </c>
      <c r="BC11" s="692">
        <v>7.8045607300000004</v>
      </c>
      <c r="BD11" s="692">
        <v>10.220292990000001</v>
      </c>
      <c r="BE11" s="692">
        <v>12.556085565</v>
      </c>
      <c r="BF11" s="692">
        <v>12.729399337</v>
      </c>
      <c r="BG11" s="693">
        <v>11.20007</v>
      </c>
      <c r="BH11" s="693">
        <v>8.0705139999999993</v>
      </c>
      <c r="BI11" s="693">
        <v>8.1566130000000001</v>
      </c>
      <c r="BJ11" s="693">
        <v>11.190060000000001</v>
      </c>
      <c r="BK11" s="693">
        <v>12.27782</v>
      </c>
      <c r="BL11" s="693">
        <v>11.000590000000001</v>
      </c>
      <c r="BM11" s="693">
        <v>9.2259320000000002</v>
      </c>
      <c r="BN11" s="693">
        <v>7.68879</v>
      </c>
      <c r="BO11" s="693">
        <v>7.9094720000000001</v>
      </c>
      <c r="BP11" s="693">
        <v>10.51361</v>
      </c>
      <c r="BQ11" s="693">
        <v>12.84774</v>
      </c>
      <c r="BR11" s="693">
        <v>12.89348</v>
      </c>
      <c r="BS11" s="693">
        <v>11.27289</v>
      </c>
      <c r="BT11" s="693">
        <v>8.1867169999999998</v>
      </c>
      <c r="BU11" s="693">
        <v>8.2649589999999993</v>
      </c>
      <c r="BV11" s="693">
        <v>11.341839999999999</v>
      </c>
    </row>
    <row r="12" spans="1:74" ht="11.1" customHeight="1" x14ac:dyDescent="0.2">
      <c r="A12" s="111" t="s">
        <v>1163</v>
      </c>
      <c r="B12" s="199" t="s">
        <v>440</v>
      </c>
      <c r="C12" s="692">
        <v>18.26755545</v>
      </c>
      <c r="D12" s="692">
        <v>13.62521042</v>
      </c>
      <c r="E12" s="692">
        <v>13.59937457</v>
      </c>
      <c r="F12" s="692">
        <v>13.28713698</v>
      </c>
      <c r="G12" s="692">
        <v>15.43064259</v>
      </c>
      <c r="H12" s="692">
        <v>20.386046499999999</v>
      </c>
      <c r="I12" s="692">
        <v>24.685732909999999</v>
      </c>
      <c r="J12" s="692">
        <v>24.778639210000001</v>
      </c>
      <c r="K12" s="692">
        <v>20.852192680000002</v>
      </c>
      <c r="L12" s="692">
        <v>17.89116082</v>
      </c>
      <c r="M12" s="692">
        <v>13.678539949999999</v>
      </c>
      <c r="N12" s="692">
        <v>16.156233960000002</v>
      </c>
      <c r="O12" s="692">
        <v>23.36415719</v>
      </c>
      <c r="P12" s="692">
        <v>17.72243009</v>
      </c>
      <c r="Q12" s="692">
        <v>14.087088290000001</v>
      </c>
      <c r="R12" s="692">
        <v>13.207970270000001</v>
      </c>
      <c r="S12" s="692">
        <v>16.630676210000001</v>
      </c>
      <c r="T12" s="692">
        <v>23.651459580000001</v>
      </c>
      <c r="U12" s="692">
        <v>26.13751392</v>
      </c>
      <c r="V12" s="692">
        <v>25.99498294</v>
      </c>
      <c r="W12" s="692">
        <v>22.352705530000001</v>
      </c>
      <c r="X12" s="692">
        <v>17.777376610000001</v>
      </c>
      <c r="Y12" s="692">
        <v>14.502626169999999</v>
      </c>
      <c r="Z12" s="692">
        <v>17.280476230000001</v>
      </c>
      <c r="AA12" s="692">
        <v>19.24409558</v>
      </c>
      <c r="AB12" s="692">
        <v>16.794847529999998</v>
      </c>
      <c r="AC12" s="692">
        <v>16.05708387</v>
      </c>
      <c r="AD12" s="692">
        <v>12.997320869999999</v>
      </c>
      <c r="AE12" s="692">
        <v>15.646555340000001</v>
      </c>
      <c r="AF12" s="692">
        <v>20.788260900000001</v>
      </c>
      <c r="AG12" s="692">
        <v>25.030437790000001</v>
      </c>
      <c r="AH12" s="692">
        <v>26.597568899999999</v>
      </c>
      <c r="AI12" s="692">
        <v>24.831094159999999</v>
      </c>
      <c r="AJ12" s="692">
        <v>19.645582189999999</v>
      </c>
      <c r="AK12" s="692">
        <v>14.73844267</v>
      </c>
      <c r="AL12" s="692">
        <v>16.634364219999998</v>
      </c>
      <c r="AM12" s="692">
        <v>17.379800379999999</v>
      </c>
      <c r="AN12" s="692">
        <v>16.360990879999999</v>
      </c>
      <c r="AO12" s="692">
        <v>15.03566747</v>
      </c>
      <c r="AP12" s="692">
        <v>14.314656019999999</v>
      </c>
      <c r="AQ12" s="692">
        <v>16.61455896</v>
      </c>
      <c r="AR12" s="692">
        <v>21.923559189999999</v>
      </c>
      <c r="AS12" s="692">
        <v>27.029752989999999</v>
      </c>
      <c r="AT12" s="692">
        <v>26.810658669999999</v>
      </c>
      <c r="AU12" s="692">
        <v>22.57100655</v>
      </c>
      <c r="AV12" s="692">
        <v>16.801881349999999</v>
      </c>
      <c r="AW12" s="692">
        <v>14.13360529</v>
      </c>
      <c r="AX12" s="692">
        <v>17.56830501</v>
      </c>
      <c r="AY12" s="692">
        <v>20.444062519999999</v>
      </c>
      <c r="AZ12" s="692">
        <v>18.437644070000001</v>
      </c>
      <c r="BA12" s="692">
        <v>17.88670308</v>
      </c>
      <c r="BB12" s="692">
        <v>13.45722958</v>
      </c>
      <c r="BC12" s="692">
        <v>15.179110379999999</v>
      </c>
      <c r="BD12" s="692">
        <v>20.905042330000001</v>
      </c>
      <c r="BE12" s="692">
        <v>25.492352486000001</v>
      </c>
      <c r="BF12" s="692">
        <v>25.179738518000001</v>
      </c>
      <c r="BG12" s="693">
        <v>22.477509999999999</v>
      </c>
      <c r="BH12" s="693">
        <v>16.966930000000001</v>
      </c>
      <c r="BI12" s="693">
        <v>14.4854</v>
      </c>
      <c r="BJ12" s="693">
        <v>17.666409999999999</v>
      </c>
      <c r="BK12" s="693">
        <v>19.585999999999999</v>
      </c>
      <c r="BL12" s="693">
        <v>15.206799999999999</v>
      </c>
      <c r="BM12" s="693">
        <v>16.138839999999998</v>
      </c>
      <c r="BN12" s="693">
        <v>13.484680000000001</v>
      </c>
      <c r="BO12" s="693">
        <v>15.83661</v>
      </c>
      <c r="BP12" s="693">
        <v>21.913340000000002</v>
      </c>
      <c r="BQ12" s="693">
        <v>26.97279</v>
      </c>
      <c r="BR12" s="693">
        <v>26.949390000000001</v>
      </c>
      <c r="BS12" s="693">
        <v>23.627189999999999</v>
      </c>
      <c r="BT12" s="693">
        <v>17.714400000000001</v>
      </c>
      <c r="BU12" s="693">
        <v>15.06054</v>
      </c>
      <c r="BV12" s="693">
        <v>18.31073</v>
      </c>
    </row>
    <row r="13" spans="1:74" ht="11.1" customHeight="1" x14ac:dyDescent="0.2">
      <c r="A13" s="111" t="s">
        <v>1164</v>
      </c>
      <c r="B13" s="199" t="s">
        <v>441</v>
      </c>
      <c r="C13" s="692">
        <v>8.5863651399999998</v>
      </c>
      <c r="D13" s="692">
        <v>6.6546283199999996</v>
      </c>
      <c r="E13" s="692">
        <v>6.71117893</v>
      </c>
      <c r="F13" s="692">
        <v>6.3107239799999997</v>
      </c>
      <c r="G13" s="692">
        <v>7.2646855500000003</v>
      </c>
      <c r="H13" s="692">
        <v>9.9438394599999995</v>
      </c>
      <c r="I13" s="692">
        <v>12.06145579</v>
      </c>
      <c r="J13" s="692">
        <v>11.03121501</v>
      </c>
      <c r="K13" s="692">
        <v>8.6998878200000007</v>
      </c>
      <c r="L13" s="692">
        <v>6.9761084799999997</v>
      </c>
      <c r="M13" s="692">
        <v>6.4084035500000001</v>
      </c>
      <c r="N13" s="692">
        <v>7.8873689899999997</v>
      </c>
      <c r="O13" s="692">
        <v>7.8831828000000002</v>
      </c>
      <c r="P13" s="692">
        <v>6.8251513499999996</v>
      </c>
      <c r="Q13" s="692">
        <v>6.8396683999999999</v>
      </c>
      <c r="R13" s="692">
        <v>6.6015816899999997</v>
      </c>
      <c r="S13" s="692">
        <v>7.5780062299999997</v>
      </c>
      <c r="T13" s="692">
        <v>9.8366750100000004</v>
      </c>
      <c r="U13" s="692">
        <v>12.155610129999999</v>
      </c>
      <c r="V13" s="692">
        <v>11.64467818</v>
      </c>
      <c r="W13" s="692">
        <v>9.3269585700000004</v>
      </c>
      <c r="X13" s="692">
        <v>6.7239480499999997</v>
      </c>
      <c r="Y13" s="692">
        <v>6.7052214499999998</v>
      </c>
      <c r="Z13" s="692">
        <v>8.1908792199999993</v>
      </c>
      <c r="AA13" s="692">
        <v>8.4362484700000007</v>
      </c>
      <c r="AB13" s="692">
        <v>7.5641654999999997</v>
      </c>
      <c r="AC13" s="692">
        <v>7.1613440600000002</v>
      </c>
      <c r="AD13" s="692">
        <v>6.4480374300000003</v>
      </c>
      <c r="AE13" s="692">
        <v>6.74090291</v>
      </c>
      <c r="AF13" s="692">
        <v>8.9826649300000003</v>
      </c>
      <c r="AG13" s="692">
        <v>11.76230168</v>
      </c>
      <c r="AH13" s="692">
        <v>12.046127350000001</v>
      </c>
      <c r="AI13" s="692">
        <v>9.2217606599999993</v>
      </c>
      <c r="AJ13" s="692">
        <v>7.05674285</v>
      </c>
      <c r="AK13" s="692">
        <v>6.8023598999999999</v>
      </c>
      <c r="AL13" s="692">
        <v>8.2351843099999993</v>
      </c>
      <c r="AM13" s="692">
        <v>8.3172286999999994</v>
      </c>
      <c r="AN13" s="692">
        <v>7.3452341299999997</v>
      </c>
      <c r="AO13" s="692">
        <v>6.8642945500000003</v>
      </c>
      <c r="AP13" s="692">
        <v>6.8986731700000004</v>
      </c>
      <c r="AQ13" s="692">
        <v>8.65161962</v>
      </c>
      <c r="AR13" s="692">
        <v>10.142581010000001</v>
      </c>
      <c r="AS13" s="692">
        <v>12.93897572</v>
      </c>
      <c r="AT13" s="692">
        <v>13.31618529</v>
      </c>
      <c r="AU13" s="692">
        <v>9.9248495099999996</v>
      </c>
      <c r="AV13" s="692">
        <v>8.0811835900000002</v>
      </c>
      <c r="AW13" s="692">
        <v>7.2586995700000001</v>
      </c>
      <c r="AX13" s="692">
        <v>8.6854387400000004</v>
      </c>
      <c r="AY13" s="692">
        <v>8.7641243499999995</v>
      </c>
      <c r="AZ13" s="692">
        <v>7.4865538999999997</v>
      </c>
      <c r="BA13" s="692">
        <v>7.4697391499999997</v>
      </c>
      <c r="BB13" s="692">
        <v>7.1313009699999999</v>
      </c>
      <c r="BC13" s="692">
        <v>8.1155943199999996</v>
      </c>
      <c r="BD13" s="692">
        <v>11.610655830000001</v>
      </c>
      <c r="BE13" s="692">
        <v>13.273809215</v>
      </c>
      <c r="BF13" s="692">
        <v>12.064107692</v>
      </c>
      <c r="BG13" s="693">
        <v>9.1575410000000002</v>
      </c>
      <c r="BH13" s="693">
        <v>7.7206429999999999</v>
      </c>
      <c r="BI13" s="693">
        <v>7.2893109999999997</v>
      </c>
      <c r="BJ13" s="693">
        <v>8.7896169999999998</v>
      </c>
      <c r="BK13" s="693">
        <v>8.6126330000000006</v>
      </c>
      <c r="BL13" s="693">
        <v>7.1487040000000004</v>
      </c>
      <c r="BM13" s="693">
        <v>7.1906689999999998</v>
      </c>
      <c r="BN13" s="693">
        <v>6.8923740000000002</v>
      </c>
      <c r="BO13" s="693">
        <v>8.0022540000000006</v>
      </c>
      <c r="BP13" s="693">
        <v>10.43848</v>
      </c>
      <c r="BQ13" s="693">
        <v>12.497159999999999</v>
      </c>
      <c r="BR13" s="693">
        <v>12.515370000000001</v>
      </c>
      <c r="BS13" s="693">
        <v>9.4135410000000004</v>
      </c>
      <c r="BT13" s="693">
        <v>7.8240590000000001</v>
      </c>
      <c r="BU13" s="693">
        <v>7.3723080000000003</v>
      </c>
      <c r="BV13" s="693">
        <v>8.90639</v>
      </c>
    </row>
    <row r="14" spans="1:74" ht="11.1" customHeight="1" x14ac:dyDescent="0.2">
      <c r="A14" s="111" t="s">
        <v>1165</v>
      </c>
      <c r="B14" s="199" t="s">
        <v>242</v>
      </c>
      <c r="C14" s="692">
        <v>15.22912041</v>
      </c>
      <c r="D14" s="692">
        <v>11.90509984</v>
      </c>
      <c r="E14" s="692">
        <v>12.011585350000001</v>
      </c>
      <c r="F14" s="692">
        <v>9.8213884900000004</v>
      </c>
      <c r="G14" s="692">
        <v>10.5259935</v>
      </c>
      <c r="H14" s="692">
        <v>11.57568019</v>
      </c>
      <c r="I14" s="692">
        <v>14.08507753</v>
      </c>
      <c r="J14" s="692">
        <v>14.49458014</v>
      </c>
      <c r="K14" s="692">
        <v>12.73173431</v>
      </c>
      <c r="L14" s="692">
        <v>10.520638780000001</v>
      </c>
      <c r="M14" s="692">
        <v>11.314010619999999</v>
      </c>
      <c r="N14" s="692">
        <v>13.25742687</v>
      </c>
      <c r="O14" s="692">
        <v>13.49420215</v>
      </c>
      <c r="P14" s="692">
        <v>11.28343948</v>
      </c>
      <c r="Q14" s="692">
        <v>12.977829849999999</v>
      </c>
      <c r="R14" s="692">
        <v>9.8970306699999995</v>
      </c>
      <c r="S14" s="692">
        <v>10.280284440000001</v>
      </c>
      <c r="T14" s="692">
        <v>10.402222800000001</v>
      </c>
      <c r="U14" s="692">
        <v>13.74502964</v>
      </c>
      <c r="V14" s="692">
        <v>16.236672519999999</v>
      </c>
      <c r="W14" s="692">
        <v>10.343938189999999</v>
      </c>
      <c r="X14" s="692">
        <v>11.088002790000001</v>
      </c>
      <c r="Y14" s="692">
        <v>10.639510639999999</v>
      </c>
      <c r="Z14" s="692">
        <v>12.9813828</v>
      </c>
      <c r="AA14" s="692">
        <v>14.39873137</v>
      </c>
      <c r="AB14" s="692">
        <v>12.186597949999999</v>
      </c>
      <c r="AC14" s="692">
        <v>12.48005165</v>
      </c>
      <c r="AD14" s="692">
        <v>9.4034843499999994</v>
      </c>
      <c r="AE14" s="692">
        <v>10.252670910000001</v>
      </c>
      <c r="AF14" s="692">
        <v>10.038707029999999</v>
      </c>
      <c r="AG14" s="692">
        <v>12.80832019</v>
      </c>
      <c r="AH14" s="692">
        <v>14.010720579999999</v>
      </c>
      <c r="AI14" s="692">
        <v>11.922164069999999</v>
      </c>
      <c r="AJ14" s="692">
        <v>11.53395942</v>
      </c>
      <c r="AK14" s="692">
        <v>10.44991982</v>
      </c>
      <c r="AL14" s="692">
        <v>13.837265650000001</v>
      </c>
      <c r="AM14" s="692">
        <v>13.94001495</v>
      </c>
      <c r="AN14" s="692">
        <v>10.94611153</v>
      </c>
      <c r="AO14" s="692">
        <v>11.77421303</v>
      </c>
      <c r="AP14" s="692">
        <v>10.009580379999999</v>
      </c>
      <c r="AQ14" s="692">
        <v>11.28722924</v>
      </c>
      <c r="AR14" s="692">
        <v>11.907075300000001</v>
      </c>
      <c r="AS14" s="692">
        <v>14.79373082</v>
      </c>
      <c r="AT14" s="692">
        <v>14.52120255</v>
      </c>
      <c r="AU14" s="692">
        <v>13.73382758</v>
      </c>
      <c r="AV14" s="692">
        <v>13.14595735</v>
      </c>
      <c r="AW14" s="692">
        <v>10.567469620000001</v>
      </c>
      <c r="AX14" s="692">
        <v>14.879823979999999</v>
      </c>
      <c r="AY14" s="692">
        <v>13.636343249999999</v>
      </c>
      <c r="AZ14" s="692">
        <v>12.23074898</v>
      </c>
      <c r="BA14" s="692">
        <v>13.14237112</v>
      </c>
      <c r="BB14" s="692">
        <v>9.8036779000000003</v>
      </c>
      <c r="BC14" s="692">
        <v>10.48341398</v>
      </c>
      <c r="BD14" s="692">
        <v>11.93298781</v>
      </c>
      <c r="BE14" s="692">
        <v>16.136085377000001</v>
      </c>
      <c r="BF14" s="692">
        <v>15.203193904000001</v>
      </c>
      <c r="BG14" s="693">
        <v>12.416930000000001</v>
      </c>
      <c r="BH14" s="693">
        <v>12.06545</v>
      </c>
      <c r="BI14" s="693">
        <v>10.105169999999999</v>
      </c>
      <c r="BJ14" s="693">
        <v>14.86979</v>
      </c>
      <c r="BK14" s="693">
        <v>13.193379999999999</v>
      </c>
      <c r="BL14" s="693">
        <v>11.56972</v>
      </c>
      <c r="BM14" s="693">
        <v>12.10772</v>
      </c>
      <c r="BN14" s="693">
        <v>9.4951869999999996</v>
      </c>
      <c r="BO14" s="693">
        <v>10.33601</v>
      </c>
      <c r="BP14" s="693">
        <v>11.241949999999999</v>
      </c>
      <c r="BQ14" s="693">
        <v>14.34675</v>
      </c>
      <c r="BR14" s="693">
        <v>13.9482</v>
      </c>
      <c r="BS14" s="693">
        <v>12.094189999999999</v>
      </c>
      <c r="BT14" s="693">
        <v>12.04604</v>
      </c>
      <c r="BU14" s="693">
        <v>10.028779999999999</v>
      </c>
      <c r="BV14" s="693">
        <v>14.863379999999999</v>
      </c>
    </row>
    <row r="15" spans="1:74" ht="11.1" customHeight="1" x14ac:dyDescent="0.2">
      <c r="A15" s="111" t="s">
        <v>1166</v>
      </c>
      <c r="B15" s="199" t="s">
        <v>243</v>
      </c>
      <c r="C15" s="692">
        <v>0.45665041000000001</v>
      </c>
      <c r="D15" s="692">
        <v>0.38000694000000002</v>
      </c>
      <c r="E15" s="692">
        <v>0.41157021999999999</v>
      </c>
      <c r="F15" s="692">
        <v>0.36351276999999999</v>
      </c>
      <c r="G15" s="692">
        <v>0.36048036999999999</v>
      </c>
      <c r="H15" s="692">
        <v>0.35237810000000003</v>
      </c>
      <c r="I15" s="692">
        <v>0.38087360999999997</v>
      </c>
      <c r="J15" s="692">
        <v>0.38801131</v>
      </c>
      <c r="K15" s="692">
        <v>0.37400505000000001</v>
      </c>
      <c r="L15" s="692">
        <v>0.39228196999999998</v>
      </c>
      <c r="M15" s="692">
        <v>0.40339117000000002</v>
      </c>
      <c r="N15" s="692">
        <v>0.42686613000000001</v>
      </c>
      <c r="O15" s="692">
        <v>0.43748281999999999</v>
      </c>
      <c r="P15" s="692">
        <v>0.38829643000000003</v>
      </c>
      <c r="Q15" s="692">
        <v>0.40558284999999999</v>
      </c>
      <c r="R15" s="692">
        <v>0.37452195999999999</v>
      </c>
      <c r="S15" s="692">
        <v>0.35831512999999998</v>
      </c>
      <c r="T15" s="692">
        <v>0.35379435999999997</v>
      </c>
      <c r="U15" s="692">
        <v>0.37979830999999997</v>
      </c>
      <c r="V15" s="692">
        <v>0.39269463999999998</v>
      </c>
      <c r="W15" s="692">
        <v>0.38372412</v>
      </c>
      <c r="X15" s="692">
        <v>0.39561489</v>
      </c>
      <c r="Y15" s="692">
        <v>0.39999825</v>
      </c>
      <c r="Z15" s="692">
        <v>0.41578027000000001</v>
      </c>
      <c r="AA15" s="692">
        <v>0.44357437999999999</v>
      </c>
      <c r="AB15" s="692">
        <v>0.35982470999999999</v>
      </c>
      <c r="AC15" s="692">
        <v>0.37226680000000001</v>
      </c>
      <c r="AD15" s="692">
        <v>0.34315230000000002</v>
      </c>
      <c r="AE15" s="692">
        <v>0.35851045999999998</v>
      </c>
      <c r="AF15" s="692">
        <v>0.36491989000000002</v>
      </c>
      <c r="AG15" s="692">
        <v>0.40199847999999999</v>
      </c>
      <c r="AH15" s="692">
        <v>0.40383085000000002</v>
      </c>
      <c r="AI15" s="692">
        <v>0.39195666000000001</v>
      </c>
      <c r="AJ15" s="692">
        <v>0.40810094000000002</v>
      </c>
      <c r="AK15" s="692">
        <v>0.40293485000000001</v>
      </c>
      <c r="AL15" s="692">
        <v>0.43691171000000001</v>
      </c>
      <c r="AM15" s="692">
        <v>0.47134097000000003</v>
      </c>
      <c r="AN15" s="692">
        <v>0.38840251999999997</v>
      </c>
      <c r="AO15" s="692">
        <v>0.40189566999999998</v>
      </c>
      <c r="AP15" s="692">
        <v>0.37460451</v>
      </c>
      <c r="AQ15" s="692">
        <v>0.37926385000000001</v>
      </c>
      <c r="AR15" s="692">
        <v>0.38812985999999999</v>
      </c>
      <c r="AS15" s="692">
        <v>0.39019953000000002</v>
      </c>
      <c r="AT15" s="692">
        <v>0.40120928</v>
      </c>
      <c r="AU15" s="692">
        <v>0.39591368999999998</v>
      </c>
      <c r="AV15" s="692">
        <v>0.42648139000000002</v>
      </c>
      <c r="AW15" s="692">
        <v>0.44889715000000002</v>
      </c>
      <c r="AX15" s="692">
        <v>0.46665099999999998</v>
      </c>
      <c r="AY15" s="692">
        <v>0.45132330999999998</v>
      </c>
      <c r="AZ15" s="692">
        <v>0.39899276</v>
      </c>
      <c r="BA15" s="692">
        <v>0.41993466000000002</v>
      </c>
      <c r="BB15" s="692">
        <v>0.37719117000000002</v>
      </c>
      <c r="BC15" s="692">
        <v>0.38071632</v>
      </c>
      <c r="BD15" s="692">
        <v>0.38320801999999998</v>
      </c>
      <c r="BE15" s="692">
        <v>0.38380976</v>
      </c>
      <c r="BF15" s="692">
        <v>0.39502742000000002</v>
      </c>
      <c r="BG15" s="693">
        <v>0.38996219999999998</v>
      </c>
      <c r="BH15" s="693">
        <v>0.41968499999999997</v>
      </c>
      <c r="BI15" s="693">
        <v>0.4412355</v>
      </c>
      <c r="BJ15" s="693">
        <v>0.4583624</v>
      </c>
      <c r="BK15" s="693">
        <v>0.44357750000000001</v>
      </c>
      <c r="BL15" s="693">
        <v>0.3924164</v>
      </c>
      <c r="BM15" s="693">
        <v>0.41356310000000002</v>
      </c>
      <c r="BN15" s="693">
        <v>0.37134289999999998</v>
      </c>
      <c r="BO15" s="693">
        <v>0.3749654</v>
      </c>
      <c r="BP15" s="693">
        <v>0.37802459999999999</v>
      </c>
      <c r="BQ15" s="693">
        <v>0.379052</v>
      </c>
      <c r="BR15" s="693">
        <v>0.39076379999999999</v>
      </c>
      <c r="BS15" s="693">
        <v>0.3862469</v>
      </c>
      <c r="BT15" s="693">
        <v>0.41636410000000001</v>
      </c>
      <c r="BU15" s="693">
        <v>0.43827700000000003</v>
      </c>
      <c r="BV15" s="693">
        <v>0.4558162</v>
      </c>
    </row>
    <row r="16" spans="1:74" ht="11.1" customHeight="1" x14ac:dyDescent="0.2">
      <c r="A16" s="111" t="s">
        <v>1167</v>
      </c>
      <c r="B16" s="199" t="s">
        <v>443</v>
      </c>
      <c r="C16" s="692">
        <v>129.21249867</v>
      </c>
      <c r="D16" s="692">
        <v>100.96823572</v>
      </c>
      <c r="E16" s="692">
        <v>103.09552026999999</v>
      </c>
      <c r="F16" s="692">
        <v>90.724503889999994</v>
      </c>
      <c r="G16" s="692">
        <v>98.281158820000002</v>
      </c>
      <c r="H16" s="692">
        <v>122.54316910999999</v>
      </c>
      <c r="I16" s="692">
        <v>149.90048182000001</v>
      </c>
      <c r="J16" s="692">
        <v>142.00716657000001</v>
      </c>
      <c r="K16" s="692">
        <v>118.77878235999999</v>
      </c>
      <c r="L16" s="692">
        <v>102.81104302999999</v>
      </c>
      <c r="M16" s="692">
        <v>98.320565540000004</v>
      </c>
      <c r="N16" s="692">
        <v>122.00461661</v>
      </c>
      <c r="O16" s="692">
        <v>148.91738377999999</v>
      </c>
      <c r="P16" s="692">
        <v>113.75128017999999</v>
      </c>
      <c r="Q16" s="692">
        <v>107.218431</v>
      </c>
      <c r="R16" s="692">
        <v>95.453615799999994</v>
      </c>
      <c r="S16" s="692">
        <v>103.84799901</v>
      </c>
      <c r="T16" s="692">
        <v>129.91289918999999</v>
      </c>
      <c r="U16" s="692">
        <v>153.56605024000001</v>
      </c>
      <c r="V16" s="692">
        <v>153.49649427</v>
      </c>
      <c r="W16" s="692">
        <v>128.90979259</v>
      </c>
      <c r="X16" s="692">
        <v>107.0487529</v>
      </c>
      <c r="Y16" s="692">
        <v>103.78995653</v>
      </c>
      <c r="Z16" s="692">
        <v>123.18040376</v>
      </c>
      <c r="AA16" s="692">
        <v>133.31755021000001</v>
      </c>
      <c r="AB16" s="692">
        <v>116.60800242000001</v>
      </c>
      <c r="AC16" s="692">
        <v>112.60541507000001</v>
      </c>
      <c r="AD16" s="692">
        <v>90.383821839999996</v>
      </c>
      <c r="AE16" s="692">
        <v>100.33107133</v>
      </c>
      <c r="AF16" s="692">
        <v>120.11616995999999</v>
      </c>
      <c r="AG16" s="692">
        <v>153.74888910000001</v>
      </c>
      <c r="AH16" s="692">
        <v>150.08305576000001</v>
      </c>
      <c r="AI16" s="692">
        <v>131.5667267</v>
      </c>
      <c r="AJ16" s="692">
        <v>107.99720824000001</v>
      </c>
      <c r="AK16" s="692">
        <v>102.45292212</v>
      </c>
      <c r="AL16" s="692">
        <v>121.07807665</v>
      </c>
      <c r="AM16" s="692">
        <v>124.41281896</v>
      </c>
      <c r="AN16" s="692">
        <v>111.92947890000001</v>
      </c>
      <c r="AO16" s="692">
        <v>104.00558073000001</v>
      </c>
      <c r="AP16" s="692">
        <v>97.46457728</v>
      </c>
      <c r="AQ16" s="692">
        <v>105.41188443999999</v>
      </c>
      <c r="AR16" s="692">
        <v>131.24246219</v>
      </c>
      <c r="AS16" s="692">
        <v>166.89082672999999</v>
      </c>
      <c r="AT16" s="692">
        <v>158.80108820999999</v>
      </c>
      <c r="AU16" s="692">
        <v>127.70609919</v>
      </c>
      <c r="AV16" s="692">
        <v>105.14520981</v>
      </c>
      <c r="AW16" s="692">
        <v>99.443738870000004</v>
      </c>
      <c r="AX16" s="692">
        <v>129.50387749999999</v>
      </c>
      <c r="AY16" s="692">
        <v>137.24282887999999</v>
      </c>
      <c r="AZ16" s="692">
        <v>127.07581458</v>
      </c>
      <c r="BA16" s="692">
        <v>114.59753719</v>
      </c>
      <c r="BB16" s="692">
        <v>94.210755469999995</v>
      </c>
      <c r="BC16" s="692">
        <v>101.49566853</v>
      </c>
      <c r="BD16" s="692">
        <v>132.71131481</v>
      </c>
      <c r="BE16" s="692">
        <v>159.79906073000001</v>
      </c>
      <c r="BF16" s="692">
        <v>156.57011276</v>
      </c>
      <c r="BG16" s="693">
        <v>127.29430000000001</v>
      </c>
      <c r="BH16" s="693">
        <v>103.57389999999999</v>
      </c>
      <c r="BI16" s="693">
        <v>101.92910000000001</v>
      </c>
      <c r="BJ16" s="693">
        <v>132.42420000000001</v>
      </c>
      <c r="BK16" s="693">
        <v>136.7226</v>
      </c>
      <c r="BL16" s="693">
        <v>117.76220000000001</v>
      </c>
      <c r="BM16" s="693">
        <v>110.9075</v>
      </c>
      <c r="BN16" s="693">
        <v>94.66189</v>
      </c>
      <c r="BO16" s="693">
        <v>102.8848</v>
      </c>
      <c r="BP16" s="693">
        <v>129.8364</v>
      </c>
      <c r="BQ16" s="693">
        <v>159.30799999999999</v>
      </c>
      <c r="BR16" s="693">
        <v>153.71340000000001</v>
      </c>
      <c r="BS16" s="693">
        <v>127.6463</v>
      </c>
      <c r="BT16" s="693">
        <v>105.5446</v>
      </c>
      <c r="BU16" s="693">
        <v>103.7105</v>
      </c>
      <c r="BV16" s="693">
        <v>134.60390000000001</v>
      </c>
    </row>
    <row r="17" spans="1:74" ht="11.1" customHeight="1" x14ac:dyDescent="0.2">
      <c r="A17" s="111"/>
      <c r="B17" s="113" t="s">
        <v>8</v>
      </c>
      <c r="C17" s="694"/>
      <c r="D17" s="694"/>
      <c r="E17" s="694"/>
      <c r="F17" s="694"/>
      <c r="G17" s="694"/>
      <c r="H17" s="694"/>
      <c r="I17" s="694"/>
      <c r="J17" s="694"/>
      <c r="K17" s="694"/>
      <c r="L17" s="694"/>
      <c r="M17" s="694"/>
      <c r="N17" s="694"/>
      <c r="O17" s="694"/>
      <c r="P17" s="694"/>
      <c r="Q17" s="694"/>
      <c r="R17" s="694"/>
      <c r="S17" s="694"/>
      <c r="T17" s="694"/>
      <c r="U17" s="694"/>
      <c r="V17" s="694"/>
      <c r="W17" s="694"/>
      <c r="X17" s="694"/>
      <c r="Y17" s="694"/>
      <c r="Z17" s="694"/>
      <c r="AA17" s="694"/>
      <c r="AB17" s="694"/>
      <c r="AC17" s="694"/>
      <c r="AD17" s="694"/>
      <c r="AE17" s="694"/>
      <c r="AF17" s="694"/>
      <c r="AG17" s="694"/>
      <c r="AH17" s="694"/>
      <c r="AI17" s="694"/>
      <c r="AJ17" s="694"/>
      <c r="AK17" s="694"/>
      <c r="AL17" s="694"/>
      <c r="AM17" s="694"/>
      <c r="AN17" s="694"/>
      <c r="AO17" s="694"/>
      <c r="AP17" s="694"/>
      <c r="AQ17" s="694"/>
      <c r="AR17" s="694"/>
      <c r="AS17" s="694"/>
      <c r="AT17" s="694"/>
      <c r="AU17" s="694"/>
      <c r="AV17" s="694"/>
      <c r="AW17" s="694"/>
      <c r="AX17" s="694"/>
      <c r="AY17" s="694"/>
      <c r="AZ17" s="694"/>
      <c r="BA17" s="694"/>
      <c r="BB17" s="694"/>
      <c r="BC17" s="694"/>
      <c r="BD17" s="694"/>
      <c r="BE17" s="694"/>
      <c r="BF17" s="694"/>
      <c r="BG17" s="695"/>
      <c r="BH17" s="695"/>
      <c r="BI17" s="695"/>
      <c r="BJ17" s="695"/>
      <c r="BK17" s="695"/>
      <c r="BL17" s="695"/>
      <c r="BM17" s="695"/>
      <c r="BN17" s="695"/>
      <c r="BO17" s="695"/>
      <c r="BP17" s="695"/>
      <c r="BQ17" s="695"/>
      <c r="BR17" s="695"/>
      <c r="BS17" s="695"/>
      <c r="BT17" s="695"/>
      <c r="BU17" s="695"/>
      <c r="BV17" s="695"/>
    </row>
    <row r="18" spans="1:74" ht="11.1" customHeight="1" x14ac:dyDescent="0.2">
      <c r="A18" s="111" t="s">
        <v>1168</v>
      </c>
      <c r="B18" s="199" t="s">
        <v>435</v>
      </c>
      <c r="C18" s="692">
        <v>4.45448617</v>
      </c>
      <c r="D18" s="692">
        <v>3.9789195199999998</v>
      </c>
      <c r="E18" s="692">
        <v>4.3504091300000001</v>
      </c>
      <c r="F18" s="692">
        <v>4.0094317799999999</v>
      </c>
      <c r="G18" s="692">
        <v>4.0314104400000002</v>
      </c>
      <c r="H18" s="692">
        <v>4.4960148499999999</v>
      </c>
      <c r="I18" s="692">
        <v>4.8720966600000004</v>
      </c>
      <c r="J18" s="692">
        <v>4.8583600599999999</v>
      </c>
      <c r="K18" s="692">
        <v>4.4579439699999996</v>
      </c>
      <c r="L18" s="692">
        <v>4.18241218</v>
      </c>
      <c r="M18" s="692">
        <v>4.1260437000000003</v>
      </c>
      <c r="N18" s="692">
        <v>4.3722325800000004</v>
      </c>
      <c r="O18" s="692">
        <v>4.6818258500000001</v>
      </c>
      <c r="P18" s="692">
        <v>4.1415562899999996</v>
      </c>
      <c r="Q18" s="692">
        <v>4.0459120100000003</v>
      </c>
      <c r="R18" s="692">
        <v>3.9851409900000001</v>
      </c>
      <c r="S18" s="692">
        <v>4.1240967199999998</v>
      </c>
      <c r="T18" s="692">
        <v>4.4333009099999998</v>
      </c>
      <c r="U18" s="692">
        <v>5.0223529899999999</v>
      </c>
      <c r="V18" s="692">
        <v>5.2777183000000001</v>
      </c>
      <c r="W18" s="692">
        <v>4.5359160999999997</v>
      </c>
      <c r="X18" s="692">
        <v>4.3297677400000003</v>
      </c>
      <c r="Y18" s="692">
        <v>4.0992406499999996</v>
      </c>
      <c r="Z18" s="692">
        <v>4.2476225400000001</v>
      </c>
      <c r="AA18" s="692">
        <v>4.5828955300000001</v>
      </c>
      <c r="AB18" s="692">
        <v>4.0634858200000004</v>
      </c>
      <c r="AC18" s="692">
        <v>4.1752027199999997</v>
      </c>
      <c r="AD18" s="692">
        <v>3.94692292</v>
      </c>
      <c r="AE18" s="692">
        <v>3.9643462399999998</v>
      </c>
      <c r="AF18" s="692">
        <v>4.2202467099999996</v>
      </c>
      <c r="AG18" s="692">
        <v>5.0146561299999997</v>
      </c>
      <c r="AH18" s="692">
        <v>4.7850908299999997</v>
      </c>
      <c r="AI18" s="692">
        <v>4.1945436899999997</v>
      </c>
      <c r="AJ18" s="692">
        <v>4.1553638599999996</v>
      </c>
      <c r="AK18" s="692">
        <v>4.1253357599999996</v>
      </c>
      <c r="AL18" s="692">
        <v>4.2746368500000003</v>
      </c>
      <c r="AM18" s="692">
        <v>4.2862826199999997</v>
      </c>
      <c r="AN18" s="692">
        <v>4.0501433799999997</v>
      </c>
      <c r="AO18" s="692">
        <v>3.9432002499999999</v>
      </c>
      <c r="AP18" s="692">
        <v>3.2983323599999999</v>
      </c>
      <c r="AQ18" s="692">
        <v>3.4250437699999998</v>
      </c>
      <c r="AR18" s="692">
        <v>3.8541244699999999</v>
      </c>
      <c r="AS18" s="692">
        <v>4.5910796899999999</v>
      </c>
      <c r="AT18" s="692">
        <v>4.4935661299999996</v>
      </c>
      <c r="AU18" s="692">
        <v>4.1379941000000002</v>
      </c>
      <c r="AV18" s="692">
        <v>3.8051863899999998</v>
      </c>
      <c r="AW18" s="692">
        <v>3.6038512699999998</v>
      </c>
      <c r="AX18" s="692">
        <v>3.9914500999999998</v>
      </c>
      <c r="AY18" s="692">
        <v>4.0433816699999996</v>
      </c>
      <c r="AZ18" s="692">
        <v>3.8408853399999998</v>
      </c>
      <c r="BA18" s="692">
        <v>3.8289765199999999</v>
      </c>
      <c r="BB18" s="692">
        <v>3.6605729400000002</v>
      </c>
      <c r="BC18" s="692">
        <v>3.6650665999999998</v>
      </c>
      <c r="BD18" s="692">
        <v>4.4155105800000003</v>
      </c>
      <c r="BE18" s="692">
        <v>4.4714941000000001</v>
      </c>
      <c r="BF18" s="692">
        <v>4.6376050888</v>
      </c>
      <c r="BG18" s="693">
        <v>4.1366839999999998</v>
      </c>
      <c r="BH18" s="693">
        <v>3.8044199999999999</v>
      </c>
      <c r="BI18" s="693">
        <v>3.6189710000000002</v>
      </c>
      <c r="BJ18" s="693">
        <v>4.0004710000000001</v>
      </c>
      <c r="BK18" s="693">
        <v>4.066465</v>
      </c>
      <c r="BL18" s="693">
        <v>3.8234159999999999</v>
      </c>
      <c r="BM18" s="693">
        <v>3.837558</v>
      </c>
      <c r="BN18" s="693">
        <v>3.6690640000000001</v>
      </c>
      <c r="BO18" s="693">
        <v>3.6651950000000002</v>
      </c>
      <c r="BP18" s="693">
        <v>4.2327190000000003</v>
      </c>
      <c r="BQ18" s="693">
        <v>4.5316859999999997</v>
      </c>
      <c r="BR18" s="693">
        <v>4.4459540000000004</v>
      </c>
      <c r="BS18" s="693">
        <v>4.0827479999999996</v>
      </c>
      <c r="BT18" s="693">
        <v>3.7931089999999998</v>
      </c>
      <c r="BU18" s="693">
        <v>3.6050089999999999</v>
      </c>
      <c r="BV18" s="693">
        <v>3.9842650000000002</v>
      </c>
    </row>
    <row r="19" spans="1:74" ht="11.1" customHeight="1" x14ac:dyDescent="0.2">
      <c r="A19" s="111" t="s">
        <v>1169</v>
      </c>
      <c r="B19" s="184" t="s">
        <v>468</v>
      </c>
      <c r="C19" s="692">
        <v>13.27708779</v>
      </c>
      <c r="D19" s="692">
        <v>12.52613648</v>
      </c>
      <c r="E19" s="692">
        <v>12.422003950000001</v>
      </c>
      <c r="F19" s="692">
        <v>11.78298066</v>
      </c>
      <c r="G19" s="692">
        <v>11.94925877</v>
      </c>
      <c r="H19" s="692">
        <v>13.206394960000001</v>
      </c>
      <c r="I19" s="692">
        <v>14.77575994</v>
      </c>
      <c r="J19" s="692">
        <v>14.41398152</v>
      </c>
      <c r="K19" s="692">
        <v>13.530485090000001</v>
      </c>
      <c r="L19" s="692">
        <v>12.837347279999999</v>
      </c>
      <c r="M19" s="692">
        <v>12.217557879999999</v>
      </c>
      <c r="N19" s="692">
        <v>12.9884597</v>
      </c>
      <c r="O19" s="692">
        <v>13.726166449999999</v>
      </c>
      <c r="P19" s="692">
        <v>12.61435279</v>
      </c>
      <c r="Q19" s="692">
        <v>12.63923424</v>
      </c>
      <c r="R19" s="692">
        <v>12.0054322</v>
      </c>
      <c r="S19" s="692">
        <v>12.31498348</v>
      </c>
      <c r="T19" s="692">
        <v>13.30575035</v>
      </c>
      <c r="U19" s="692">
        <v>14.85642957</v>
      </c>
      <c r="V19" s="692">
        <v>15.251711630000001</v>
      </c>
      <c r="W19" s="692">
        <v>14.183321340000001</v>
      </c>
      <c r="X19" s="692">
        <v>13.00349634</v>
      </c>
      <c r="Y19" s="692">
        <v>12.04164581</v>
      </c>
      <c r="Z19" s="692">
        <v>12.831523839999999</v>
      </c>
      <c r="AA19" s="692">
        <v>13.393620690000001</v>
      </c>
      <c r="AB19" s="692">
        <v>12.665330839999999</v>
      </c>
      <c r="AC19" s="692">
        <v>12.68439289</v>
      </c>
      <c r="AD19" s="692">
        <v>11.57102824</v>
      </c>
      <c r="AE19" s="692">
        <v>12.181142619999999</v>
      </c>
      <c r="AF19" s="692">
        <v>12.663085730000001</v>
      </c>
      <c r="AG19" s="692">
        <v>14.39851859</v>
      </c>
      <c r="AH19" s="692">
        <v>14.428890790000001</v>
      </c>
      <c r="AI19" s="692">
        <v>13.21957471</v>
      </c>
      <c r="AJ19" s="692">
        <v>12.11908919</v>
      </c>
      <c r="AK19" s="692">
        <v>11.50830221</v>
      </c>
      <c r="AL19" s="692">
        <v>12.413237499999999</v>
      </c>
      <c r="AM19" s="692">
        <v>12.51055674</v>
      </c>
      <c r="AN19" s="692">
        <v>11.93098343</v>
      </c>
      <c r="AO19" s="692">
        <v>11.41369224</v>
      </c>
      <c r="AP19" s="692">
        <v>9.9659698799999994</v>
      </c>
      <c r="AQ19" s="692">
        <v>9.6221466400000004</v>
      </c>
      <c r="AR19" s="692">
        <v>11.43737958</v>
      </c>
      <c r="AS19" s="692">
        <v>13.61435354</v>
      </c>
      <c r="AT19" s="692">
        <v>13.22205422</v>
      </c>
      <c r="AU19" s="692">
        <v>12.03821797</v>
      </c>
      <c r="AV19" s="692">
        <v>10.877757859999999</v>
      </c>
      <c r="AW19" s="692">
        <v>10.560632979999999</v>
      </c>
      <c r="AX19" s="692">
        <v>11.745895519999999</v>
      </c>
      <c r="AY19" s="692">
        <v>11.55278339</v>
      </c>
      <c r="AZ19" s="692">
        <v>11.781843159999999</v>
      </c>
      <c r="BA19" s="692">
        <v>11.303642290000001</v>
      </c>
      <c r="BB19" s="692">
        <v>10.465892820000001</v>
      </c>
      <c r="BC19" s="692">
        <v>10.641354679999999</v>
      </c>
      <c r="BD19" s="692">
        <v>12.14820651</v>
      </c>
      <c r="BE19" s="692">
        <v>13.828755215999999</v>
      </c>
      <c r="BF19" s="692">
        <v>13.562404939</v>
      </c>
      <c r="BG19" s="693">
        <v>12.50262</v>
      </c>
      <c r="BH19" s="693">
        <v>11.24478</v>
      </c>
      <c r="BI19" s="693">
        <v>10.96486</v>
      </c>
      <c r="BJ19" s="693">
        <v>12.19049</v>
      </c>
      <c r="BK19" s="693">
        <v>12.04217</v>
      </c>
      <c r="BL19" s="693">
        <v>12.21818</v>
      </c>
      <c r="BM19" s="693">
        <v>11.78838</v>
      </c>
      <c r="BN19" s="693">
        <v>10.95003</v>
      </c>
      <c r="BO19" s="693">
        <v>11.106310000000001</v>
      </c>
      <c r="BP19" s="693">
        <v>12.39324</v>
      </c>
      <c r="BQ19" s="693">
        <v>14.1831</v>
      </c>
      <c r="BR19" s="693">
        <v>13.50027</v>
      </c>
      <c r="BS19" s="693">
        <v>12.61056</v>
      </c>
      <c r="BT19" s="693">
        <v>11.5313</v>
      </c>
      <c r="BU19" s="693">
        <v>11.20717</v>
      </c>
      <c r="BV19" s="693">
        <v>12.418469999999999</v>
      </c>
    </row>
    <row r="20" spans="1:74" ht="11.1" customHeight="1" x14ac:dyDescent="0.2">
      <c r="A20" s="111" t="s">
        <v>1170</v>
      </c>
      <c r="B20" s="199" t="s">
        <v>436</v>
      </c>
      <c r="C20" s="692">
        <v>15.361471420000001</v>
      </c>
      <c r="D20" s="692">
        <v>13.684257150000001</v>
      </c>
      <c r="E20" s="692">
        <v>14.907016410000001</v>
      </c>
      <c r="F20" s="692">
        <v>13.505247949999999</v>
      </c>
      <c r="G20" s="692">
        <v>14.67334965</v>
      </c>
      <c r="H20" s="692">
        <v>16.036270290000001</v>
      </c>
      <c r="I20" s="692">
        <v>17.188845799999999</v>
      </c>
      <c r="J20" s="692">
        <v>16.527026670000001</v>
      </c>
      <c r="K20" s="692">
        <v>15.62557473</v>
      </c>
      <c r="L20" s="692">
        <v>15.00736311</v>
      </c>
      <c r="M20" s="692">
        <v>14.21784729</v>
      </c>
      <c r="N20" s="692">
        <v>15.03545254</v>
      </c>
      <c r="O20" s="692">
        <v>15.91155245</v>
      </c>
      <c r="P20" s="692">
        <v>13.984686229999999</v>
      </c>
      <c r="Q20" s="692">
        <v>14.73023057</v>
      </c>
      <c r="R20" s="692">
        <v>13.800632950000001</v>
      </c>
      <c r="S20" s="692">
        <v>15.50411053</v>
      </c>
      <c r="T20" s="692">
        <v>16.142858440000001</v>
      </c>
      <c r="U20" s="692">
        <v>17.373788040000001</v>
      </c>
      <c r="V20" s="692">
        <v>17.758069939999999</v>
      </c>
      <c r="W20" s="692">
        <v>15.784413300000001</v>
      </c>
      <c r="X20" s="692">
        <v>15.2888951</v>
      </c>
      <c r="Y20" s="692">
        <v>14.116384650000001</v>
      </c>
      <c r="Z20" s="692">
        <v>14.88263486</v>
      </c>
      <c r="AA20" s="692">
        <v>15.41520963</v>
      </c>
      <c r="AB20" s="692">
        <v>13.912065650000001</v>
      </c>
      <c r="AC20" s="692">
        <v>14.900558240000001</v>
      </c>
      <c r="AD20" s="692">
        <v>13.462809780000001</v>
      </c>
      <c r="AE20" s="692">
        <v>14.349124359999999</v>
      </c>
      <c r="AF20" s="692">
        <v>14.952035889999999</v>
      </c>
      <c r="AG20" s="692">
        <v>17.65141229</v>
      </c>
      <c r="AH20" s="692">
        <v>16.840131899999999</v>
      </c>
      <c r="AI20" s="692">
        <v>15.55132768</v>
      </c>
      <c r="AJ20" s="692">
        <v>14.623661350000001</v>
      </c>
      <c r="AK20" s="692">
        <v>14.033848450000001</v>
      </c>
      <c r="AL20" s="692">
        <v>14.52007583</v>
      </c>
      <c r="AM20" s="692">
        <v>15.006270430000001</v>
      </c>
      <c r="AN20" s="692">
        <v>14.385494120000001</v>
      </c>
      <c r="AO20" s="692">
        <v>13.72995809</v>
      </c>
      <c r="AP20" s="692">
        <v>11.531231180000001</v>
      </c>
      <c r="AQ20" s="692">
        <v>12.38705852</v>
      </c>
      <c r="AR20" s="692">
        <v>14.37361587</v>
      </c>
      <c r="AS20" s="692">
        <v>16.881398789999999</v>
      </c>
      <c r="AT20" s="692">
        <v>16.22704062</v>
      </c>
      <c r="AU20" s="692">
        <v>14.17848843</v>
      </c>
      <c r="AV20" s="692">
        <v>13.80974103</v>
      </c>
      <c r="AW20" s="692">
        <v>12.97976923</v>
      </c>
      <c r="AX20" s="692">
        <v>14.16514301</v>
      </c>
      <c r="AY20" s="692">
        <v>14.18518793</v>
      </c>
      <c r="AZ20" s="692">
        <v>13.770862510000001</v>
      </c>
      <c r="BA20" s="692">
        <v>13.76805435</v>
      </c>
      <c r="BB20" s="692">
        <v>12.87183797</v>
      </c>
      <c r="BC20" s="692">
        <v>13.757522359999999</v>
      </c>
      <c r="BD20" s="692">
        <v>15.542579829999999</v>
      </c>
      <c r="BE20" s="692">
        <v>16.379799642999998</v>
      </c>
      <c r="BF20" s="692">
        <v>16.511166526</v>
      </c>
      <c r="BG20" s="693">
        <v>14.56479</v>
      </c>
      <c r="BH20" s="693">
        <v>13.999269999999999</v>
      </c>
      <c r="BI20" s="693">
        <v>13.40396</v>
      </c>
      <c r="BJ20" s="693">
        <v>14.602499999999999</v>
      </c>
      <c r="BK20" s="693">
        <v>14.694509999999999</v>
      </c>
      <c r="BL20" s="693">
        <v>13.77901</v>
      </c>
      <c r="BM20" s="693">
        <v>14.314640000000001</v>
      </c>
      <c r="BN20" s="693">
        <v>13.24363</v>
      </c>
      <c r="BO20" s="693">
        <v>14.235200000000001</v>
      </c>
      <c r="BP20" s="693">
        <v>15.36059</v>
      </c>
      <c r="BQ20" s="693">
        <v>16.680520000000001</v>
      </c>
      <c r="BR20" s="693">
        <v>16.079440000000002</v>
      </c>
      <c r="BS20" s="693">
        <v>14.61763</v>
      </c>
      <c r="BT20" s="693">
        <v>14.146409999999999</v>
      </c>
      <c r="BU20" s="693">
        <v>13.517340000000001</v>
      </c>
      <c r="BV20" s="693">
        <v>14.67966</v>
      </c>
    </row>
    <row r="21" spans="1:74" ht="11.1" customHeight="1" x14ac:dyDescent="0.2">
      <c r="A21" s="111" t="s">
        <v>1171</v>
      </c>
      <c r="B21" s="199" t="s">
        <v>437</v>
      </c>
      <c r="C21" s="692">
        <v>8.6806795300000008</v>
      </c>
      <c r="D21" s="692">
        <v>7.6738547400000003</v>
      </c>
      <c r="E21" s="692">
        <v>8.1505870100000006</v>
      </c>
      <c r="F21" s="692">
        <v>7.6729063799999997</v>
      </c>
      <c r="G21" s="692">
        <v>8.0575608899999995</v>
      </c>
      <c r="H21" s="692">
        <v>8.8786938000000006</v>
      </c>
      <c r="I21" s="692">
        <v>9.8510478399999997</v>
      </c>
      <c r="J21" s="692">
        <v>9.2655830399999992</v>
      </c>
      <c r="K21" s="692">
        <v>8.7765098399999992</v>
      </c>
      <c r="L21" s="692">
        <v>8.2331363700000004</v>
      </c>
      <c r="M21" s="692">
        <v>7.98365291</v>
      </c>
      <c r="N21" s="692">
        <v>8.6469516899999999</v>
      </c>
      <c r="O21" s="692">
        <v>8.9191336200000002</v>
      </c>
      <c r="P21" s="692">
        <v>8.1606641300000007</v>
      </c>
      <c r="Q21" s="692">
        <v>8.3252302500000006</v>
      </c>
      <c r="R21" s="692">
        <v>7.8875861199999999</v>
      </c>
      <c r="S21" s="692">
        <v>8.6484800400000008</v>
      </c>
      <c r="T21" s="692">
        <v>9.1950090299999996</v>
      </c>
      <c r="U21" s="692">
        <v>9.7635858899999999</v>
      </c>
      <c r="V21" s="692">
        <v>9.8565591799999996</v>
      </c>
      <c r="W21" s="692">
        <v>8.7104046099999994</v>
      </c>
      <c r="X21" s="692">
        <v>8.3048657699999993</v>
      </c>
      <c r="Y21" s="692">
        <v>8.1882140400000001</v>
      </c>
      <c r="Z21" s="692">
        <v>8.4970803200000002</v>
      </c>
      <c r="AA21" s="692">
        <v>8.8413528100000001</v>
      </c>
      <c r="AB21" s="692">
        <v>8.2870478599999995</v>
      </c>
      <c r="AC21" s="692">
        <v>8.5159140999999998</v>
      </c>
      <c r="AD21" s="692">
        <v>7.60984616</v>
      </c>
      <c r="AE21" s="692">
        <v>8.0813086300000005</v>
      </c>
      <c r="AF21" s="692">
        <v>8.5294021900000008</v>
      </c>
      <c r="AG21" s="692">
        <v>9.5955332500000008</v>
      </c>
      <c r="AH21" s="692">
        <v>9.4415284199999991</v>
      </c>
      <c r="AI21" s="692">
        <v>8.9000169099999997</v>
      </c>
      <c r="AJ21" s="692">
        <v>8.3251296700000008</v>
      </c>
      <c r="AK21" s="692">
        <v>8.0295515000000002</v>
      </c>
      <c r="AL21" s="692">
        <v>8.4865065699999995</v>
      </c>
      <c r="AM21" s="692">
        <v>8.6335584500000007</v>
      </c>
      <c r="AN21" s="692">
        <v>8.1806907199999994</v>
      </c>
      <c r="AO21" s="692">
        <v>7.8974757100000001</v>
      </c>
      <c r="AP21" s="692">
        <v>6.6884399999999999</v>
      </c>
      <c r="AQ21" s="692">
        <v>6.7342116399999998</v>
      </c>
      <c r="AR21" s="692">
        <v>8.1943145000000008</v>
      </c>
      <c r="AS21" s="692">
        <v>9.2660489599999991</v>
      </c>
      <c r="AT21" s="692">
        <v>9.0989256800000007</v>
      </c>
      <c r="AU21" s="692">
        <v>7.9787993799999999</v>
      </c>
      <c r="AV21" s="692">
        <v>7.8422255500000002</v>
      </c>
      <c r="AW21" s="692">
        <v>7.4444745499999998</v>
      </c>
      <c r="AX21" s="692">
        <v>8.0828231699999993</v>
      </c>
      <c r="AY21" s="692">
        <v>8.0818418800000007</v>
      </c>
      <c r="AZ21" s="692">
        <v>8.1835229100000006</v>
      </c>
      <c r="BA21" s="692">
        <v>7.7664917200000003</v>
      </c>
      <c r="BB21" s="692">
        <v>7.2268025099999997</v>
      </c>
      <c r="BC21" s="692">
        <v>7.6331257700000004</v>
      </c>
      <c r="BD21" s="692">
        <v>8.8392522400000004</v>
      </c>
      <c r="BE21" s="692">
        <v>9.1376515675000007</v>
      </c>
      <c r="BF21" s="692">
        <v>9.2870348902999993</v>
      </c>
      <c r="BG21" s="693">
        <v>8.0506530000000005</v>
      </c>
      <c r="BH21" s="693">
        <v>7.8793769999999999</v>
      </c>
      <c r="BI21" s="693">
        <v>7.7307189999999997</v>
      </c>
      <c r="BJ21" s="693">
        <v>8.4599349999999998</v>
      </c>
      <c r="BK21" s="693">
        <v>8.523873</v>
      </c>
      <c r="BL21" s="693">
        <v>8.2660789999999995</v>
      </c>
      <c r="BM21" s="693">
        <v>8.2108629999999998</v>
      </c>
      <c r="BN21" s="693">
        <v>7.5411520000000003</v>
      </c>
      <c r="BO21" s="693">
        <v>8.0504049999999996</v>
      </c>
      <c r="BP21" s="693">
        <v>8.8341329999999996</v>
      </c>
      <c r="BQ21" s="693">
        <v>9.5219489999999993</v>
      </c>
      <c r="BR21" s="693">
        <v>9.3944779999999994</v>
      </c>
      <c r="BS21" s="693">
        <v>8.2869170000000008</v>
      </c>
      <c r="BT21" s="693">
        <v>8.0929160000000007</v>
      </c>
      <c r="BU21" s="693">
        <v>7.9179139999999997</v>
      </c>
      <c r="BV21" s="693">
        <v>8.6137449999999998</v>
      </c>
    </row>
    <row r="22" spans="1:74" ht="11.1" customHeight="1" x14ac:dyDescent="0.2">
      <c r="A22" s="111" t="s">
        <v>1172</v>
      </c>
      <c r="B22" s="199" t="s">
        <v>438</v>
      </c>
      <c r="C22" s="692">
        <v>24.06894325</v>
      </c>
      <c r="D22" s="692">
        <v>22.19923352</v>
      </c>
      <c r="E22" s="692">
        <v>24.447172800000001</v>
      </c>
      <c r="F22" s="692">
        <v>23.914073330000001</v>
      </c>
      <c r="G22" s="692">
        <v>25.955357190000001</v>
      </c>
      <c r="H22" s="692">
        <v>27.781530870000001</v>
      </c>
      <c r="I22" s="692">
        <v>30.018586750000001</v>
      </c>
      <c r="J22" s="692">
        <v>29.822229570000001</v>
      </c>
      <c r="K22" s="692">
        <v>26.92881792</v>
      </c>
      <c r="L22" s="692">
        <v>25.74229455</v>
      </c>
      <c r="M22" s="692">
        <v>24.148603489999999</v>
      </c>
      <c r="N22" s="692">
        <v>24.72469577</v>
      </c>
      <c r="O22" s="692">
        <v>25.817664969999999</v>
      </c>
      <c r="P22" s="692">
        <v>22.585598130000001</v>
      </c>
      <c r="Q22" s="692">
        <v>24.736387570000002</v>
      </c>
      <c r="R22" s="692">
        <v>23.326852590000001</v>
      </c>
      <c r="S22" s="692">
        <v>26.737275610000001</v>
      </c>
      <c r="T22" s="692">
        <v>28.577165740000002</v>
      </c>
      <c r="U22" s="692">
        <v>30.02570914</v>
      </c>
      <c r="V22" s="692">
        <v>30.470196869999999</v>
      </c>
      <c r="W22" s="692">
        <v>29.457500270000001</v>
      </c>
      <c r="X22" s="692">
        <v>26.533281890000001</v>
      </c>
      <c r="Y22" s="692">
        <v>24.724470409999999</v>
      </c>
      <c r="Z22" s="692">
        <v>24.284805850000001</v>
      </c>
      <c r="AA22" s="692">
        <v>25.420212729999999</v>
      </c>
      <c r="AB22" s="692">
        <v>22.478436030000001</v>
      </c>
      <c r="AC22" s="692">
        <v>24.440342279999999</v>
      </c>
      <c r="AD22" s="692">
        <v>24.006105359999999</v>
      </c>
      <c r="AE22" s="692">
        <v>27.546496090000002</v>
      </c>
      <c r="AF22" s="692">
        <v>28.10320093</v>
      </c>
      <c r="AG22" s="692">
        <v>30.75403592</v>
      </c>
      <c r="AH22" s="692">
        <v>30.622260870000002</v>
      </c>
      <c r="AI22" s="692">
        <v>29.010103749999999</v>
      </c>
      <c r="AJ22" s="692">
        <v>26.988256759999999</v>
      </c>
      <c r="AK22" s="692">
        <v>24.258494429999999</v>
      </c>
      <c r="AL22" s="692">
        <v>24.507186919999999</v>
      </c>
      <c r="AM22" s="692">
        <v>24.83507487</v>
      </c>
      <c r="AN22" s="692">
        <v>23.333353299999999</v>
      </c>
      <c r="AO22" s="692">
        <v>23.82922941</v>
      </c>
      <c r="AP22" s="692">
        <v>21.49336628</v>
      </c>
      <c r="AQ22" s="692">
        <v>22.670984749999999</v>
      </c>
      <c r="AR22" s="692">
        <v>25.862967680000001</v>
      </c>
      <c r="AS22" s="692">
        <v>29.96567976</v>
      </c>
      <c r="AT22" s="692">
        <v>29.085981369999999</v>
      </c>
      <c r="AU22" s="692">
        <v>26.694458650000001</v>
      </c>
      <c r="AV22" s="692">
        <v>25.415149280000001</v>
      </c>
      <c r="AW22" s="692">
        <v>23.436152960000001</v>
      </c>
      <c r="AX22" s="692">
        <v>23.539181849999999</v>
      </c>
      <c r="AY22" s="692">
        <v>24.563493319999999</v>
      </c>
      <c r="AZ22" s="692">
        <v>22.784894860000001</v>
      </c>
      <c r="BA22" s="692">
        <v>23.44845699</v>
      </c>
      <c r="BB22" s="692">
        <v>23.797965439999999</v>
      </c>
      <c r="BC22" s="692">
        <v>25.598112669999999</v>
      </c>
      <c r="BD22" s="692">
        <v>27.928365929999998</v>
      </c>
      <c r="BE22" s="692">
        <v>30.22460731</v>
      </c>
      <c r="BF22" s="692">
        <v>29.721665971</v>
      </c>
      <c r="BG22" s="693">
        <v>27.027519999999999</v>
      </c>
      <c r="BH22" s="693">
        <v>25.278980000000001</v>
      </c>
      <c r="BI22" s="693">
        <v>23.680129999999998</v>
      </c>
      <c r="BJ22" s="693">
        <v>23.706469999999999</v>
      </c>
      <c r="BK22" s="693">
        <v>25.18505</v>
      </c>
      <c r="BL22" s="693">
        <v>22.829719999999998</v>
      </c>
      <c r="BM22" s="693">
        <v>24.017900000000001</v>
      </c>
      <c r="BN22" s="693">
        <v>24.13184</v>
      </c>
      <c r="BO22" s="693">
        <v>26.21865</v>
      </c>
      <c r="BP22" s="693">
        <v>28.48123</v>
      </c>
      <c r="BQ22" s="693">
        <v>30.790579999999999</v>
      </c>
      <c r="BR22" s="693">
        <v>29.7302</v>
      </c>
      <c r="BS22" s="693">
        <v>27.348769999999998</v>
      </c>
      <c r="BT22" s="693">
        <v>25.640039999999999</v>
      </c>
      <c r="BU22" s="693">
        <v>23.911519999999999</v>
      </c>
      <c r="BV22" s="693">
        <v>23.877389999999998</v>
      </c>
    </row>
    <row r="23" spans="1:74" ht="11.1" customHeight="1" x14ac:dyDescent="0.2">
      <c r="A23" s="111" t="s">
        <v>1173</v>
      </c>
      <c r="B23" s="199" t="s">
        <v>439</v>
      </c>
      <c r="C23" s="692">
        <v>7.19831822</v>
      </c>
      <c r="D23" s="692">
        <v>6.5652577900000004</v>
      </c>
      <c r="E23" s="692">
        <v>6.8169340199999997</v>
      </c>
      <c r="F23" s="692">
        <v>6.89807915</v>
      </c>
      <c r="G23" s="692">
        <v>7.3935821199999996</v>
      </c>
      <c r="H23" s="692">
        <v>7.96767249</v>
      </c>
      <c r="I23" s="692">
        <v>8.8114229000000002</v>
      </c>
      <c r="J23" s="692">
        <v>8.8919083000000008</v>
      </c>
      <c r="K23" s="692">
        <v>8.0356953200000003</v>
      </c>
      <c r="L23" s="692">
        <v>7.58240465</v>
      </c>
      <c r="M23" s="692">
        <v>6.8746595800000003</v>
      </c>
      <c r="N23" s="692">
        <v>6.9837614800000001</v>
      </c>
      <c r="O23" s="692">
        <v>7.9500529999999996</v>
      </c>
      <c r="P23" s="692">
        <v>7.0452148899999996</v>
      </c>
      <c r="Q23" s="692">
        <v>6.9629796400000004</v>
      </c>
      <c r="R23" s="692">
        <v>6.8228877900000002</v>
      </c>
      <c r="S23" s="692">
        <v>7.7704869099999998</v>
      </c>
      <c r="T23" s="692">
        <v>8.6877659600000001</v>
      </c>
      <c r="U23" s="692">
        <v>9.2399506200000001</v>
      </c>
      <c r="V23" s="692">
        <v>9.25262706</v>
      </c>
      <c r="W23" s="692">
        <v>8.8947011899999993</v>
      </c>
      <c r="X23" s="692">
        <v>8.0784599400000001</v>
      </c>
      <c r="Y23" s="692">
        <v>7.0494156700000001</v>
      </c>
      <c r="Z23" s="692">
        <v>7.16969134</v>
      </c>
      <c r="AA23" s="692">
        <v>7.3765723899999998</v>
      </c>
      <c r="AB23" s="692">
        <v>6.83297709</v>
      </c>
      <c r="AC23" s="692">
        <v>6.9952465799999999</v>
      </c>
      <c r="AD23" s="692">
        <v>6.8197707599999999</v>
      </c>
      <c r="AE23" s="692">
        <v>7.64959144</v>
      </c>
      <c r="AF23" s="692">
        <v>8.2737785899999992</v>
      </c>
      <c r="AG23" s="692">
        <v>9.1034450000000007</v>
      </c>
      <c r="AH23" s="692">
        <v>9.0842830600000006</v>
      </c>
      <c r="AI23" s="692">
        <v>8.9984841600000003</v>
      </c>
      <c r="AJ23" s="692">
        <v>8.0164778699999992</v>
      </c>
      <c r="AK23" s="692">
        <v>6.9598053999999996</v>
      </c>
      <c r="AL23" s="692">
        <v>6.9679237000000001</v>
      </c>
      <c r="AM23" s="692">
        <v>7.10110581</v>
      </c>
      <c r="AN23" s="692">
        <v>6.8934678199999997</v>
      </c>
      <c r="AO23" s="692">
        <v>6.6650934399999997</v>
      </c>
      <c r="AP23" s="692">
        <v>5.9250047700000001</v>
      </c>
      <c r="AQ23" s="692">
        <v>6.0734063899999997</v>
      </c>
      <c r="AR23" s="692">
        <v>7.4164071800000002</v>
      </c>
      <c r="AS23" s="692">
        <v>8.6682697900000001</v>
      </c>
      <c r="AT23" s="692">
        <v>8.6637494499999992</v>
      </c>
      <c r="AU23" s="692">
        <v>7.9979806699999996</v>
      </c>
      <c r="AV23" s="692">
        <v>7.0909192799999996</v>
      </c>
      <c r="AW23" s="692">
        <v>6.4769012500000001</v>
      </c>
      <c r="AX23" s="692">
        <v>6.87342443</v>
      </c>
      <c r="AY23" s="692">
        <v>7.2037660499999996</v>
      </c>
      <c r="AZ23" s="692">
        <v>6.9081433800000003</v>
      </c>
      <c r="BA23" s="692">
        <v>6.7843775199999996</v>
      </c>
      <c r="BB23" s="692">
        <v>6.7144502800000003</v>
      </c>
      <c r="BC23" s="692">
        <v>6.9899349900000001</v>
      </c>
      <c r="BD23" s="692">
        <v>8.0259113899999992</v>
      </c>
      <c r="BE23" s="692">
        <v>8.5946984440000005</v>
      </c>
      <c r="BF23" s="692">
        <v>8.6648893677000007</v>
      </c>
      <c r="BG23" s="693">
        <v>8.0977639999999997</v>
      </c>
      <c r="BH23" s="693">
        <v>7.1527289999999999</v>
      </c>
      <c r="BI23" s="693">
        <v>6.6083879999999997</v>
      </c>
      <c r="BJ23" s="693">
        <v>7.0025899999999996</v>
      </c>
      <c r="BK23" s="693">
        <v>7.3825580000000004</v>
      </c>
      <c r="BL23" s="693">
        <v>6.9977109999999998</v>
      </c>
      <c r="BM23" s="693">
        <v>6.9102600000000001</v>
      </c>
      <c r="BN23" s="693">
        <v>6.9092390000000004</v>
      </c>
      <c r="BO23" s="693">
        <v>7.2663169999999999</v>
      </c>
      <c r="BP23" s="693">
        <v>8.2764179999999996</v>
      </c>
      <c r="BQ23" s="693">
        <v>8.7959429999999994</v>
      </c>
      <c r="BR23" s="693">
        <v>8.7614879999999999</v>
      </c>
      <c r="BS23" s="693">
        <v>8.1702010000000005</v>
      </c>
      <c r="BT23" s="693">
        <v>7.2267349999999997</v>
      </c>
      <c r="BU23" s="693">
        <v>6.6567600000000002</v>
      </c>
      <c r="BV23" s="693">
        <v>7.0415429999999999</v>
      </c>
    </row>
    <row r="24" spans="1:74" ht="11.1" customHeight="1" x14ac:dyDescent="0.2">
      <c r="A24" s="111" t="s">
        <v>1174</v>
      </c>
      <c r="B24" s="199" t="s">
        <v>440</v>
      </c>
      <c r="C24" s="692">
        <v>14.980576409999999</v>
      </c>
      <c r="D24" s="692">
        <v>13.39486475</v>
      </c>
      <c r="E24" s="692">
        <v>14.79312253</v>
      </c>
      <c r="F24" s="692">
        <v>14.254238580000001</v>
      </c>
      <c r="G24" s="692">
        <v>16.265668829999999</v>
      </c>
      <c r="H24" s="692">
        <v>17.770954830000001</v>
      </c>
      <c r="I24" s="692">
        <v>18.83414617</v>
      </c>
      <c r="J24" s="692">
        <v>19.147350419999999</v>
      </c>
      <c r="K24" s="692">
        <v>18.003682479999998</v>
      </c>
      <c r="L24" s="692">
        <v>17.282121140000001</v>
      </c>
      <c r="M24" s="692">
        <v>14.71722658</v>
      </c>
      <c r="N24" s="692">
        <v>14.95361529</v>
      </c>
      <c r="O24" s="692">
        <v>16.633730700000001</v>
      </c>
      <c r="P24" s="692">
        <v>14.18942775</v>
      </c>
      <c r="Q24" s="692">
        <v>14.653810099999999</v>
      </c>
      <c r="R24" s="692">
        <v>14.59978059</v>
      </c>
      <c r="S24" s="692">
        <v>16.64157969</v>
      </c>
      <c r="T24" s="692">
        <v>18.86105976</v>
      </c>
      <c r="U24" s="692">
        <v>19.896487830000002</v>
      </c>
      <c r="V24" s="692">
        <v>20.186072159999998</v>
      </c>
      <c r="W24" s="692">
        <v>18.538759509999998</v>
      </c>
      <c r="X24" s="692">
        <v>17.782602839999999</v>
      </c>
      <c r="Y24" s="692">
        <v>14.838218830000001</v>
      </c>
      <c r="Z24" s="692">
        <v>14.90142728</v>
      </c>
      <c r="AA24" s="692">
        <v>15.39262199</v>
      </c>
      <c r="AB24" s="692">
        <v>14.16484063</v>
      </c>
      <c r="AC24" s="692">
        <v>14.472431220000001</v>
      </c>
      <c r="AD24" s="692">
        <v>14.333807240000001</v>
      </c>
      <c r="AE24" s="692">
        <v>16.056903160000001</v>
      </c>
      <c r="AF24" s="692">
        <v>17.443768980000002</v>
      </c>
      <c r="AG24" s="692">
        <v>19.439412709999999</v>
      </c>
      <c r="AH24" s="692">
        <v>20.06635296</v>
      </c>
      <c r="AI24" s="692">
        <v>19.385656579999999</v>
      </c>
      <c r="AJ24" s="692">
        <v>18.273426300000001</v>
      </c>
      <c r="AK24" s="692">
        <v>14.580691590000001</v>
      </c>
      <c r="AL24" s="692">
        <v>14.71058865</v>
      </c>
      <c r="AM24" s="692">
        <v>15.329854129999999</v>
      </c>
      <c r="AN24" s="692">
        <v>13.97697777</v>
      </c>
      <c r="AO24" s="692">
        <v>15.014651710000001</v>
      </c>
      <c r="AP24" s="692">
        <v>13.70517407</v>
      </c>
      <c r="AQ24" s="692">
        <v>13.97737768</v>
      </c>
      <c r="AR24" s="692">
        <v>16.898848269999998</v>
      </c>
      <c r="AS24" s="692">
        <v>18.972925279999998</v>
      </c>
      <c r="AT24" s="692">
        <v>18.643415239999999</v>
      </c>
      <c r="AU24" s="692">
        <v>17.423395620000001</v>
      </c>
      <c r="AV24" s="692">
        <v>16.644203439999998</v>
      </c>
      <c r="AW24" s="692">
        <v>14.017230489999999</v>
      </c>
      <c r="AX24" s="692">
        <v>14.765791500000001</v>
      </c>
      <c r="AY24" s="692">
        <v>15.069296039999999</v>
      </c>
      <c r="AZ24" s="692">
        <v>13.264728330000001</v>
      </c>
      <c r="BA24" s="692">
        <v>14.05934113</v>
      </c>
      <c r="BB24" s="692">
        <v>15.57610524</v>
      </c>
      <c r="BC24" s="692">
        <v>16.206225209999999</v>
      </c>
      <c r="BD24" s="692">
        <v>18.422102240000001</v>
      </c>
      <c r="BE24" s="692">
        <v>19.406336513999999</v>
      </c>
      <c r="BF24" s="692">
        <v>19.170805343000001</v>
      </c>
      <c r="BG24" s="693">
        <v>18.210920000000002</v>
      </c>
      <c r="BH24" s="693">
        <v>17.31887</v>
      </c>
      <c r="BI24" s="693">
        <v>14.595660000000001</v>
      </c>
      <c r="BJ24" s="693">
        <v>15.338839999999999</v>
      </c>
      <c r="BK24" s="693">
        <v>15.69149</v>
      </c>
      <c r="BL24" s="693">
        <v>13.23049</v>
      </c>
      <c r="BM24" s="693">
        <v>14.35872</v>
      </c>
      <c r="BN24" s="693">
        <v>16.112480000000001</v>
      </c>
      <c r="BO24" s="693">
        <v>16.9589</v>
      </c>
      <c r="BP24" s="693">
        <v>19.011949999999999</v>
      </c>
      <c r="BQ24" s="693">
        <v>20.118449999999999</v>
      </c>
      <c r="BR24" s="693">
        <v>19.731839999999998</v>
      </c>
      <c r="BS24" s="693">
        <v>18.592890000000001</v>
      </c>
      <c r="BT24" s="693">
        <v>17.612960000000001</v>
      </c>
      <c r="BU24" s="693">
        <v>14.79546</v>
      </c>
      <c r="BV24" s="693">
        <v>15.5046</v>
      </c>
    </row>
    <row r="25" spans="1:74" ht="11.1" customHeight="1" x14ac:dyDescent="0.2">
      <c r="A25" s="111" t="s">
        <v>1175</v>
      </c>
      <c r="B25" s="199" t="s">
        <v>441</v>
      </c>
      <c r="C25" s="692">
        <v>7.6591937999999997</v>
      </c>
      <c r="D25" s="692">
        <v>6.9884262799999997</v>
      </c>
      <c r="E25" s="692">
        <v>7.5376764999999999</v>
      </c>
      <c r="F25" s="692">
        <v>7.3350728700000003</v>
      </c>
      <c r="G25" s="692">
        <v>7.93551976</v>
      </c>
      <c r="H25" s="692">
        <v>8.9121308900000002</v>
      </c>
      <c r="I25" s="692">
        <v>9.6237003600000008</v>
      </c>
      <c r="J25" s="692">
        <v>9.5439914600000009</v>
      </c>
      <c r="K25" s="692">
        <v>8.5802183000000003</v>
      </c>
      <c r="L25" s="692">
        <v>7.9544245499999997</v>
      </c>
      <c r="M25" s="692">
        <v>7.3534474000000003</v>
      </c>
      <c r="N25" s="692">
        <v>7.69782586</v>
      </c>
      <c r="O25" s="692">
        <v>7.6512700499999999</v>
      </c>
      <c r="P25" s="692">
        <v>7.1642359600000001</v>
      </c>
      <c r="Q25" s="692">
        <v>7.6676332699999996</v>
      </c>
      <c r="R25" s="692">
        <v>7.5771324599999996</v>
      </c>
      <c r="S25" s="692">
        <v>8.22690126</v>
      </c>
      <c r="T25" s="692">
        <v>8.8810298499999991</v>
      </c>
      <c r="U25" s="692">
        <v>9.8426672600000007</v>
      </c>
      <c r="V25" s="692">
        <v>9.8933584099999994</v>
      </c>
      <c r="W25" s="692">
        <v>8.8695493400000007</v>
      </c>
      <c r="X25" s="692">
        <v>8.0387098699999999</v>
      </c>
      <c r="Y25" s="692">
        <v>7.4649058400000001</v>
      </c>
      <c r="Z25" s="692">
        <v>7.7877924299999997</v>
      </c>
      <c r="AA25" s="692">
        <v>7.8106215299999997</v>
      </c>
      <c r="AB25" s="692">
        <v>7.2863838699999999</v>
      </c>
      <c r="AC25" s="692">
        <v>7.6331081200000002</v>
      </c>
      <c r="AD25" s="692">
        <v>7.5644103700000001</v>
      </c>
      <c r="AE25" s="692">
        <v>7.8245181500000003</v>
      </c>
      <c r="AF25" s="692">
        <v>8.4328065100000007</v>
      </c>
      <c r="AG25" s="692">
        <v>9.5903288500000006</v>
      </c>
      <c r="AH25" s="692">
        <v>9.90147479</v>
      </c>
      <c r="AI25" s="692">
        <v>8.7247956599999998</v>
      </c>
      <c r="AJ25" s="692">
        <v>8.0724453100000009</v>
      </c>
      <c r="AK25" s="692">
        <v>7.4716883300000001</v>
      </c>
      <c r="AL25" s="692">
        <v>7.7569456099999998</v>
      </c>
      <c r="AM25" s="692">
        <v>7.7040582200000003</v>
      </c>
      <c r="AN25" s="692">
        <v>7.2809718400000003</v>
      </c>
      <c r="AO25" s="692">
        <v>7.4087320800000001</v>
      </c>
      <c r="AP25" s="692">
        <v>6.58168065</v>
      </c>
      <c r="AQ25" s="692">
        <v>7.4813409599999998</v>
      </c>
      <c r="AR25" s="692">
        <v>8.0662351300000008</v>
      </c>
      <c r="AS25" s="692">
        <v>9.2923613899999999</v>
      </c>
      <c r="AT25" s="692">
        <v>9.5655406999999997</v>
      </c>
      <c r="AU25" s="692">
        <v>8.5668500900000009</v>
      </c>
      <c r="AV25" s="692">
        <v>7.9671675000000004</v>
      </c>
      <c r="AW25" s="692">
        <v>7.2738040599999998</v>
      </c>
      <c r="AX25" s="692">
        <v>7.5526568599999999</v>
      </c>
      <c r="AY25" s="692">
        <v>7.5622785400000003</v>
      </c>
      <c r="AZ25" s="692">
        <v>6.9435370599999997</v>
      </c>
      <c r="BA25" s="692">
        <v>7.4272815999999997</v>
      </c>
      <c r="BB25" s="692">
        <v>7.4817057299999998</v>
      </c>
      <c r="BC25" s="692">
        <v>8.1163236199999993</v>
      </c>
      <c r="BD25" s="692">
        <v>9.2124921700000009</v>
      </c>
      <c r="BE25" s="692">
        <v>9.6423011819000006</v>
      </c>
      <c r="BF25" s="692">
        <v>9.7173807406999995</v>
      </c>
      <c r="BG25" s="693">
        <v>8.707611</v>
      </c>
      <c r="BH25" s="693">
        <v>8.0195500000000006</v>
      </c>
      <c r="BI25" s="693">
        <v>7.4621630000000003</v>
      </c>
      <c r="BJ25" s="693">
        <v>7.754092</v>
      </c>
      <c r="BK25" s="693">
        <v>7.7882639999999999</v>
      </c>
      <c r="BL25" s="693">
        <v>7.0857239999999999</v>
      </c>
      <c r="BM25" s="693">
        <v>7.6223530000000004</v>
      </c>
      <c r="BN25" s="693">
        <v>7.5704219999999998</v>
      </c>
      <c r="BO25" s="693">
        <v>8.2453020000000006</v>
      </c>
      <c r="BP25" s="693">
        <v>8.9094449999999998</v>
      </c>
      <c r="BQ25" s="693">
        <v>9.5418749999999992</v>
      </c>
      <c r="BR25" s="693">
        <v>9.9596780000000003</v>
      </c>
      <c r="BS25" s="693">
        <v>8.8215640000000004</v>
      </c>
      <c r="BT25" s="693">
        <v>8.0879750000000001</v>
      </c>
      <c r="BU25" s="693">
        <v>7.5089420000000002</v>
      </c>
      <c r="BV25" s="693">
        <v>7.7965960000000001</v>
      </c>
    </row>
    <row r="26" spans="1:74" ht="11.1" customHeight="1" x14ac:dyDescent="0.2">
      <c r="A26" s="111" t="s">
        <v>1176</v>
      </c>
      <c r="B26" s="199" t="s">
        <v>242</v>
      </c>
      <c r="C26" s="692">
        <v>13.319707129999999</v>
      </c>
      <c r="D26" s="692">
        <v>12.164699049999999</v>
      </c>
      <c r="E26" s="692">
        <v>13.255182</v>
      </c>
      <c r="F26" s="692">
        <v>12.739421979999999</v>
      </c>
      <c r="G26" s="692">
        <v>13.13757069</v>
      </c>
      <c r="H26" s="692">
        <v>14.49851312</v>
      </c>
      <c r="I26" s="692">
        <v>14.813715050000001</v>
      </c>
      <c r="J26" s="692">
        <v>15.505326220000001</v>
      </c>
      <c r="K26" s="692">
        <v>14.36573551</v>
      </c>
      <c r="L26" s="692">
        <v>13.9741128</v>
      </c>
      <c r="M26" s="692">
        <v>12.855771710000001</v>
      </c>
      <c r="N26" s="692">
        <v>13.422883779999999</v>
      </c>
      <c r="O26" s="692">
        <v>13.147461979999999</v>
      </c>
      <c r="P26" s="692">
        <v>12.33787609</v>
      </c>
      <c r="Q26" s="692">
        <v>13.87806048</v>
      </c>
      <c r="R26" s="692">
        <v>12.8591391</v>
      </c>
      <c r="S26" s="692">
        <v>12.744241580000001</v>
      </c>
      <c r="T26" s="692">
        <v>13.46661385</v>
      </c>
      <c r="U26" s="692">
        <v>15.01439768</v>
      </c>
      <c r="V26" s="692">
        <v>16.4098142</v>
      </c>
      <c r="W26" s="692">
        <v>12.590876039999999</v>
      </c>
      <c r="X26" s="692">
        <v>14.28737827</v>
      </c>
      <c r="Y26" s="692">
        <v>11.99054057</v>
      </c>
      <c r="Z26" s="692">
        <v>12.92652318</v>
      </c>
      <c r="AA26" s="692">
        <v>13.29292553</v>
      </c>
      <c r="AB26" s="692">
        <v>11.943961209999999</v>
      </c>
      <c r="AC26" s="692">
        <v>13.196361530000001</v>
      </c>
      <c r="AD26" s="692">
        <v>12.677048360000001</v>
      </c>
      <c r="AE26" s="692">
        <v>13.08280021</v>
      </c>
      <c r="AF26" s="692">
        <v>12.65922488</v>
      </c>
      <c r="AG26" s="692">
        <v>14.913349719999999</v>
      </c>
      <c r="AH26" s="692">
        <v>15.10190639</v>
      </c>
      <c r="AI26" s="692">
        <v>13.58906133</v>
      </c>
      <c r="AJ26" s="692">
        <v>14.237821520000001</v>
      </c>
      <c r="AK26" s="692">
        <v>11.39661731</v>
      </c>
      <c r="AL26" s="692">
        <v>13.880908</v>
      </c>
      <c r="AM26" s="692">
        <v>13.015212249999999</v>
      </c>
      <c r="AN26" s="692">
        <v>11.41680391</v>
      </c>
      <c r="AO26" s="692">
        <v>12.577737539999999</v>
      </c>
      <c r="AP26" s="692">
        <v>11.062182869999999</v>
      </c>
      <c r="AQ26" s="692">
        <v>10.652674790000001</v>
      </c>
      <c r="AR26" s="692">
        <v>12.19375617</v>
      </c>
      <c r="AS26" s="692">
        <v>14.330785499999999</v>
      </c>
      <c r="AT26" s="692">
        <v>12.602820250000001</v>
      </c>
      <c r="AU26" s="692">
        <v>12.8629625</v>
      </c>
      <c r="AV26" s="692">
        <v>13.50959645</v>
      </c>
      <c r="AW26" s="692">
        <v>10.85389389</v>
      </c>
      <c r="AX26" s="692">
        <v>13.235208030000001</v>
      </c>
      <c r="AY26" s="692">
        <v>11.493607280000001</v>
      </c>
      <c r="AZ26" s="692">
        <v>10.290168120000001</v>
      </c>
      <c r="BA26" s="692">
        <v>13.43979407</v>
      </c>
      <c r="BB26" s="692">
        <v>10.0793009</v>
      </c>
      <c r="BC26" s="692">
        <v>11.384628319999999</v>
      </c>
      <c r="BD26" s="692">
        <v>13.876087310000001</v>
      </c>
      <c r="BE26" s="692">
        <v>14.624133125</v>
      </c>
      <c r="BF26" s="692">
        <v>13.570515887999999</v>
      </c>
      <c r="BG26" s="693">
        <v>12.81385</v>
      </c>
      <c r="BH26" s="693">
        <v>13.473929999999999</v>
      </c>
      <c r="BI26" s="693">
        <v>10.80594</v>
      </c>
      <c r="BJ26" s="693">
        <v>13.57019</v>
      </c>
      <c r="BK26" s="693">
        <v>11.778320000000001</v>
      </c>
      <c r="BL26" s="693">
        <v>10.503880000000001</v>
      </c>
      <c r="BM26" s="693">
        <v>13.62988</v>
      </c>
      <c r="BN26" s="693">
        <v>10.334540000000001</v>
      </c>
      <c r="BO26" s="693">
        <v>11.46941</v>
      </c>
      <c r="BP26" s="693">
        <v>13.919230000000001</v>
      </c>
      <c r="BQ26" s="693">
        <v>14.218030000000001</v>
      </c>
      <c r="BR26" s="693">
        <v>13.196400000000001</v>
      </c>
      <c r="BS26" s="693">
        <v>12.59671</v>
      </c>
      <c r="BT26" s="693">
        <v>13.334110000000001</v>
      </c>
      <c r="BU26" s="693">
        <v>10.65537</v>
      </c>
      <c r="BV26" s="693">
        <v>13.37419</v>
      </c>
    </row>
    <row r="27" spans="1:74" ht="11.1" customHeight="1" x14ac:dyDescent="0.2">
      <c r="A27" s="111" t="s">
        <v>1177</v>
      </c>
      <c r="B27" s="199" t="s">
        <v>243</v>
      </c>
      <c r="C27" s="692">
        <v>0.48792282999999997</v>
      </c>
      <c r="D27" s="692">
        <v>0.46428624000000002</v>
      </c>
      <c r="E27" s="692">
        <v>0.49276002000000002</v>
      </c>
      <c r="F27" s="692">
        <v>0.47759699999999999</v>
      </c>
      <c r="G27" s="692">
        <v>0.47282148000000002</v>
      </c>
      <c r="H27" s="692">
        <v>0.46497922000000003</v>
      </c>
      <c r="I27" s="692">
        <v>0.4873016</v>
      </c>
      <c r="J27" s="692">
        <v>0.50525061999999998</v>
      </c>
      <c r="K27" s="692">
        <v>0.48409593000000001</v>
      </c>
      <c r="L27" s="692">
        <v>0.49157507</v>
      </c>
      <c r="M27" s="692">
        <v>0.47828953000000002</v>
      </c>
      <c r="N27" s="692">
        <v>0.47964245</v>
      </c>
      <c r="O27" s="692">
        <v>0.48640008000000001</v>
      </c>
      <c r="P27" s="692">
        <v>0.46183650999999998</v>
      </c>
      <c r="Q27" s="692">
        <v>0.46886464999999999</v>
      </c>
      <c r="R27" s="692">
        <v>0.46689483999999998</v>
      </c>
      <c r="S27" s="692">
        <v>0.46332676</v>
      </c>
      <c r="T27" s="692">
        <v>0.46062157999999997</v>
      </c>
      <c r="U27" s="692">
        <v>0.48620303999999998</v>
      </c>
      <c r="V27" s="692">
        <v>0.49194241</v>
      </c>
      <c r="W27" s="692">
        <v>0.46803676999999999</v>
      </c>
      <c r="X27" s="692">
        <v>0.48588360000000003</v>
      </c>
      <c r="Y27" s="692">
        <v>0.47007567</v>
      </c>
      <c r="Z27" s="692">
        <v>0.46898107999999999</v>
      </c>
      <c r="AA27" s="692">
        <v>0.48635547000000001</v>
      </c>
      <c r="AB27" s="692">
        <v>0.43634964999999998</v>
      </c>
      <c r="AC27" s="692">
        <v>0.4546422</v>
      </c>
      <c r="AD27" s="692">
        <v>0.45419042999999998</v>
      </c>
      <c r="AE27" s="692">
        <v>0.46472182000000001</v>
      </c>
      <c r="AF27" s="692">
        <v>0.46747663</v>
      </c>
      <c r="AG27" s="692">
        <v>0.49076015000000001</v>
      </c>
      <c r="AH27" s="692">
        <v>0.50425381999999996</v>
      </c>
      <c r="AI27" s="692">
        <v>0.48558625</v>
      </c>
      <c r="AJ27" s="692">
        <v>0.49323091000000002</v>
      </c>
      <c r="AK27" s="692">
        <v>0.47567861</v>
      </c>
      <c r="AL27" s="692">
        <v>0.48346610000000001</v>
      </c>
      <c r="AM27" s="692">
        <v>0.48053228999999997</v>
      </c>
      <c r="AN27" s="692">
        <v>0.45519959999999998</v>
      </c>
      <c r="AO27" s="692">
        <v>0.45692825999999997</v>
      </c>
      <c r="AP27" s="692">
        <v>0.37981651</v>
      </c>
      <c r="AQ27" s="692">
        <v>0.38150112000000003</v>
      </c>
      <c r="AR27" s="692">
        <v>0.40116445000000001</v>
      </c>
      <c r="AS27" s="692">
        <v>0.42733337999999998</v>
      </c>
      <c r="AT27" s="692">
        <v>0.43143974000000002</v>
      </c>
      <c r="AU27" s="692">
        <v>0.41746198000000001</v>
      </c>
      <c r="AV27" s="692">
        <v>0.44201947000000003</v>
      </c>
      <c r="AW27" s="692">
        <v>0.4445075</v>
      </c>
      <c r="AX27" s="692">
        <v>0.45112859999999999</v>
      </c>
      <c r="AY27" s="692">
        <v>0.43606220000000001</v>
      </c>
      <c r="AZ27" s="692">
        <v>0.40613632999999999</v>
      </c>
      <c r="BA27" s="692">
        <v>0.44341740000000002</v>
      </c>
      <c r="BB27" s="692">
        <v>0.41388269999999999</v>
      </c>
      <c r="BC27" s="692">
        <v>0.43617270000000002</v>
      </c>
      <c r="BD27" s="692">
        <v>0.43266115999999999</v>
      </c>
      <c r="BE27" s="692">
        <v>0.45361897000000001</v>
      </c>
      <c r="BF27" s="692">
        <v>0.46615568000000002</v>
      </c>
      <c r="BG27" s="693">
        <v>0.44779560000000002</v>
      </c>
      <c r="BH27" s="693">
        <v>0.4569338</v>
      </c>
      <c r="BI27" s="693">
        <v>0.45388610000000001</v>
      </c>
      <c r="BJ27" s="693">
        <v>0.45988190000000001</v>
      </c>
      <c r="BK27" s="693">
        <v>0.4554049</v>
      </c>
      <c r="BL27" s="693">
        <v>0.4325678</v>
      </c>
      <c r="BM27" s="693">
        <v>0.45563959999999998</v>
      </c>
      <c r="BN27" s="693">
        <v>0.44973639999999998</v>
      </c>
      <c r="BO27" s="693">
        <v>0.45746870000000001</v>
      </c>
      <c r="BP27" s="693">
        <v>0.45324140000000002</v>
      </c>
      <c r="BQ27" s="693">
        <v>0.4716129</v>
      </c>
      <c r="BR27" s="693">
        <v>0.48232029999999998</v>
      </c>
      <c r="BS27" s="693">
        <v>0.46317360000000002</v>
      </c>
      <c r="BT27" s="693">
        <v>0.47344079999999999</v>
      </c>
      <c r="BU27" s="693">
        <v>0.46922589999999997</v>
      </c>
      <c r="BV27" s="693">
        <v>0.47463709999999998</v>
      </c>
    </row>
    <row r="28" spans="1:74" ht="11.1" customHeight="1" x14ac:dyDescent="0.2">
      <c r="A28" s="111" t="s">
        <v>1178</v>
      </c>
      <c r="B28" s="199" t="s">
        <v>443</v>
      </c>
      <c r="C28" s="692">
        <v>109.48838655</v>
      </c>
      <c r="D28" s="692">
        <v>99.639935519999995</v>
      </c>
      <c r="E28" s="692">
        <v>107.17286437</v>
      </c>
      <c r="F28" s="692">
        <v>102.58904968</v>
      </c>
      <c r="G28" s="692">
        <v>109.87209982</v>
      </c>
      <c r="H28" s="692">
        <v>120.01315532</v>
      </c>
      <c r="I28" s="692">
        <v>129.27662307</v>
      </c>
      <c r="J28" s="692">
        <v>128.48100787999999</v>
      </c>
      <c r="K28" s="692">
        <v>118.78875909</v>
      </c>
      <c r="L28" s="692">
        <v>113.28719169999999</v>
      </c>
      <c r="M28" s="692">
        <v>104.97310007</v>
      </c>
      <c r="N28" s="692">
        <v>109.30552114</v>
      </c>
      <c r="O28" s="692">
        <v>114.92525915</v>
      </c>
      <c r="P28" s="692">
        <v>102.68544876999999</v>
      </c>
      <c r="Q28" s="692">
        <v>108.10834278</v>
      </c>
      <c r="R28" s="692">
        <v>103.33147963</v>
      </c>
      <c r="S28" s="692">
        <v>113.17548257999999</v>
      </c>
      <c r="T28" s="692">
        <v>122.01117547</v>
      </c>
      <c r="U28" s="692">
        <v>131.52157206000001</v>
      </c>
      <c r="V28" s="692">
        <v>134.84807015999999</v>
      </c>
      <c r="W28" s="692">
        <v>122.03347847000001</v>
      </c>
      <c r="X28" s="692">
        <v>116.13334136</v>
      </c>
      <c r="Y28" s="692">
        <v>104.98311214</v>
      </c>
      <c r="Z28" s="692">
        <v>107.99808272</v>
      </c>
      <c r="AA28" s="692">
        <v>112.0123883</v>
      </c>
      <c r="AB28" s="692">
        <v>102.07087865</v>
      </c>
      <c r="AC28" s="692">
        <v>107.46819988</v>
      </c>
      <c r="AD28" s="692">
        <v>102.44593962</v>
      </c>
      <c r="AE28" s="692">
        <v>111.20095272</v>
      </c>
      <c r="AF28" s="692">
        <v>115.74502704</v>
      </c>
      <c r="AG28" s="692">
        <v>130.95145260999999</v>
      </c>
      <c r="AH28" s="692">
        <v>130.77617383</v>
      </c>
      <c r="AI28" s="692">
        <v>122.05915072000001</v>
      </c>
      <c r="AJ28" s="692">
        <v>115.30490274</v>
      </c>
      <c r="AK28" s="692">
        <v>102.84001359</v>
      </c>
      <c r="AL28" s="692">
        <v>108.00147573</v>
      </c>
      <c r="AM28" s="692">
        <v>108.90250580999999</v>
      </c>
      <c r="AN28" s="692">
        <v>101.90408589</v>
      </c>
      <c r="AO28" s="692">
        <v>102.93669873</v>
      </c>
      <c r="AP28" s="692">
        <v>90.631198569999995</v>
      </c>
      <c r="AQ28" s="692">
        <v>93.405746260000001</v>
      </c>
      <c r="AR28" s="692">
        <v>108.6988133</v>
      </c>
      <c r="AS28" s="692">
        <v>126.01023608</v>
      </c>
      <c r="AT28" s="692">
        <v>122.0345334</v>
      </c>
      <c r="AU28" s="692">
        <v>112.29660939</v>
      </c>
      <c r="AV28" s="692">
        <v>107.40396625</v>
      </c>
      <c r="AW28" s="692">
        <v>97.091218179999998</v>
      </c>
      <c r="AX28" s="692">
        <v>104.40270307</v>
      </c>
      <c r="AY28" s="692">
        <v>104.1916983</v>
      </c>
      <c r="AZ28" s="692">
        <v>98.174722000000003</v>
      </c>
      <c r="BA28" s="692">
        <v>102.26983359</v>
      </c>
      <c r="BB28" s="692">
        <v>98.288516529999995</v>
      </c>
      <c r="BC28" s="692">
        <v>104.42846692000001</v>
      </c>
      <c r="BD28" s="692">
        <v>118.84316936</v>
      </c>
      <c r="BE28" s="692">
        <v>126.76339607</v>
      </c>
      <c r="BF28" s="692">
        <v>125.30962443</v>
      </c>
      <c r="BG28" s="693">
        <v>114.56019999999999</v>
      </c>
      <c r="BH28" s="693">
        <v>108.6288</v>
      </c>
      <c r="BI28" s="693">
        <v>99.324680000000001</v>
      </c>
      <c r="BJ28" s="693">
        <v>107.0855</v>
      </c>
      <c r="BK28" s="693">
        <v>107.60809999999999</v>
      </c>
      <c r="BL28" s="693">
        <v>99.16677</v>
      </c>
      <c r="BM28" s="693">
        <v>105.14619999999999</v>
      </c>
      <c r="BN28" s="693">
        <v>100.9121</v>
      </c>
      <c r="BO28" s="693">
        <v>107.67310000000001</v>
      </c>
      <c r="BP28" s="693">
        <v>119.87220000000001</v>
      </c>
      <c r="BQ28" s="693">
        <v>128.8537</v>
      </c>
      <c r="BR28" s="693">
        <v>125.2821</v>
      </c>
      <c r="BS28" s="693">
        <v>115.5911</v>
      </c>
      <c r="BT28" s="693">
        <v>109.93899999999999</v>
      </c>
      <c r="BU28" s="693">
        <v>100.24469999999999</v>
      </c>
      <c r="BV28" s="693">
        <v>107.7651</v>
      </c>
    </row>
    <row r="29" spans="1:74" ht="11.1" customHeight="1" x14ac:dyDescent="0.2">
      <c r="A29" s="111"/>
      <c r="B29" s="113" t="s">
        <v>29</v>
      </c>
      <c r="C29" s="694"/>
      <c r="D29" s="694"/>
      <c r="E29" s="694"/>
      <c r="F29" s="694"/>
      <c r="G29" s="694"/>
      <c r="H29" s="694"/>
      <c r="I29" s="694"/>
      <c r="J29" s="694"/>
      <c r="K29" s="694"/>
      <c r="L29" s="694"/>
      <c r="M29" s="694"/>
      <c r="N29" s="694"/>
      <c r="O29" s="694"/>
      <c r="P29" s="694"/>
      <c r="Q29" s="694"/>
      <c r="R29" s="694"/>
      <c r="S29" s="694"/>
      <c r="T29" s="694"/>
      <c r="U29" s="694"/>
      <c r="V29" s="694"/>
      <c r="W29" s="694"/>
      <c r="X29" s="694"/>
      <c r="Y29" s="694"/>
      <c r="Z29" s="694"/>
      <c r="AA29" s="694"/>
      <c r="AB29" s="694"/>
      <c r="AC29" s="694"/>
      <c r="AD29" s="694"/>
      <c r="AE29" s="694"/>
      <c r="AF29" s="694"/>
      <c r="AG29" s="694"/>
      <c r="AH29" s="694"/>
      <c r="AI29" s="694"/>
      <c r="AJ29" s="694"/>
      <c r="AK29" s="694"/>
      <c r="AL29" s="694"/>
      <c r="AM29" s="694"/>
      <c r="AN29" s="694"/>
      <c r="AO29" s="694"/>
      <c r="AP29" s="694"/>
      <c r="AQ29" s="694"/>
      <c r="AR29" s="694"/>
      <c r="AS29" s="694"/>
      <c r="AT29" s="694"/>
      <c r="AU29" s="694"/>
      <c r="AV29" s="694"/>
      <c r="AW29" s="694"/>
      <c r="AX29" s="694"/>
      <c r="AY29" s="694"/>
      <c r="AZ29" s="694"/>
      <c r="BA29" s="694"/>
      <c r="BB29" s="694"/>
      <c r="BC29" s="694"/>
      <c r="BD29" s="694"/>
      <c r="BE29" s="694"/>
      <c r="BF29" s="694"/>
      <c r="BG29" s="695"/>
      <c r="BH29" s="695"/>
      <c r="BI29" s="695"/>
      <c r="BJ29" s="695"/>
      <c r="BK29" s="695"/>
      <c r="BL29" s="695"/>
      <c r="BM29" s="695"/>
      <c r="BN29" s="695"/>
      <c r="BO29" s="695"/>
      <c r="BP29" s="695"/>
      <c r="BQ29" s="695"/>
      <c r="BR29" s="695"/>
      <c r="BS29" s="695"/>
      <c r="BT29" s="695"/>
      <c r="BU29" s="695"/>
      <c r="BV29" s="695"/>
    </row>
    <row r="30" spans="1:74" ht="11.1" customHeight="1" x14ac:dyDescent="0.2">
      <c r="A30" s="111" t="s">
        <v>1179</v>
      </c>
      <c r="B30" s="199" t="s">
        <v>435</v>
      </c>
      <c r="C30" s="692">
        <v>1.3720656899999999</v>
      </c>
      <c r="D30" s="692">
        <v>1.2911259100000001</v>
      </c>
      <c r="E30" s="692">
        <v>1.3965459899999999</v>
      </c>
      <c r="F30" s="692">
        <v>1.31282426</v>
      </c>
      <c r="G30" s="692">
        <v>1.3794679599999999</v>
      </c>
      <c r="H30" s="692">
        <v>1.4397555099999999</v>
      </c>
      <c r="I30" s="692">
        <v>1.5120038499999999</v>
      </c>
      <c r="J30" s="692">
        <v>1.5011249200000001</v>
      </c>
      <c r="K30" s="692">
        <v>1.47620996</v>
      </c>
      <c r="L30" s="692">
        <v>1.4647189</v>
      </c>
      <c r="M30" s="692">
        <v>1.3622853100000001</v>
      </c>
      <c r="N30" s="692">
        <v>1.35839175</v>
      </c>
      <c r="O30" s="692">
        <v>1.43380653</v>
      </c>
      <c r="P30" s="692">
        <v>1.26232473</v>
      </c>
      <c r="Q30" s="692">
        <v>1.39446588</v>
      </c>
      <c r="R30" s="692">
        <v>1.3446336000000001</v>
      </c>
      <c r="S30" s="692">
        <v>1.4792108799999999</v>
      </c>
      <c r="T30" s="692">
        <v>1.4055655600000001</v>
      </c>
      <c r="U30" s="692">
        <v>1.4656609700000001</v>
      </c>
      <c r="V30" s="692">
        <v>1.62379531</v>
      </c>
      <c r="W30" s="692">
        <v>1.43252449</v>
      </c>
      <c r="X30" s="692">
        <v>1.4844427499999999</v>
      </c>
      <c r="Y30" s="692">
        <v>1.4133998400000001</v>
      </c>
      <c r="Z30" s="692">
        <v>1.31375346</v>
      </c>
      <c r="AA30" s="692">
        <v>1.4350039299999999</v>
      </c>
      <c r="AB30" s="692">
        <v>1.1792938900000001</v>
      </c>
      <c r="AC30" s="692">
        <v>1.37252489</v>
      </c>
      <c r="AD30" s="692">
        <v>1.29629039</v>
      </c>
      <c r="AE30" s="692">
        <v>1.39651744</v>
      </c>
      <c r="AF30" s="692">
        <v>1.2900867199999999</v>
      </c>
      <c r="AG30" s="692">
        <v>1.5399985199999999</v>
      </c>
      <c r="AH30" s="692">
        <v>1.4370146399999999</v>
      </c>
      <c r="AI30" s="692">
        <v>1.28823636</v>
      </c>
      <c r="AJ30" s="692">
        <v>1.39710819</v>
      </c>
      <c r="AK30" s="692">
        <v>1.3053591499999999</v>
      </c>
      <c r="AL30" s="692">
        <v>1.29702691</v>
      </c>
      <c r="AM30" s="692">
        <v>1.2483491099999999</v>
      </c>
      <c r="AN30" s="692">
        <v>1.2144128599999999</v>
      </c>
      <c r="AO30" s="692">
        <v>1.2091429499999999</v>
      </c>
      <c r="AP30" s="692">
        <v>1.10545637</v>
      </c>
      <c r="AQ30" s="692">
        <v>1.14526325</v>
      </c>
      <c r="AR30" s="692">
        <v>1.23894401</v>
      </c>
      <c r="AS30" s="692">
        <v>1.3403389000000001</v>
      </c>
      <c r="AT30" s="692">
        <v>1.3022097399999999</v>
      </c>
      <c r="AU30" s="692">
        <v>1.2962931200000001</v>
      </c>
      <c r="AV30" s="692">
        <v>1.25130634</v>
      </c>
      <c r="AW30" s="692">
        <v>1.2334707600000001</v>
      </c>
      <c r="AX30" s="692">
        <v>1.26128817</v>
      </c>
      <c r="AY30" s="692">
        <v>1.2790879100000001</v>
      </c>
      <c r="AZ30" s="692">
        <v>1.2021589100000001</v>
      </c>
      <c r="BA30" s="692">
        <v>1.27993274</v>
      </c>
      <c r="BB30" s="692">
        <v>1.2485828999999999</v>
      </c>
      <c r="BC30" s="692">
        <v>1.35986575</v>
      </c>
      <c r="BD30" s="692">
        <v>1.3802629</v>
      </c>
      <c r="BE30" s="692">
        <v>1.4627676149</v>
      </c>
      <c r="BF30" s="692">
        <v>1.3905404897</v>
      </c>
      <c r="BG30" s="693">
        <v>1.3305979999999999</v>
      </c>
      <c r="BH30" s="693">
        <v>1.2665</v>
      </c>
      <c r="BI30" s="693">
        <v>1.242324</v>
      </c>
      <c r="BJ30" s="693">
        <v>1.271609</v>
      </c>
      <c r="BK30" s="693">
        <v>1.285671</v>
      </c>
      <c r="BL30" s="693">
        <v>1.258861</v>
      </c>
      <c r="BM30" s="693">
        <v>1.305749</v>
      </c>
      <c r="BN30" s="693">
        <v>1.2633049999999999</v>
      </c>
      <c r="BO30" s="693">
        <v>1.371901</v>
      </c>
      <c r="BP30" s="693">
        <v>1.3941619999999999</v>
      </c>
      <c r="BQ30" s="693">
        <v>1.4723980000000001</v>
      </c>
      <c r="BR30" s="693">
        <v>1.3940380000000001</v>
      </c>
      <c r="BS30" s="693">
        <v>1.331701</v>
      </c>
      <c r="BT30" s="693">
        <v>1.267199</v>
      </c>
      <c r="BU30" s="693">
        <v>1.240472</v>
      </c>
      <c r="BV30" s="693">
        <v>1.2665900000000001</v>
      </c>
    </row>
    <row r="31" spans="1:74" ht="11.1" customHeight="1" x14ac:dyDescent="0.2">
      <c r="A31" s="111" t="s">
        <v>1180</v>
      </c>
      <c r="B31" s="184" t="s">
        <v>468</v>
      </c>
      <c r="C31" s="692">
        <v>5.8968059799999999</v>
      </c>
      <c r="D31" s="692">
        <v>5.8271900499999996</v>
      </c>
      <c r="E31" s="692">
        <v>5.9061408699999998</v>
      </c>
      <c r="F31" s="692">
        <v>5.9738081300000001</v>
      </c>
      <c r="G31" s="692">
        <v>5.9540126300000003</v>
      </c>
      <c r="H31" s="692">
        <v>6.1068235800000004</v>
      </c>
      <c r="I31" s="692">
        <v>6.4060363000000002</v>
      </c>
      <c r="J31" s="692">
        <v>6.5737110200000002</v>
      </c>
      <c r="K31" s="692">
        <v>6.16912664</v>
      </c>
      <c r="L31" s="692">
        <v>6.1213327099999999</v>
      </c>
      <c r="M31" s="692">
        <v>6.0497850599999996</v>
      </c>
      <c r="N31" s="692">
        <v>6.05881106</v>
      </c>
      <c r="O31" s="692">
        <v>6.0599675099999999</v>
      </c>
      <c r="P31" s="692">
        <v>6.0269585599999997</v>
      </c>
      <c r="Q31" s="692">
        <v>5.9662214499999999</v>
      </c>
      <c r="R31" s="692">
        <v>5.9677148799999999</v>
      </c>
      <c r="S31" s="692">
        <v>6.1550004899999999</v>
      </c>
      <c r="T31" s="692">
        <v>5.9653147799999999</v>
      </c>
      <c r="U31" s="692">
        <v>6.5849572199999997</v>
      </c>
      <c r="V31" s="692">
        <v>6.8358359499999999</v>
      </c>
      <c r="W31" s="692">
        <v>6.6388560500000002</v>
      </c>
      <c r="X31" s="692">
        <v>6.0551787099999999</v>
      </c>
      <c r="Y31" s="692">
        <v>5.8768999600000003</v>
      </c>
      <c r="Z31" s="692">
        <v>6.4684914500000001</v>
      </c>
      <c r="AA31" s="692">
        <v>6.1816296199999998</v>
      </c>
      <c r="AB31" s="692">
        <v>5.8741568300000004</v>
      </c>
      <c r="AC31" s="692">
        <v>6.0381942200000003</v>
      </c>
      <c r="AD31" s="692">
        <v>5.8410576799999996</v>
      </c>
      <c r="AE31" s="692">
        <v>5.9111843899999998</v>
      </c>
      <c r="AF31" s="692">
        <v>6.1959807299999996</v>
      </c>
      <c r="AG31" s="692">
        <v>6.8888989599999997</v>
      </c>
      <c r="AH31" s="692">
        <v>6.85973335</v>
      </c>
      <c r="AI31" s="692">
        <v>6.5343707899999997</v>
      </c>
      <c r="AJ31" s="692">
        <v>6.4271571400000003</v>
      </c>
      <c r="AK31" s="692">
        <v>6.1577700200000001</v>
      </c>
      <c r="AL31" s="692">
        <v>6.0511102699999997</v>
      </c>
      <c r="AM31" s="692">
        <v>6.1424207800000001</v>
      </c>
      <c r="AN31" s="692">
        <v>5.9737199099999998</v>
      </c>
      <c r="AO31" s="692">
        <v>5.8798308700000002</v>
      </c>
      <c r="AP31" s="692">
        <v>5.3237353799999996</v>
      </c>
      <c r="AQ31" s="692">
        <v>5.1876985299999996</v>
      </c>
      <c r="AR31" s="692">
        <v>5.7168112899999999</v>
      </c>
      <c r="AS31" s="692">
        <v>6.2872969799999998</v>
      </c>
      <c r="AT31" s="692">
        <v>6.3488593</v>
      </c>
      <c r="AU31" s="692">
        <v>5.91959824</v>
      </c>
      <c r="AV31" s="692">
        <v>5.9898578200000001</v>
      </c>
      <c r="AW31" s="692">
        <v>5.6357777200000001</v>
      </c>
      <c r="AX31" s="692">
        <v>5.9549685400000003</v>
      </c>
      <c r="AY31" s="692">
        <v>5.9103157700000004</v>
      </c>
      <c r="AZ31" s="692">
        <v>5.7865321600000001</v>
      </c>
      <c r="BA31" s="692">
        <v>5.9409071500000001</v>
      </c>
      <c r="BB31" s="692">
        <v>5.8433693099999999</v>
      </c>
      <c r="BC31" s="692">
        <v>6.0533067300000001</v>
      </c>
      <c r="BD31" s="692">
        <v>6.0417844499999998</v>
      </c>
      <c r="BE31" s="692">
        <v>6.7112994042</v>
      </c>
      <c r="BF31" s="692">
        <v>6.7010840424999998</v>
      </c>
      <c r="BG31" s="693">
        <v>6.1620470000000003</v>
      </c>
      <c r="BH31" s="693">
        <v>6.1834100000000003</v>
      </c>
      <c r="BI31" s="693">
        <v>5.804805</v>
      </c>
      <c r="BJ31" s="693">
        <v>6.1240439999999996</v>
      </c>
      <c r="BK31" s="693">
        <v>6.0825209999999998</v>
      </c>
      <c r="BL31" s="693">
        <v>6.0632910000000004</v>
      </c>
      <c r="BM31" s="693">
        <v>6.1646380000000001</v>
      </c>
      <c r="BN31" s="693">
        <v>6.0366140000000001</v>
      </c>
      <c r="BO31" s="693">
        <v>6.2388320000000004</v>
      </c>
      <c r="BP31" s="693">
        <v>6.243036</v>
      </c>
      <c r="BQ31" s="693">
        <v>6.8965620000000003</v>
      </c>
      <c r="BR31" s="693">
        <v>6.8483320000000001</v>
      </c>
      <c r="BS31" s="693">
        <v>6.3035699999999997</v>
      </c>
      <c r="BT31" s="693">
        <v>6.3201879999999999</v>
      </c>
      <c r="BU31" s="693">
        <v>5.9223699999999999</v>
      </c>
      <c r="BV31" s="693">
        <v>6.2365440000000003</v>
      </c>
    </row>
    <row r="32" spans="1:74" ht="11.1" customHeight="1" x14ac:dyDescent="0.2">
      <c r="A32" s="111" t="s">
        <v>1181</v>
      </c>
      <c r="B32" s="199" t="s">
        <v>436</v>
      </c>
      <c r="C32" s="692">
        <v>15.688043479999999</v>
      </c>
      <c r="D32" s="692">
        <v>14.7684718</v>
      </c>
      <c r="E32" s="692">
        <v>16.216938389999999</v>
      </c>
      <c r="F32" s="692">
        <v>15.36724832</v>
      </c>
      <c r="G32" s="692">
        <v>16.217552860000001</v>
      </c>
      <c r="H32" s="692">
        <v>16.478947229999999</v>
      </c>
      <c r="I32" s="692">
        <v>16.858697320000001</v>
      </c>
      <c r="J32" s="692">
        <v>17.138016310000001</v>
      </c>
      <c r="K32" s="692">
        <v>16.357799910000001</v>
      </c>
      <c r="L32" s="692">
        <v>16.081934539999999</v>
      </c>
      <c r="M32" s="692">
        <v>15.4173986</v>
      </c>
      <c r="N32" s="692">
        <v>15.562905260000001</v>
      </c>
      <c r="O32" s="692">
        <v>15.824887909999999</v>
      </c>
      <c r="P32" s="692">
        <v>15.18508405</v>
      </c>
      <c r="Q32" s="692">
        <v>16.402493450000001</v>
      </c>
      <c r="R32" s="692">
        <v>15.508455250000001</v>
      </c>
      <c r="S32" s="692">
        <v>16.989744210000001</v>
      </c>
      <c r="T32" s="692">
        <v>16.831372649999999</v>
      </c>
      <c r="U32" s="692">
        <v>17.05849615</v>
      </c>
      <c r="V32" s="692">
        <v>17.76292325</v>
      </c>
      <c r="W32" s="692">
        <v>16.32025514</v>
      </c>
      <c r="X32" s="692">
        <v>16.470592249999999</v>
      </c>
      <c r="Y32" s="692">
        <v>15.80578021</v>
      </c>
      <c r="Z32" s="692">
        <v>15.71455154</v>
      </c>
      <c r="AA32" s="692">
        <v>16.236842840000001</v>
      </c>
      <c r="AB32" s="692">
        <v>15.04270513</v>
      </c>
      <c r="AC32" s="692">
        <v>16.17853126</v>
      </c>
      <c r="AD32" s="692">
        <v>15.57486186</v>
      </c>
      <c r="AE32" s="692">
        <v>16.302559850000002</v>
      </c>
      <c r="AF32" s="692">
        <v>16.042539359999999</v>
      </c>
      <c r="AG32" s="692">
        <v>17.13657925</v>
      </c>
      <c r="AH32" s="692">
        <v>17.177147179999999</v>
      </c>
      <c r="AI32" s="692">
        <v>16.290342200000001</v>
      </c>
      <c r="AJ32" s="692">
        <v>15.91427373</v>
      </c>
      <c r="AK32" s="692">
        <v>15.25388368</v>
      </c>
      <c r="AL32" s="692">
        <v>15.167302680000001</v>
      </c>
      <c r="AM32" s="692">
        <v>14.702946219999999</v>
      </c>
      <c r="AN32" s="692">
        <v>14.578521739999999</v>
      </c>
      <c r="AO32" s="692">
        <v>14.705947480000001</v>
      </c>
      <c r="AP32" s="692">
        <v>11.82485338</v>
      </c>
      <c r="AQ32" s="692">
        <v>12.212273720000001</v>
      </c>
      <c r="AR32" s="692">
        <v>13.626864490000001</v>
      </c>
      <c r="AS32" s="692">
        <v>14.98910407</v>
      </c>
      <c r="AT32" s="692">
        <v>15.2130981</v>
      </c>
      <c r="AU32" s="692">
        <v>14.26928073</v>
      </c>
      <c r="AV32" s="692">
        <v>14.68899534</v>
      </c>
      <c r="AW32" s="692">
        <v>13.837415910000001</v>
      </c>
      <c r="AX32" s="692">
        <v>14.005200690000001</v>
      </c>
      <c r="AY32" s="692">
        <v>15.04900776</v>
      </c>
      <c r="AZ32" s="692">
        <v>14.44447061</v>
      </c>
      <c r="BA32" s="692">
        <v>15.300096780000001</v>
      </c>
      <c r="BB32" s="692">
        <v>14.832987040000001</v>
      </c>
      <c r="BC32" s="692">
        <v>15.787196099999999</v>
      </c>
      <c r="BD32" s="692">
        <v>15.95825278</v>
      </c>
      <c r="BE32" s="692">
        <v>16.816918332</v>
      </c>
      <c r="BF32" s="692">
        <v>16.166301386000001</v>
      </c>
      <c r="BG32" s="693">
        <v>15.194879999999999</v>
      </c>
      <c r="BH32" s="693">
        <v>15.39612</v>
      </c>
      <c r="BI32" s="693">
        <v>14.39195</v>
      </c>
      <c r="BJ32" s="693">
        <v>14.60375</v>
      </c>
      <c r="BK32" s="693">
        <v>15.650829999999999</v>
      </c>
      <c r="BL32" s="693">
        <v>15.79889</v>
      </c>
      <c r="BM32" s="693">
        <v>16.173950000000001</v>
      </c>
      <c r="BN32" s="693">
        <v>15.39442</v>
      </c>
      <c r="BO32" s="693">
        <v>16.31701</v>
      </c>
      <c r="BP32" s="693">
        <v>16.485379999999999</v>
      </c>
      <c r="BQ32" s="693">
        <v>17.317720000000001</v>
      </c>
      <c r="BR32" s="693">
        <v>16.56466</v>
      </c>
      <c r="BS32" s="693">
        <v>15.52426</v>
      </c>
      <c r="BT32" s="693">
        <v>15.733510000000001</v>
      </c>
      <c r="BU32" s="693">
        <v>14.688890000000001</v>
      </c>
      <c r="BV32" s="693">
        <v>14.871130000000001</v>
      </c>
    </row>
    <row r="33" spans="1:74" ht="11.1" customHeight="1" x14ac:dyDescent="0.2">
      <c r="A33" s="111" t="s">
        <v>1182</v>
      </c>
      <c r="B33" s="199" t="s">
        <v>437</v>
      </c>
      <c r="C33" s="692">
        <v>7.3290124600000004</v>
      </c>
      <c r="D33" s="692">
        <v>7.0217547400000004</v>
      </c>
      <c r="E33" s="692">
        <v>7.6306822099999998</v>
      </c>
      <c r="F33" s="692">
        <v>7.4062924499999996</v>
      </c>
      <c r="G33" s="692">
        <v>7.7888926100000004</v>
      </c>
      <c r="H33" s="692">
        <v>8.0427459300000006</v>
      </c>
      <c r="I33" s="692">
        <v>8.5665089900000009</v>
      </c>
      <c r="J33" s="692">
        <v>8.35363495</v>
      </c>
      <c r="K33" s="692">
        <v>7.9477852699999998</v>
      </c>
      <c r="L33" s="692">
        <v>7.7898382699999997</v>
      </c>
      <c r="M33" s="692">
        <v>7.6628978600000002</v>
      </c>
      <c r="N33" s="692">
        <v>7.6495193099999996</v>
      </c>
      <c r="O33" s="692">
        <v>7.5041570499999999</v>
      </c>
      <c r="P33" s="692">
        <v>7.1676084099999997</v>
      </c>
      <c r="Q33" s="692">
        <v>7.5883598299999999</v>
      </c>
      <c r="R33" s="692">
        <v>7.4565604499999996</v>
      </c>
      <c r="S33" s="692">
        <v>7.9841300200000003</v>
      </c>
      <c r="T33" s="692">
        <v>7.9342495199999998</v>
      </c>
      <c r="U33" s="692">
        <v>8.4211882800000009</v>
      </c>
      <c r="V33" s="692">
        <v>8.6538726599999993</v>
      </c>
      <c r="W33" s="692">
        <v>7.9780419299999998</v>
      </c>
      <c r="X33" s="692">
        <v>7.9255393300000003</v>
      </c>
      <c r="Y33" s="692">
        <v>7.8104694300000004</v>
      </c>
      <c r="Z33" s="692">
        <v>7.6557801200000002</v>
      </c>
      <c r="AA33" s="692">
        <v>7.7387971899999997</v>
      </c>
      <c r="AB33" s="692">
        <v>7.1054007700000001</v>
      </c>
      <c r="AC33" s="692">
        <v>7.5540236299999997</v>
      </c>
      <c r="AD33" s="692">
        <v>7.6711587400000001</v>
      </c>
      <c r="AE33" s="692">
        <v>7.8536459599999997</v>
      </c>
      <c r="AF33" s="692">
        <v>7.75140999</v>
      </c>
      <c r="AG33" s="692">
        <v>8.3582185800000008</v>
      </c>
      <c r="AH33" s="692">
        <v>8.4225715900000004</v>
      </c>
      <c r="AI33" s="692">
        <v>8.0516144000000001</v>
      </c>
      <c r="AJ33" s="692">
        <v>7.6982755599999999</v>
      </c>
      <c r="AK33" s="692">
        <v>7.7097825100000001</v>
      </c>
      <c r="AL33" s="692">
        <v>7.6354301199999997</v>
      </c>
      <c r="AM33" s="692">
        <v>7.3068600799999999</v>
      </c>
      <c r="AN33" s="692">
        <v>7.1545735500000003</v>
      </c>
      <c r="AO33" s="692">
        <v>7.2817147699999998</v>
      </c>
      <c r="AP33" s="692">
        <v>6.6504124400000002</v>
      </c>
      <c r="AQ33" s="692">
        <v>6.6108867</v>
      </c>
      <c r="AR33" s="692">
        <v>7.0383835000000001</v>
      </c>
      <c r="AS33" s="692">
        <v>7.6514902600000001</v>
      </c>
      <c r="AT33" s="692">
        <v>8.1105782000000008</v>
      </c>
      <c r="AU33" s="692">
        <v>7.4198976300000004</v>
      </c>
      <c r="AV33" s="692">
        <v>7.4445549399999997</v>
      </c>
      <c r="AW33" s="692">
        <v>7.2979755900000001</v>
      </c>
      <c r="AX33" s="692">
        <v>7.3543161799999996</v>
      </c>
      <c r="AY33" s="692">
        <v>7.71245812</v>
      </c>
      <c r="AZ33" s="692">
        <v>7.4607861700000004</v>
      </c>
      <c r="BA33" s="692">
        <v>7.8132875300000002</v>
      </c>
      <c r="BB33" s="692">
        <v>7.7155055299999997</v>
      </c>
      <c r="BC33" s="692">
        <v>8.1025042799999998</v>
      </c>
      <c r="BD33" s="692">
        <v>8.4034640199999995</v>
      </c>
      <c r="BE33" s="692">
        <v>8.6286189434999994</v>
      </c>
      <c r="BF33" s="692">
        <v>8.8375687515999992</v>
      </c>
      <c r="BG33" s="693">
        <v>8.0911310000000007</v>
      </c>
      <c r="BH33" s="693">
        <v>8.0603090000000002</v>
      </c>
      <c r="BI33" s="693">
        <v>7.7544630000000003</v>
      </c>
      <c r="BJ33" s="693">
        <v>7.8871650000000004</v>
      </c>
      <c r="BK33" s="693">
        <v>8.2775069999999999</v>
      </c>
      <c r="BL33" s="693">
        <v>8.2077449999999992</v>
      </c>
      <c r="BM33" s="693">
        <v>8.3899690000000007</v>
      </c>
      <c r="BN33" s="693">
        <v>8.2577660000000002</v>
      </c>
      <c r="BO33" s="693">
        <v>8.5684760000000004</v>
      </c>
      <c r="BP33" s="693">
        <v>8.8921510000000001</v>
      </c>
      <c r="BQ33" s="693">
        <v>9.0211830000000006</v>
      </c>
      <c r="BR33" s="693">
        <v>9.1465350000000001</v>
      </c>
      <c r="BS33" s="693">
        <v>8.3118269999999992</v>
      </c>
      <c r="BT33" s="693">
        <v>8.25441</v>
      </c>
      <c r="BU33" s="693">
        <v>7.937595</v>
      </c>
      <c r="BV33" s="693">
        <v>8.0554229999999993</v>
      </c>
    </row>
    <row r="34" spans="1:74" ht="11.1" customHeight="1" x14ac:dyDescent="0.2">
      <c r="A34" s="111" t="s">
        <v>1183</v>
      </c>
      <c r="B34" s="199" t="s">
        <v>438</v>
      </c>
      <c r="C34" s="692">
        <v>11.020074599999999</v>
      </c>
      <c r="D34" s="692">
        <v>10.489604310000001</v>
      </c>
      <c r="E34" s="692">
        <v>11.68553226</v>
      </c>
      <c r="F34" s="692">
        <v>11.471786099999999</v>
      </c>
      <c r="G34" s="692">
        <v>12.330334179999999</v>
      </c>
      <c r="H34" s="692">
        <v>11.970772480000001</v>
      </c>
      <c r="I34" s="692">
        <v>12.27054891</v>
      </c>
      <c r="J34" s="692">
        <v>12.644857699999999</v>
      </c>
      <c r="K34" s="692">
        <v>11.58408944</v>
      </c>
      <c r="L34" s="692">
        <v>11.974748630000001</v>
      </c>
      <c r="M34" s="692">
        <v>11.451260680000001</v>
      </c>
      <c r="N34" s="692">
        <v>11.48037882</v>
      </c>
      <c r="O34" s="692">
        <v>11.32414556</v>
      </c>
      <c r="P34" s="692">
        <v>10.53220123</v>
      </c>
      <c r="Q34" s="692">
        <v>11.87695021</v>
      </c>
      <c r="R34" s="692">
        <v>11.304557279999999</v>
      </c>
      <c r="S34" s="692">
        <v>12.577802930000001</v>
      </c>
      <c r="T34" s="692">
        <v>12.240039360000001</v>
      </c>
      <c r="U34" s="692">
        <v>12.81598082</v>
      </c>
      <c r="V34" s="692">
        <v>13.00708167</v>
      </c>
      <c r="W34" s="692">
        <v>12.176297780000001</v>
      </c>
      <c r="X34" s="692">
        <v>12.241660899999999</v>
      </c>
      <c r="Y34" s="692">
        <v>11.526082799999999</v>
      </c>
      <c r="Z34" s="692">
        <v>11.02486553</v>
      </c>
      <c r="AA34" s="692">
        <v>11.73870763</v>
      </c>
      <c r="AB34" s="692">
        <v>10.55066529</v>
      </c>
      <c r="AC34" s="692">
        <v>11.63030433</v>
      </c>
      <c r="AD34" s="692">
        <v>11.52247815</v>
      </c>
      <c r="AE34" s="692">
        <v>12.31873571</v>
      </c>
      <c r="AF34" s="692">
        <v>11.907871950000001</v>
      </c>
      <c r="AG34" s="692">
        <v>12.58716761</v>
      </c>
      <c r="AH34" s="692">
        <v>12.546279180000001</v>
      </c>
      <c r="AI34" s="692">
        <v>12.0890676</v>
      </c>
      <c r="AJ34" s="692">
        <v>11.986747210000001</v>
      </c>
      <c r="AK34" s="692">
        <v>11.26937253</v>
      </c>
      <c r="AL34" s="692">
        <v>11.09559393</v>
      </c>
      <c r="AM34" s="692">
        <v>10.992403619999999</v>
      </c>
      <c r="AN34" s="692">
        <v>10.703854460000001</v>
      </c>
      <c r="AO34" s="692">
        <v>11.15278943</v>
      </c>
      <c r="AP34" s="692">
        <v>9.87234458</v>
      </c>
      <c r="AQ34" s="692">
        <v>10.699069919999999</v>
      </c>
      <c r="AR34" s="692">
        <v>10.43273776</v>
      </c>
      <c r="AS34" s="692">
        <v>11.7001895</v>
      </c>
      <c r="AT34" s="692">
        <v>11.76950995</v>
      </c>
      <c r="AU34" s="692">
        <v>10.760362539999999</v>
      </c>
      <c r="AV34" s="692">
        <v>11.478168930000001</v>
      </c>
      <c r="AW34" s="692">
        <v>11.844885339999999</v>
      </c>
      <c r="AX34" s="692">
        <v>10.289538690000001</v>
      </c>
      <c r="AY34" s="692">
        <v>11.3193693</v>
      </c>
      <c r="AZ34" s="692">
        <v>10.96924827</v>
      </c>
      <c r="BA34" s="692">
        <v>11.112387399999999</v>
      </c>
      <c r="BB34" s="692">
        <v>11.41779449</v>
      </c>
      <c r="BC34" s="692">
        <v>12.020492040000001</v>
      </c>
      <c r="BD34" s="692">
        <v>12.453794390000001</v>
      </c>
      <c r="BE34" s="692">
        <v>12.516538174000001</v>
      </c>
      <c r="BF34" s="692">
        <v>12.451297039</v>
      </c>
      <c r="BG34" s="693">
        <v>11.187419999999999</v>
      </c>
      <c r="BH34" s="693">
        <v>11.82075</v>
      </c>
      <c r="BI34" s="693">
        <v>12.141310000000001</v>
      </c>
      <c r="BJ34" s="693">
        <v>10.559340000000001</v>
      </c>
      <c r="BK34" s="693">
        <v>11.594340000000001</v>
      </c>
      <c r="BL34" s="693">
        <v>11.553369999999999</v>
      </c>
      <c r="BM34" s="693">
        <v>11.50189</v>
      </c>
      <c r="BN34" s="693">
        <v>11.736649999999999</v>
      </c>
      <c r="BO34" s="693">
        <v>12.328760000000001</v>
      </c>
      <c r="BP34" s="693">
        <v>12.762180000000001</v>
      </c>
      <c r="BQ34" s="693">
        <v>12.790990000000001</v>
      </c>
      <c r="BR34" s="693">
        <v>12.67422</v>
      </c>
      <c r="BS34" s="693">
        <v>11.38008</v>
      </c>
      <c r="BT34" s="693">
        <v>12.02352</v>
      </c>
      <c r="BU34" s="693">
        <v>12.33366</v>
      </c>
      <c r="BV34" s="693">
        <v>10.711080000000001</v>
      </c>
    </row>
    <row r="35" spans="1:74" ht="11.1" customHeight="1" x14ac:dyDescent="0.2">
      <c r="A35" s="111" t="s">
        <v>1184</v>
      </c>
      <c r="B35" s="199" t="s">
        <v>439</v>
      </c>
      <c r="C35" s="692">
        <v>8.4156215700000008</v>
      </c>
      <c r="D35" s="692">
        <v>7.8636734800000001</v>
      </c>
      <c r="E35" s="692">
        <v>8.5342688300000002</v>
      </c>
      <c r="F35" s="692">
        <v>8.3378099199999998</v>
      </c>
      <c r="G35" s="692">
        <v>8.8025611300000008</v>
      </c>
      <c r="H35" s="692">
        <v>8.7073225599999997</v>
      </c>
      <c r="I35" s="692">
        <v>8.9560623499999998</v>
      </c>
      <c r="J35" s="692">
        <v>9.1786784499999996</v>
      </c>
      <c r="K35" s="692">
        <v>8.5077814299999996</v>
      </c>
      <c r="L35" s="692">
        <v>8.3748715100000002</v>
      </c>
      <c r="M35" s="692">
        <v>8.2095789000000003</v>
      </c>
      <c r="N35" s="692">
        <v>8.2366918800000004</v>
      </c>
      <c r="O35" s="692">
        <v>8.2000219399999992</v>
      </c>
      <c r="P35" s="692">
        <v>7.6792575999999997</v>
      </c>
      <c r="Q35" s="692">
        <v>8.4216642299999993</v>
      </c>
      <c r="R35" s="692">
        <v>8.0931851199999993</v>
      </c>
      <c r="S35" s="692">
        <v>8.4460104200000004</v>
      </c>
      <c r="T35" s="692">
        <v>8.3805143700000002</v>
      </c>
      <c r="U35" s="692">
        <v>8.6978614299999997</v>
      </c>
      <c r="V35" s="692">
        <v>9.04611521</v>
      </c>
      <c r="W35" s="692">
        <v>8.57012003</v>
      </c>
      <c r="X35" s="692">
        <v>8.7250919400000004</v>
      </c>
      <c r="Y35" s="692">
        <v>8.2891610199999999</v>
      </c>
      <c r="Z35" s="692">
        <v>8.2335196899999996</v>
      </c>
      <c r="AA35" s="692">
        <v>8.3868772099999997</v>
      </c>
      <c r="AB35" s="692">
        <v>7.8326507400000001</v>
      </c>
      <c r="AC35" s="692">
        <v>8.2675856999999997</v>
      </c>
      <c r="AD35" s="692">
        <v>8.1411982999999992</v>
      </c>
      <c r="AE35" s="692">
        <v>8.5211938200000006</v>
      </c>
      <c r="AF35" s="692">
        <v>8.2730798700000001</v>
      </c>
      <c r="AG35" s="692">
        <v>8.54938471</v>
      </c>
      <c r="AH35" s="692">
        <v>8.7243933299999998</v>
      </c>
      <c r="AI35" s="692">
        <v>8.2592744299999996</v>
      </c>
      <c r="AJ35" s="692">
        <v>8.1477935200000005</v>
      </c>
      <c r="AK35" s="692">
        <v>7.8054932399999997</v>
      </c>
      <c r="AL35" s="692">
        <v>7.95357615</v>
      </c>
      <c r="AM35" s="692">
        <v>7.8884124</v>
      </c>
      <c r="AN35" s="692">
        <v>7.6460195300000002</v>
      </c>
      <c r="AO35" s="692">
        <v>7.7830231400000001</v>
      </c>
      <c r="AP35" s="692">
        <v>6.9538303700000004</v>
      </c>
      <c r="AQ35" s="692">
        <v>7.1110745599999996</v>
      </c>
      <c r="AR35" s="692">
        <v>7.3266009700000003</v>
      </c>
      <c r="AS35" s="692">
        <v>7.6833388100000004</v>
      </c>
      <c r="AT35" s="692">
        <v>8.0101709099999994</v>
      </c>
      <c r="AU35" s="692">
        <v>7.7270520100000004</v>
      </c>
      <c r="AV35" s="692">
        <v>7.71328251</v>
      </c>
      <c r="AW35" s="692">
        <v>7.4862019399999999</v>
      </c>
      <c r="AX35" s="692">
        <v>7.7432703500000004</v>
      </c>
      <c r="AY35" s="692">
        <v>8.1267454600000004</v>
      </c>
      <c r="AZ35" s="692">
        <v>7.5196626699999998</v>
      </c>
      <c r="BA35" s="692">
        <v>8.1526088800000007</v>
      </c>
      <c r="BB35" s="692">
        <v>8.0613969099999991</v>
      </c>
      <c r="BC35" s="692">
        <v>8.4280416500000008</v>
      </c>
      <c r="BD35" s="692">
        <v>8.5476624000000001</v>
      </c>
      <c r="BE35" s="692">
        <v>8.5472159911999999</v>
      </c>
      <c r="BF35" s="692">
        <v>8.7002756958000003</v>
      </c>
      <c r="BG35" s="693">
        <v>8.3056339999999995</v>
      </c>
      <c r="BH35" s="693">
        <v>8.1385400000000008</v>
      </c>
      <c r="BI35" s="693">
        <v>7.8149689999999996</v>
      </c>
      <c r="BJ35" s="693">
        <v>8.0503979999999995</v>
      </c>
      <c r="BK35" s="693">
        <v>8.3924610000000008</v>
      </c>
      <c r="BL35" s="693">
        <v>8.0393340000000002</v>
      </c>
      <c r="BM35" s="693">
        <v>8.4740439999999992</v>
      </c>
      <c r="BN35" s="693">
        <v>8.2868809999999993</v>
      </c>
      <c r="BO35" s="693">
        <v>8.6212569999999999</v>
      </c>
      <c r="BP35" s="693">
        <v>8.7291609999999995</v>
      </c>
      <c r="BQ35" s="693">
        <v>8.6758089999999992</v>
      </c>
      <c r="BR35" s="693">
        <v>8.7815030000000007</v>
      </c>
      <c r="BS35" s="693">
        <v>8.354101</v>
      </c>
      <c r="BT35" s="693">
        <v>8.1786530000000006</v>
      </c>
      <c r="BU35" s="693">
        <v>7.8360279999999998</v>
      </c>
      <c r="BV35" s="693">
        <v>8.0521569999999993</v>
      </c>
    </row>
    <row r="36" spans="1:74" ht="11.1" customHeight="1" x14ac:dyDescent="0.2">
      <c r="A36" s="111" t="s">
        <v>1185</v>
      </c>
      <c r="B36" s="199" t="s">
        <v>440</v>
      </c>
      <c r="C36" s="692">
        <v>15.547849899999999</v>
      </c>
      <c r="D36" s="692">
        <v>14.49044613</v>
      </c>
      <c r="E36" s="692">
        <v>15.448679970000001</v>
      </c>
      <c r="F36" s="692">
        <v>15.308806710000001</v>
      </c>
      <c r="G36" s="692">
        <v>16.161810769999999</v>
      </c>
      <c r="H36" s="692">
        <v>16.922170359999999</v>
      </c>
      <c r="I36" s="692">
        <v>16.88873152</v>
      </c>
      <c r="J36" s="692">
        <v>17.13312449</v>
      </c>
      <c r="K36" s="692">
        <v>16.179481540000001</v>
      </c>
      <c r="L36" s="692">
        <v>16.395395440000001</v>
      </c>
      <c r="M36" s="692">
        <v>15.75838134</v>
      </c>
      <c r="N36" s="692">
        <v>16.197886879999999</v>
      </c>
      <c r="O36" s="692">
        <v>15.692711210000001</v>
      </c>
      <c r="P36" s="692">
        <v>14.91741987</v>
      </c>
      <c r="Q36" s="692">
        <v>15.667024659999999</v>
      </c>
      <c r="R36" s="692">
        <v>15.860186110000001</v>
      </c>
      <c r="S36" s="692">
        <v>17.04970398</v>
      </c>
      <c r="T36" s="692">
        <v>17.109173819999999</v>
      </c>
      <c r="U36" s="692">
        <v>17.408842870000001</v>
      </c>
      <c r="V36" s="692">
        <v>17.937814629999998</v>
      </c>
      <c r="W36" s="692">
        <v>17.214407489999999</v>
      </c>
      <c r="X36" s="692">
        <v>17.21468432</v>
      </c>
      <c r="Y36" s="692">
        <v>16.091932419999999</v>
      </c>
      <c r="Z36" s="692">
        <v>15.98579462</v>
      </c>
      <c r="AA36" s="692">
        <v>16.786695089999998</v>
      </c>
      <c r="AB36" s="692">
        <v>15.97432527</v>
      </c>
      <c r="AC36" s="692">
        <v>16.309249250000001</v>
      </c>
      <c r="AD36" s="692">
        <v>16.7056182</v>
      </c>
      <c r="AE36" s="692">
        <v>17.470133390000001</v>
      </c>
      <c r="AF36" s="692">
        <v>18.19355358</v>
      </c>
      <c r="AG36" s="692">
        <v>18.745249449999999</v>
      </c>
      <c r="AH36" s="692">
        <v>18.822821879999999</v>
      </c>
      <c r="AI36" s="692">
        <v>17.93404013</v>
      </c>
      <c r="AJ36" s="692">
        <v>17.819344220000001</v>
      </c>
      <c r="AK36" s="692">
        <v>16.376733170000001</v>
      </c>
      <c r="AL36" s="692">
        <v>16.698069409999999</v>
      </c>
      <c r="AM36" s="692">
        <v>15.37437218</v>
      </c>
      <c r="AN36" s="692">
        <v>15.29351877</v>
      </c>
      <c r="AO36" s="692">
        <v>15.944632390000001</v>
      </c>
      <c r="AP36" s="692">
        <v>14.97576888</v>
      </c>
      <c r="AQ36" s="692">
        <v>14.62462537</v>
      </c>
      <c r="AR36" s="692">
        <v>15.314941109999999</v>
      </c>
      <c r="AS36" s="692">
        <v>15.88925029</v>
      </c>
      <c r="AT36" s="692">
        <v>16.33074598</v>
      </c>
      <c r="AU36" s="692">
        <v>15.691525410000001</v>
      </c>
      <c r="AV36" s="692">
        <v>16.370470770000001</v>
      </c>
      <c r="AW36" s="692">
        <v>15.72625395</v>
      </c>
      <c r="AX36" s="692">
        <v>16.58952244</v>
      </c>
      <c r="AY36" s="692">
        <v>16.9029989</v>
      </c>
      <c r="AZ36" s="692">
        <v>13.57777997</v>
      </c>
      <c r="BA36" s="692">
        <v>13.573000520000001</v>
      </c>
      <c r="BB36" s="692">
        <v>16.558320009999999</v>
      </c>
      <c r="BC36" s="692">
        <v>16.396763830000001</v>
      </c>
      <c r="BD36" s="692">
        <v>16.71986905</v>
      </c>
      <c r="BE36" s="692">
        <v>17.395702903</v>
      </c>
      <c r="BF36" s="692">
        <v>17.835188350999999</v>
      </c>
      <c r="BG36" s="693">
        <v>16.943570000000001</v>
      </c>
      <c r="BH36" s="693">
        <v>17.548970000000001</v>
      </c>
      <c r="BI36" s="693">
        <v>16.613479999999999</v>
      </c>
      <c r="BJ36" s="693">
        <v>17.546620000000001</v>
      </c>
      <c r="BK36" s="693">
        <v>17.879729999999999</v>
      </c>
      <c r="BL36" s="693">
        <v>13.84296</v>
      </c>
      <c r="BM36" s="693">
        <v>14.2918</v>
      </c>
      <c r="BN36" s="693">
        <v>17.416550000000001</v>
      </c>
      <c r="BO36" s="693">
        <v>17.092459999999999</v>
      </c>
      <c r="BP36" s="693">
        <v>17.428380000000001</v>
      </c>
      <c r="BQ36" s="693">
        <v>18.031980000000001</v>
      </c>
      <c r="BR36" s="693">
        <v>18.41789</v>
      </c>
      <c r="BS36" s="693">
        <v>17.432639999999999</v>
      </c>
      <c r="BT36" s="693">
        <v>18.043900000000001</v>
      </c>
      <c r="BU36" s="693">
        <v>17.1172</v>
      </c>
      <c r="BV36" s="693">
        <v>18.056380000000001</v>
      </c>
    </row>
    <row r="37" spans="1:74" s="116" customFormat="1" ht="11.1" customHeight="1" x14ac:dyDescent="0.2">
      <c r="A37" s="111" t="s">
        <v>1186</v>
      </c>
      <c r="B37" s="199" t="s">
        <v>441</v>
      </c>
      <c r="C37" s="692">
        <v>6.5020816899999998</v>
      </c>
      <c r="D37" s="692">
        <v>6.0384317100000002</v>
      </c>
      <c r="E37" s="692">
        <v>6.5018914399999996</v>
      </c>
      <c r="F37" s="692">
        <v>6.4371505100000004</v>
      </c>
      <c r="G37" s="692">
        <v>6.9837495799999996</v>
      </c>
      <c r="H37" s="692">
        <v>7.4554851700000002</v>
      </c>
      <c r="I37" s="692">
        <v>7.8504457099999998</v>
      </c>
      <c r="J37" s="692">
        <v>7.7106805700000001</v>
      </c>
      <c r="K37" s="692">
        <v>7.1896537599999997</v>
      </c>
      <c r="L37" s="692">
        <v>6.6577775499999996</v>
      </c>
      <c r="M37" s="692">
        <v>6.3170563499999997</v>
      </c>
      <c r="N37" s="692">
        <v>6.5669719899999999</v>
      </c>
      <c r="O37" s="692">
        <v>6.5548621300000001</v>
      </c>
      <c r="P37" s="692">
        <v>5.9862575099999997</v>
      </c>
      <c r="Q37" s="692">
        <v>6.4334887500000004</v>
      </c>
      <c r="R37" s="692">
        <v>6.5269424699999998</v>
      </c>
      <c r="S37" s="692">
        <v>7.0792841400000004</v>
      </c>
      <c r="T37" s="692">
        <v>7.4344015800000003</v>
      </c>
      <c r="U37" s="692">
        <v>8.0787343000000007</v>
      </c>
      <c r="V37" s="692">
        <v>7.9742498800000003</v>
      </c>
      <c r="W37" s="692">
        <v>7.3145258499999999</v>
      </c>
      <c r="X37" s="692">
        <v>6.8550134199999997</v>
      </c>
      <c r="Y37" s="692">
        <v>6.7710160100000003</v>
      </c>
      <c r="Z37" s="692">
        <v>6.7788780300000004</v>
      </c>
      <c r="AA37" s="692">
        <v>6.6632180400000003</v>
      </c>
      <c r="AB37" s="692">
        <v>6.1198266400000003</v>
      </c>
      <c r="AC37" s="692">
        <v>6.6426120700000002</v>
      </c>
      <c r="AD37" s="692">
        <v>6.5850616899999999</v>
      </c>
      <c r="AE37" s="692">
        <v>7.0099065899999999</v>
      </c>
      <c r="AF37" s="692">
        <v>7.6699699099999998</v>
      </c>
      <c r="AG37" s="692">
        <v>8.1468886999999999</v>
      </c>
      <c r="AH37" s="692">
        <v>8.1271519899999998</v>
      </c>
      <c r="AI37" s="692">
        <v>7.4692457699999997</v>
      </c>
      <c r="AJ37" s="692">
        <v>6.9130910400000003</v>
      </c>
      <c r="AK37" s="692">
        <v>6.6360880699999996</v>
      </c>
      <c r="AL37" s="692">
        <v>6.8299725599999999</v>
      </c>
      <c r="AM37" s="692">
        <v>6.8641698900000003</v>
      </c>
      <c r="AN37" s="692">
        <v>6.4453222200000004</v>
      </c>
      <c r="AO37" s="692">
        <v>6.7593792800000001</v>
      </c>
      <c r="AP37" s="692">
        <v>6.3836197099999996</v>
      </c>
      <c r="AQ37" s="692">
        <v>6.7784994200000002</v>
      </c>
      <c r="AR37" s="692">
        <v>7.1328809900000003</v>
      </c>
      <c r="AS37" s="692">
        <v>7.7845581499999996</v>
      </c>
      <c r="AT37" s="692">
        <v>7.8043421200000003</v>
      </c>
      <c r="AU37" s="692">
        <v>7.03732121</v>
      </c>
      <c r="AV37" s="692">
        <v>6.9209329799999999</v>
      </c>
      <c r="AW37" s="692">
        <v>6.3449413100000003</v>
      </c>
      <c r="AX37" s="692">
        <v>6.5966570899999999</v>
      </c>
      <c r="AY37" s="692">
        <v>6.5534480500000001</v>
      </c>
      <c r="AZ37" s="692">
        <v>6.1655127600000004</v>
      </c>
      <c r="BA37" s="692">
        <v>6.4363486999999999</v>
      </c>
      <c r="BB37" s="692">
        <v>6.5789602599999997</v>
      </c>
      <c r="BC37" s="692">
        <v>7.2216839899999998</v>
      </c>
      <c r="BD37" s="692">
        <v>7.7579073599999999</v>
      </c>
      <c r="BE37" s="692">
        <v>8.0402353789000003</v>
      </c>
      <c r="BF37" s="692">
        <v>8.4674531499000008</v>
      </c>
      <c r="BG37" s="693">
        <v>7.3372250000000001</v>
      </c>
      <c r="BH37" s="693">
        <v>7.0632460000000004</v>
      </c>
      <c r="BI37" s="693">
        <v>6.4082949999999999</v>
      </c>
      <c r="BJ37" s="693">
        <v>6.635866</v>
      </c>
      <c r="BK37" s="693">
        <v>6.5668410000000002</v>
      </c>
      <c r="BL37" s="693">
        <v>6.2445130000000004</v>
      </c>
      <c r="BM37" s="693">
        <v>6.4802710000000001</v>
      </c>
      <c r="BN37" s="693">
        <v>6.6204109999999998</v>
      </c>
      <c r="BO37" s="693">
        <v>7.2900739999999997</v>
      </c>
      <c r="BP37" s="693">
        <v>7.81562</v>
      </c>
      <c r="BQ37" s="693">
        <v>8.103961</v>
      </c>
      <c r="BR37" s="693">
        <v>8.5437309999999993</v>
      </c>
      <c r="BS37" s="693">
        <v>7.4369839999999998</v>
      </c>
      <c r="BT37" s="693">
        <v>7.1647920000000003</v>
      </c>
      <c r="BU37" s="693">
        <v>6.5017339999999999</v>
      </c>
      <c r="BV37" s="693">
        <v>6.7267669999999997</v>
      </c>
    </row>
    <row r="38" spans="1:74" s="116" customFormat="1" ht="11.1" customHeight="1" x14ac:dyDescent="0.2">
      <c r="A38" s="111" t="s">
        <v>1187</v>
      </c>
      <c r="B38" s="199" t="s">
        <v>242</v>
      </c>
      <c r="C38" s="692">
        <v>6.6334997500000004</v>
      </c>
      <c r="D38" s="692">
        <v>6.3618521899999996</v>
      </c>
      <c r="E38" s="692">
        <v>6.7888548599999998</v>
      </c>
      <c r="F38" s="692">
        <v>6.8725482299999996</v>
      </c>
      <c r="G38" s="692">
        <v>7.0943108800000001</v>
      </c>
      <c r="H38" s="692">
        <v>7.8547998300000001</v>
      </c>
      <c r="I38" s="692">
        <v>8.0530799999999996</v>
      </c>
      <c r="J38" s="692">
        <v>8.4502237400000002</v>
      </c>
      <c r="K38" s="692">
        <v>7.6907109199999999</v>
      </c>
      <c r="L38" s="692">
        <v>7.5145223400000001</v>
      </c>
      <c r="M38" s="692">
        <v>6.81706769</v>
      </c>
      <c r="N38" s="692">
        <v>6.7363505999999997</v>
      </c>
      <c r="O38" s="692">
        <v>6.8989209100000002</v>
      </c>
      <c r="P38" s="692">
        <v>6.5242270700000002</v>
      </c>
      <c r="Q38" s="692">
        <v>6.9060409900000002</v>
      </c>
      <c r="R38" s="692">
        <v>6.6280672599999999</v>
      </c>
      <c r="S38" s="692">
        <v>7.4715677899999999</v>
      </c>
      <c r="T38" s="692">
        <v>7.82101866</v>
      </c>
      <c r="U38" s="692">
        <v>8.3326759199999998</v>
      </c>
      <c r="V38" s="692">
        <v>8.8224696999999992</v>
      </c>
      <c r="W38" s="692">
        <v>7.6101696099999998</v>
      </c>
      <c r="X38" s="692">
        <v>7.8888755799999997</v>
      </c>
      <c r="Y38" s="692">
        <v>7.1212666200000001</v>
      </c>
      <c r="Z38" s="692">
        <v>6.7251828800000002</v>
      </c>
      <c r="AA38" s="692">
        <v>7.0558996599999997</v>
      </c>
      <c r="AB38" s="692">
        <v>6.4271844299999996</v>
      </c>
      <c r="AC38" s="692">
        <v>6.72250426</v>
      </c>
      <c r="AD38" s="692">
        <v>6.7449505099999998</v>
      </c>
      <c r="AE38" s="692">
        <v>7.4701312599999996</v>
      </c>
      <c r="AF38" s="692">
        <v>7.2566620100000003</v>
      </c>
      <c r="AG38" s="692">
        <v>8.3672000499999992</v>
      </c>
      <c r="AH38" s="692">
        <v>8.4862989599999992</v>
      </c>
      <c r="AI38" s="692">
        <v>7.8111003700000001</v>
      </c>
      <c r="AJ38" s="692">
        <v>7.6558807800000004</v>
      </c>
      <c r="AK38" s="692">
        <v>6.69411793</v>
      </c>
      <c r="AL38" s="692">
        <v>6.9559598400000002</v>
      </c>
      <c r="AM38" s="692">
        <v>6.4111607900000003</v>
      </c>
      <c r="AN38" s="692">
        <v>6.2871721300000001</v>
      </c>
      <c r="AO38" s="692">
        <v>6.5447706999999999</v>
      </c>
      <c r="AP38" s="692">
        <v>6.1657796899999999</v>
      </c>
      <c r="AQ38" s="692">
        <v>6.5001747300000003</v>
      </c>
      <c r="AR38" s="692">
        <v>7.0370888100000002</v>
      </c>
      <c r="AS38" s="692">
        <v>7.5680689900000004</v>
      </c>
      <c r="AT38" s="692">
        <v>7.5658337700000002</v>
      </c>
      <c r="AU38" s="692">
        <v>6.9738628599999997</v>
      </c>
      <c r="AV38" s="692">
        <v>6.8242849000000003</v>
      </c>
      <c r="AW38" s="692">
        <v>6.078716</v>
      </c>
      <c r="AX38" s="692">
        <v>6.1100071199999997</v>
      </c>
      <c r="AY38" s="692">
        <v>5.9986210599999996</v>
      </c>
      <c r="AZ38" s="692">
        <v>5.7899662899999997</v>
      </c>
      <c r="BA38" s="692">
        <v>6.3472181599999997</v>
      </c>
      <c r="BB38" s="692">
        <v>6.1729683199999998</v>
      </c>
      <c r="BC38" s="692">
        <v>6.9812950799999998</v>
      </c>
      <c r="BD38" s="692">
        <v>7.7419043399999996</v>
      </c>
      <c r="BE38" s="692">
        <v>7.9928566055000001</v>
      </c>
      <c r="BF38" s="692">
        <v>8.1525474058</v>
      </c>
      <c r="BG38" s="693">
        <v>7.3780479999999997</v>
      </c>
      <c r="BH38" s="693">
        <v>7.0340090000000002</v>
      </c>
      <c r="BI38" s="693">
        <v>6.2257579999999999</v>
      </c>
      <c r="BJ38" s="693">
        <v>6.2352980000000002</v>
      </c>
      <c r="BK38" s="693">
        <v>6.05661</v>
      </c>
      <c r="BL38" s="693">
        <v>6.0273789999999998</v>
      </c>
      <c r="BM38" s="693">
        <v>6.4982100000000003</v>
      </c>
      <c r="BN38" s="693">
        <v>6.3280399999999997</v>
      </c>
      <c r="BO38" s="693">
        <v>7.178553</v>
      </c>
      <c r="BP38" s="693">
        <v>7.8710839999999997</v>
      </c>
      <c r="BQ38" s="693">
        <v>8.1206230000000001</v>
      </c>
      <c r="BR38" s="693">
        <v>8.2452950000000005</v>
      </c>
      <c r="BS38" s="693">
        <v>7.5051290000000002</v>
      </c>
      <c r="BT38" s="693">
        <v>7.1348250000000002</v>
      </c>
      <c r="BU38" s="693">
        <v>6.2996020000000001</v>
      </c>
      <c r="BV38" s="693">
        <v>6.2891029999999999</v>
      </c>
    </row>
    <row r="39" spans="1:74" s="116" customFormat="1" ht="11.1" customHeight="1" x14ac:dyDescent="0.2">
      <c r="A39" s="111" t="s">
        <v>1188</v>
      </c>
      <c r="B39" s="199" t="s">
        <v>243</v>
      </c>
      <c r="C39" s="692">
        <v>0.40405827</v>
      </c>
      <c r="D39" s="692">
        <v>0.38124373</v>
      </c>
      <c r="E39" s="692">
        <v>0.42068998000000002</v>
      </c>
      <c r="F39" s="692">
        <v>0.41028313</v>
      </c>
      <c r="G39" s="692">
        <v>0.42177770999999997</v>
      </c>
      <c r="H39" s="692">
        <v>0.41971565999999999</v>
      </c>
      <c r="I39" s="692">
        <v>0.44401694000000003</v>
      </c>
      <c r="J39" s="692">
        <v>0.45039076</v>
      </c>
      <c r="K39" s="692">
        <v>0.43750138999999999</v>
      </c>
      <c r="L39" s="692">
        <v>0.43999079000000002</v>
      </c>
      <c r="M39" s="692">
        <v>0.40988005999999999</v>
      </c>
      <c r="N39" s="692">
        <v>0.39390159000000002</v>
      </c>
      <c r="O39" s="692">
        <v>0.39631044999999998</v>
      </c>
      <c r="P39" s="692">
        <v>0.37984983</v>
      </c>
      <c r="Q39" s="692">
        <v>0.39621730999999999</v>
      </c>
      <c r="R39" s="692">
        <v>0.39311647</v>
      </c>
      <c r="S39" s="692">
        <v>0.40519223999999998</v>
      </c>
      <c r="T39" s="692">
        <v>0.41459072000000002</v>
      </c>
      <c r="U39" s="692">
        <v>0.43695870999999997</v>
      </c>
      <c r="V39" s="692">
        <v>0.44159314</v>
      </c>
      <c r="W39" s="692">
        <v>0.42379575000000003</v>
      </c>
      <c r="X39" s="692">
        <v>0.43966428000000002</v>
      </c>
      <c r="Y39" s="692">
        <v>0.41234912000000001</v>
      </c>
      <c r="Z39" s="692">
        <v>0.40531898</v>
      </c>
      <c r="AA39" s="692">
        <v>0.38608576</v>
      </c>
      <c r="AB39" s="692">
        <v>0.34105380000000002</v>
      </c>
      <c r="AC39" s="692">
        <v>0.37730140000000001</v>
      </c>
      <c r="AD39" s="692">
        <v>0.37708291999999999</v>
      </c>
      <c r="AE39" s="692">
        <v>0.40728463999999998</v>
      </c>
      <c r="AF39" s="692">
        <v>0.41084051999999999</v>
      </c>
      <c r="AG39" s="692">
        <v>0.43260085999999998</v>
      </c>
      <c r="AH39" s="692">
        <v>0.45843008000000002</v>
      </c>
      <c r="AI39" s="692">
        <v>0.43308492999999998</v>
      </c>
      <c r="AJ39" s="692">
        <v>0.43646602000000001</v>
      </c>
      <c r="AK39" s="692">
        <v>0.41606380999999998</v>
      </c>
      <c r="AL39" s="692">
        <v>0.41070327000000001</v>
      </c>
      <c r="AM39" s="692">
        <v>0.40750043000000002</v>
      </c>
      <c r="AN39" s="692">
        <v>0.36705409</v>
      </c>
      <c r="AO39" s="692">
        <v>0.39687570999999999</v>
      </c>
      <c r="AP39" s="692">
        <v>0.33498958000000001</v>
      </c>
      <c r="AQ39" s="692">
        <v>0.35035786000000002</v>
      </c>
      <c r="AR39" s="692">
        <v>0.36460342000000001</v>
      </c>
      <c r="AS39" s="692">
        <v>0.38467673000000002</v>
      </c>
      <c r="AT39" s="692">
        <v>0.39642126999999999</v>
      </c>
      <c r="AU39" s="692">
        <v>0.37261161999999998</v>
      </c>
      <c r="AV39" s="692">
        <v>0.39686163000000002</v>
      </c>
      <c r="AW39" s="692">
        <v>0.38034681999999997</v>
      </c>
      <c r="AX39" s="692">
        <v>0.38459760999999998</v>
      </c>
      <c r="AY39" s="692">
        <v>0.36950218000000001</v>
      </c>
      <c r="AZ39" s="692">
        <v>0.33021001</v>
      </c>
      <c r="BA39" s="692">
        <v>0.37485089999999999</v>
      </c>
      <c r="BB39" s="692">
        <v>0.37583745000000002</v>
      </c>
      <c r="BC39" s="692">
        <v>0.39550214</v>
      </c>
      <c r="BD39" s="692">
        <v>0.37792679000000001</v>
      </c>
      <c r="BE39" s="692">
        <v>0.39171444999999999</v>
      </c>
      <c r="BF39" s="692">
        <v>0.40136723000000002</v>
      </c>
      <c r="BG39" s="693">
        <v>0.37609049999999999</v>
      </c>
      <c r="BH39" s="693">
        <v>0.39811669999999999</v>
      </c>
      <c r="BI39" s="693">
        <v>0.38077709999999998</v>
      </c>
      <c r="BJ39" s="693">
        <v>0.3851559</v>
      </c>
      <c r="BK39" s="693">
        <v>0.36988720000000003</v>
      </c>
      <c r="BL39" s="693">
        <v>0.33592040000000001</v>
      </c>
      <c r="BM39" s="693">
        <v>0.37761790000000001</v>
      </c>
      <c r="BN39" s="693">
        <v>0.3773241</v>
      </c>
      <c r="BO39" s="693">
        <v>0.3968122</v>
      </c>
      <c r="BP39" s="693">
        <v>0.37927870000000002</v>
      </c>
      <c r="BQ39" s="693">
        <v>0.39263609999999999</v>
      </c>
      <c r="BR39" s="693">
        <v>0.40175860000000002</v>
      </c>
      <c r="BS39" s="693">
        <v>0.3762257</v>
      </c>
      <c r="BT39" s="693">
        <v>0.39830680000000002</v>
      </c>
      <c r="BU39" s="693">
        <v>0.38075900000000001</v>
      </c>
      <c r="BV39" s="693">
        <v>0.38487359999999998</v>
      </c>
    </row>
    <row r="40" spans="1:74" s="116" customFormat="1" ht="11.1" customHeight="1" x14ac:dyDescent="0.2">
      <c r="A40" s="111" t="s">
        <v>1189</v>
      </c>
      <c r="B40" s="199" t="s">
        <v>443</v>
      </c>
      <c r="C40" s="692">
        <v>78.809113389999993</v>
      </c>
      <c r="D40" s="692">
        <v>74.533794049999997</v>
      </c>
      <c r="E40" s="692">
        <v>80.530224799999999</v>
      </c>
      <c r="F40" s="692">
        <v>78.898557760000003</v>
      </c>
      <c r="G40" s="692">
        <v>83.134470309999998</v>
      </c>
      <c r="H40" s="692">
        <v>85.398538310000006</v>
      </c>
      <c r="I40" s="692">
        <v>87.806131890000003</v>
      </c>
      <c r="J40" s="692">
        <v>89.134442910000004</v>
      </c>
      <c r="K40" s="692">
        <v>83.540140260000001</v>
      </c>
      <c r="L40" s="692">
        <v>82.815130679999996</v>
      </c>
      <c r="M40" s="692">
        <v>79.455591850000005</v>
      </c>
      <c r="N40" s="692">
        <v>80.241809140000001</v>
      </c>
      <c r="O40" s="692">
        <v>79.889791200000005</v>
      </c>
      <c r="P40" s="692">
        <v>75.661188859999996</v>
      </c>
      <c r="Q40" s="692">
        <v>81.052926760000005</v>
      </c>
      <c r="R40" s="692">
        <v>79.083418890000004</v>
      </c>
      <c r="S40" s="692">
        <v>85.637647099999995</v>
      </c>
      <c r="T40" s="692">
        <v>85.536241020000006</v>
      </c>
      <c r="U40" s="692">
        <v>89.301356670000004</v>
      </c>
      <c r="V40" s="692">
        <v>92.105751400000003</v>
      </c>
      <c r="W40" s="692">
        <v>85.678994119999999</v>
      </c>
      <c r="X40" s="692">
        <v>85.300743479999994</v>
      </c>
      <c r="Y40" s="692">
        <v>81.118357430000003</v>
      </c>
      <c r="Z40" s="692">
        <v>80.306136300000006</v>
      </c>
      <c r="AA40" s="692">
        <v>82.609756970000007</v>
      </c>
      <c r="AB40" s="692">
        <v>76.447262789999996</v>
      </c>
      <c r="AC40" s="692">
        <v>81.092831009999998</v>
      </c>
      <c r="AD40" s="692">
        <v>80.459758440000002</v>
      </c>
      <c r="AE40" s="692">
        <v>84.661293049999998</v>
      </c>
      <c r="AF40" s="692">
        <v>84.991994640000001</v>
      </c>
      <c r="AG40" s="692">
        <v>90.752186690000002</v>
      </c>
      <c r="AH40" s="692">
        <v>91.061842179999999</v>
      </c>
      <c r="AI40" s="692">
        <v>86.160376979999995</v>
      </c>
      <c r="AJ40" s="692">
        <v>84.396137409999994</v>
      </c>
      <c r="AK40" s="692">
        <v>79.624664109999998</v>
      </c>
      <c r="AL40" s="692">
        <v>80.094745140000001</v>
      </c>
      <c r="AM40" s="692">
        <v>77.338595499999997</v>
      </c>
      <c r="AN40" s="692">
        <v>75.664169259999994</v>
      </c>
      <c r="AO40" s="692">
        <v>77.658106720000006</v>
      </c>
      <c r="AP40" s="692">
        <v>69.590790380000001</v>
      </c>
      <c r="AQ40" s="692">
        <v>71.219924059999997</v>
      </c>
      <c r="AR40" s="692">
        <v>75.229856350000006</v>
      </c>
      <c r="AS40" s="692">
        <v>81.278312679999999</v>
      </c>
      <c r="AT40" s="692">
        <v>82.851769340000004</v>
      </c>
      <c r="AU40" s="692">
        <v>77.467805369999994</v>
      </c>
      <c r="AV40" s="692">
        <v>79.078716159999999</v>
      </c>
      <c r="AW40" s="692">
        <v>75.865985339999995</v>
      </c>
      <c r="AX40" s="692">
        <v>76.289366880000003</v>
      </c>
      <c r="AY40" s="692">
        <v>79.221554510000004</v>
      </c>
      <c r="AZ40" s="692">
        <v>73.246327820000005</v>
      </c>
      <c r="BA40" s="692">
        <v>76.330638759999999</v>
      </c>
      <c r="BB40" s="692">
        <v>78.805722220000007</v>
      </c>
      <c r="BC40" s="692">
        <v>82.746651589999999</v>
      </c>
      <c r="BD40" s="692">
        <v>85.382828480000001</v>
      </c>
      <c r="BE40" s="692">
        <v>88.503867798000002</v>
      </c>
      <c r="BF40" s="692">
        <v>89.103623541000005</v>
      </c>
      <c r="BG40" s="693">
        <v>82.306650000000005</v>
      </c>
      <c r="BH40" s="693">
        <v>82.909959999999998</v>
      </c>
      <c r="BI40" s="693">
        <v>78.778139999999993</v>
      </c>
      <c r="BJ40" s="693">
        <v>79.299250000000001</v>
      </c>
      <c r="BK40" s="693">
        <v>82.156400000000005</v>
      </c>
      <c r="BL40" s="693">
        <v>77.372259999999997</v>
      </c>
      <c r="BM40" s="693">
        <v>79.658140000000003</v>
      </c>
      <c r="BN40" s="693">
        <v>81.717969999999994</v>
      </c>
      <c r="BO40" s="693">
        <v>85.404129999999995</v>
      </c>
      <c r="BP40" s="693">
        <v>88.000429999999994</v>
      </c>
      <c r="BQ40" s="693">
        <v>90.823859999999996</v>
      </c>
      <c r="BR40" s="693">
        <v>91.017960000000002</v>
      </c>
      <c r="BS40" s="693">
        <v>83.956519999999998</v>
      </c>
      <c r="BT40" s="693">
        <v>84.519310000000004</v>
      </c>
      <c r="BU40" s="693">
        <v>80.258319999999998</v>
      </c>
      <c r="BV40" s="693">
        <v>80.650059999999996</v>
      </c>
    </row>
    <row r="41" spans="1:74" s="116" customFormat="1" ht="11.1" customHeight="1" x14ac:dyDescent="0.2">
      <c r="A41" s="117"/>
      <c r="B41" s="118" t="s">
        <v>241</v>
      </c>
      <c r="C41" s="696"/>
      <c r="D41" s="696"/>
      <c r="E41" s="696"/>
      <c r="F41" s="696"/>
      <c r="G41" s="696"/>
      <c r="H41" s="696"/>
      <c r="I41" s="696"/>
      <c r="J41" s="696"/>
      <c r="K41" s="696"/>
      <c r="L41" s="696"/>
      <c r="M41" s="696"/>
      <c r="N41" s="696"/>
      <c r="O41" s="696"/>
      <c r="P41" s="696"/>
      <c r="Q41" s="696"/>
      <c r="R41" s="696"/>
      <c r="S41" s="696"/>
      <c r="T41" s="696"/>
      <c r="U41" s="696"/>
      <c r="V41" s="696"/>
      <c r="W41" s="696"/>
      <c r="X41" s="696"/>
      <c r="Y41" s="696"/>
      <c r="Z41" s="696"/>
      <c r="AA41" s="696"/>
      <c r="AB41" s="696"/>
      <c r="AC41" s="696"/>
      <c r="AD41" s="696"/>
      <c r="AE41" s="696"/>
      <c r="AF41" s="696"/>
      <c r="AG41" s="696"/>
      <c r="AH41" s="696"/>
      <c r="AI41" s="696"/>
      <c r="AJ41" s="696"/>
      <c r="AK41" s="696"/>
      <c r="AL41" s="696"/>
      <c r="AM41" s="696"/>
      <c r="AN41" s="696"/>
      <c r="AO41" s="696"/>
      <c r="AP41" s="696"/>
      <c r="AQ41" s="696"/>
      <c r="AR41" s="696"/>
      <c r="AS41" s="696"/>
      <c r="AT41" s="696"/>
      <c r="AU41" s="696"/>
      <c r="AV41" s="696"/>
      <c r="AW41" s="696"/>
      <c r="AX41" s="696"/>
      <c r="AY41" s="696"/>
      <c r="AZ41" s="696"/>
      <c r="BA41" s="696"/>
      <c r="BB41" s="696"/>
      <c r="BC41" s="696"/>
      <c r="BD41" s="696"/>
      <c r="BE41" s="696"/>
      <c r="BF41" s="696"/>
      <c r="BG41" s="697"/>
      <c r="BH41" s="697"/>
      <c r="BI41" s="697"/>
      <c r="BJ41" s="697"/>
      <c r="BK41" s="697"/>
      <c r="BL41" s="697"/>
      <c r="BM41" s="697"/>
      <c r="BN41" s="697"/>
      <c r="BO41" s="697"/>
      <c r="BP41" s="697"/>
      <c r="BQ41" s="697"/>
      <c r="BR41" s="697"/>
      <c r="BS41" s="697"/>
      <c r="BT41" s="697"/>
      <c r="BU41" s="697"/>
      <c r="BV41" s="697"/>
    </row>
    <row r="42" spans="1:74" s="116" customFormat="1" ht="11.1" customHeight="1" x14ac:dyDescent="0.2">
      <c r="A42" s="111" t="s">
        <v>1190</v>
      </c>
      <c r="B42" s="199" t="s">
        <v>435</v>
      </c>
      <c r="C42" s="698">
        <v>10.289482810000001</v>
      </c>
      <c r="D42" s="698">
        <v>9.0814820199999993</v>
      </c>
      <c r="E42" s="698">
        <v>9.6992296200000006</v>
      </c>
      <c r="F42" s="698">
        <v>8.77836645</v>
      </c>
      <c r="G42" s="698">
        <v>8.5877208599999992</v>
      </c>
      <c r="H42" s="698">
        <v>9.6746092299999997</v>
      </c>
      <c r="I42" s="698">
        <v>10.97026617</v>
      </c>
      <c r="J42" s="698">
        <v>10.75815515</v>
      </c>
      <c r="K42" s="698">
        <v>9.5631617000000002</v>
      </c>
      <c r="L42" s="698">
        <v>8.88902663</v>
      </c>
      <c r="M42" s="698">
        <v>8.9720248700000003</v>
      </c>
      <c r="N42" s="698">
        <v>10.19459355</v>
      </c>
      <c r="O42" s="698">
        <v>11.146066210000001</v>
      </c>
      <c r="P42" s="698">
        <v>9.2728170100000007</v>
      </c>
      <c r="Q42" s="698">
        <v>9.2623340899999995</v>
      </c>
      <c r="R42" s="698">
        <v>8.7895088799999996</v>
      </c>
      <c r="S42" s="698">
        <v>8.8021693200000009</v>
      </c>
      <c r="T42" s="698">
        <v>9.4327578200000008</v>
      </c>
      <c r="U42" s="698">
        <v>11.4754053</v>
      </c>
      <c r="V42" s="698">
        <v>12.067728150000001</v>
      </c>
      <c r="W42" s="698">
        <v>10.119674379999999</v>
      </c>
      <c r="X42" s="698">
        <v>9.1795639300000005</v>
      </c>
      <c r="Y42" s="698">
        <v>9.1953083400000004</v>
      </c>
      <c r="Z42" s="698">
        <v>9.8910136899999994</v>
      </c>
      <c r="AA42" s="698">
        <v>10.640056019999999</v>
      </c>
      <c r="AB42" s="698">
        <v>9.3062390599999993</v>
      </c>
      <c r="AC42" s="698">
        <v>9.5146696199999994</v>
      </c>
      <c r="AD42" s="698">
        <v>8.4934482899999999</v>
      </c>
      <c r="AE42" s="698">
        <v>8.5360293899999995</v>
      </c>
      <c r="AF42" s="698">
        <v>8.9270514199999997</v>
      </c>
      <c r="AG42" s="698">
        <v>11.56387786</v>
      </c>
      <c r="AH42" s="698">
        <v>10.94150288</v>
      </c>
      <c r="AI42" s="698">
        <v>9.0049322000000007</v>
      </c>
      <c r="AJ42" s="698">
        <v>8.7294722100000008</v>
      </c>
      <c r="AK42" s="698">
        <v>8.8401210300000006</v>
      </c>
      <c r="AL42" s="698">
        <v>9.9604701999999996</v>
      </c>
      <c r="AM42" s="698">
        <v>9.8921174399999998</v>
      </c>
      <c r="AN42" s="698">
        <v>9.0658524600000003</v>
      </c>
      <c r="AO42" s="698">
        <v>8.8077604699999998</v>
      </c>
      <c r="AP42" s="698">
        <v>7.9481425999999997</v>
      </c>
      <c r="AQ42" s="698">
        <v>7.9923191300000003</v>
      </c>
      <c r="AR42" s="698">
        <v>9.1461246599999999</v>
      </c>
      <c r="AS42" s="698">
        <v>11.40681378</v>
      </c>
      <c r="AT42" s="698">
        <v>11.128102</v>
      </c>
      <c r="AU42" s="698">
        <v>9.3252255700000006</v>
      </c>
      <c r="AV42" s="698">
        <v>8.3828129699999998</v>
      </c>
      <c r="AW42" s="698">
        <v>8.2755145300000006</v>
      </c>
      <c r="AX42" s="698">
        <v>9.5928455499999998</v>
      </c>
      <c r="AY42" s="698">
        <v>10.051622869999999</v>
      </c>
      <c r="AZ42" s="698">
        <v>9.4015201899999994</v>
      </c>
      <c r="BA42" s="698">
        <v>9.0829329100000002</v>
      </c>
      <c r="BB42" s="698">
        <v>8.3041801199999998</v>
      </c>
      <c r="BC42" s="698">
        <v>8.2634619399999991</v>
      </c>
      <c r="BD42" s="698">
        <v>10.09694764</v>
      </c>
      <c r="BE42" s="698">
        <v>11.005000228</v>
      </c>
      <c r="BF42" s="698">
        <v>11.201982109999999</v>
      </c>
      <c r="BG42" s="699">
        <v>9.3862240000000003</v>
      </c>
      <c r="BH42" s="699">
        <v>8.4070450000000001</v>
      </c>
      <c r="BI42" s="699">
        <v>8.3481380000000005</v>
      </c>
      <c r="BJ42" s="699">
        <v>9.6130829999999996</v>
      </c>
      <c r="BK42" s="699">
        <v>9.967784</v>
      </c>
      <c r="BL42" s="699">
        <v>9.1931530000000006</v>
      </c>
      <c r="BM42" s="699">
        <v>8.9278460000000006</v>
      </c>
      <c r="BN42" s="699">
        <v>8.2775540000000003</v>
      </c>
      <c r="BO42" s="699">
        <v>8.2165020000000002</v>
      </c>
      <c r="BP42" s="699">
        <v>9.5744969999999991</v>
      </c>
      <c r="BQ42" s="699">
        <v>10.95561</v>
      </c>
      <c r="BR42" s="699">
        <v>10.63904</v>
      </c>
      <c r="BS42" s="699">
        <v>9.0795169999999992</v>
      </c>
      <c r="BT42" s="699">
        <v>8.3344339999999999</v>
      </c>
      <c r="BU42" s="699">
        <v>8.2685279999999999</v>
      </c>
      <c r="BV42" s="699">
        <v>9.5221529999999994</v>
      </c>
    </row>
    <row r="43" spans="1:74" s="116" customFormat="1" ht="11.1" customHeight="1" x14ac:dyDescent="0.2">
      <c r="A43" s="111" t="s">
        <v>1191</v>
      </c>
      <c r="B43" s="184" t="s">
        <v>468</v>
      </c>
      <c r="C43" s="698">
        <v>31.794167009999999</v>
      </c>
      <c r="D43" s="698">
        <v>28.995578349999999</v>
      </c>
      <c r="E43" s="698">
        <v>29.333413</v>
      </c>
      <c r="F43" s="698">
        <v>26.843148530000001</v>
      </c>
      <c r="G43" s="698">
        <v>26.709658480000002</v>
      </c>
      <c r="H43" s="698">
        <v>30.353183049999998</v>
      </c>
      <c r="I43" s="698">
        <v>35.252539810000002</v>
      </c>
      <c r="J43" s="698">
        <v>34.159507820000002</v>
      </c>
      <c r="K43" s="698">
        <v>30.556615959999998</v>
      </c>
      <c r="L43" s="698">
        <v>28.52289597</v>
      </c>
      <c r="M43" s="698">
        <v>27.756166159999999</v>
      </c>
      <c r="N43" s="698">
        <v>31.089394939999998</v>
      </c>
      <c r="O43" s="698">
        <v>33.966854480000002</v>
      </c>
      <c r="P43" s="698">
        <v>29.891264670000002</v>
      </c>
      <c r="Q43" s="698">
        <v>29.702020780000002</v>
      </c>
      <c r="R43" s="698">
        <v>27.829738450000001</v>
      </c>
      <c r="S43" s="698">
        <v>27.85851882</v>
      </c>
      <c r="T43" s="698">
        <v>30.353439959999999</v>
      </c>
      <c r="U43" s="698">
        <v>36.034730809999999</v>
      </c>
      <c r="V43" s="698">
        <v>37.073984760000002</v>
      </c>
      <c r="W43" s="698">
        <v>33.895004749999998</v>
      </c>
      <c r="X43" s="698">
        <v>29.065564890000001</v>
      </c>
      <c r="Y43" s="698">
        <v>27.920216199999999</v>
      </c>
      <c r="Z43" s="698">
        <v>31.332005460000001</v>
      </c>
      <c r="AA43" s="698">
        <v>32.566280810000002</v>
      </c>
      <c r="AB43" s="698">
        <v>30.459829509999999</v>
      </c>
      <c r="AC43" s="698">
        <v>30.083404730000002</v>
      </c>
      <c r="AD43" s="698">
        <v>26.388322330000001</v>
      </c>
      <c r="AE43" s="698">
        <v>27.022572719999999</v>
      </c>
      <c r="AF43" s="698">
        <v>29.59359332</v>
      </c>
      <c r="AG43" s="698">
        <v>36.522032320000001</v>
      </c>
      <c r="AH43" s="698">
        <v>35.84547311</v>
      </c>
      <c r="AI43" s="698">
        <v>31.251205389999999</v>
      </c>
      <c r="AJ43" s="698">
        <v>27.709591150000001</v>
      </c>
      <c r="AK43" s="698">
        <v>27.31662553</v>
      </c>
      <c r="AL43" s="698">
        <v>30.33850108</v>
      </c>
      <c r="AM43" s="698">
        <v>30.85429448</v>
      </c>
      <c r="AN43" s="698">
        <v>28.83166065</v>
      </c>
      <c r="AO43" s="698">
        <v>27.230974499999999</v>
      </c>
      <c r="AP43" s="698">
        <v>25.047569429999999</v>
      </c>
      <c r="AQ43" s="698">
        <v>24.409225079999999</v>
      </c>
      <c r="AR43" s="698">
        <v>29.011971819999999</v>
      </c>
      <c r="AS43" s="698">
        <v>36.705820969999998</v>
      </c>
      <c r="AT43" s="698">
        <v>35.255196470000001</v>
      </c>
      <c r="AU43" s="698">
        <v>29.854631980000001</v>
      </c>
      <c r="AV43" s="698">
        <v>26.254936539999999</v>
      </c>
      <c r="AW43" s="698">
        <v>25.970611359999999</v>
      </c>
      <c r="AX43" s="698">
        <v>30.233701790000001</v>
      </c>
      <c r="AY43" s="698">
        <v>30.860684330000002</v>
      </c>
      <c r="AZ43" s="698">
        <v>29.817956639999998</v>
      </c>
      <c r="BA43" s="698">
        <v>28.49928967</v>
      </c>
      <c r="BB43" s="698">
        <v>25.460295429999999</v>
      </c>
      <c r="BC43" s="698">
        <v>25.992413859999999</v>
      </c>
      <c r="BD43" s="698">
        <v>30.808939030000001</v>
      </c>
      <c r="BE43" s="698">
        <v>36.146013023999998</v>
      </c>
      <c r="BF43" s="698">
        <v>35.413949717000001</v>
      </c>
      <c r="BG43" s="699">
        <v>30.94866</v>
      </c>
      <c r="BH43" s="699">
        <v>26.919119999999999</v>
      </c>
      <c r="BI43" s="699">
        <v>26.832920000000001</v>
      </c>
      <c r="BJ43" s="699">
        <v>31.184819999999998</v>
      </c>
      <c r="BK43" s="699">
        <v>32.009650000000001</v>
      </c>
      <c r="BL43" s="699">
        <v>30.646100000000001</v>
      </c>
      <c r="BM43" s="699">
        <v>29.51202</v>
      </c>
      <c r="BN43" s="699">
        <v>26.425699999999999</v>
      </c>
      <c r="BO43" s="699">
        <v>26.78246</v>
      </c>
      <c r="BP43" s="699">
        <v>30.850359999999998</v>
      </c>
      <c r="BQ43" s="699">
        <v>36.32902</v>
      </c>
      <c r="BR43" s="699">
        <v>34.357340000000001</v>
      </c>
      <c r="BS43" s="699">
        <v>30.529199999999999</v>
      </c>
      <c r="BT43" s="699">
        <v>27.36063</v>
      </c>
      <c r="BU43" s="699">
        <v>27.208929999999999</v>
      </c>
      <c r="BV43" s="699">
        <v>31.53933</v>
      </c>
    </row>
    <row r="44" spans="1:74" s="116" customFormat="1" ht="11.1" customHeight="1" x14ac:dyDescent="0.2">
      <c r="A44" s="111" t="s">
        <v>1192</v>
      </c>
      <c r="B44" s="199" t="s">
        <v>436</v>
      </c>
      <c r="C44" s="698">
        <v>48.839681339999998</v>
      </c>
      <c r="D44" s="698">
        <v>42.174223019999999</v>
      </c>
      <c r="E44" s="698">
        <v>45.422706259999998</v>
      </c>
      <c r="F44" s="698">
        <v>40.508462639999998</v>
      </c>
      <c r="G44" s="698">
        <v>43.050650650000001</v>
      </c>
      <c r="H44" s="698">
        <v>48.42419297</v>
      </c>
      <c r="I44" s="698">
        <v>53.308580300000003</v>
      </c>
      <c r="J44" s="698">
        <v>50.4878596</v>
      </c>
      <c r="K44" s="698">
        <v>46.337154130000002</v>
      </c>
      <c r="L44" s="698">
        <v>43.467312909999997</v>
      </c>
      <c r="M44" s="698">
        <v>43.42662163</v>
      </c>
      <c r="N44" s="698">
        <v>48.33686866</v>
      </c>
      <c r="O44" s="698">
        <v>51.393219199999997</v>
      </c>
      <c r="P44" s="698">
        <v>44.619480199999998</v>
      </c>
      <c r="Q44" s="698">
        <v>45.957987729999999</v>
      </c>
      <c r="R44" s="698">
        <v>42.55019764</v>
      </c>
      <c r="S44" s="698">
        <v>46.415029539999999</v>
      </c>
      <c r="T44" s="698">
        <v>49.824344080000003</v>
      </c>
      <c r="U44" s="698">
        <v>54.855475269999999</v>
      </c>
      <c r="V44" s="698">
        <v>55.129226879999997</v>
      </c>
      <c r="W44" s="698">
        <v>47.90886888</v>
      </c>
      <c r="X44" s="698">
        <v>44.962744239999999</v>
      </c>
      <c r="Y44" s="698">
        <v>44.551037370000003</v>
      </c>
      <c r="Z44" s="698">
        <v>47.425792080000001</v>
      </c>
      <c r="AA44" s="698">
        <v>50.062837620000003</v>
      </c>
      <c r="AB44" s="698">
        <v>44.947300740000003</v>
      </c>
      <c r="AC44" s="698">
        <v>46.926015030000002</v>
      </c>
      <c r="AD44" s="698">
        <v>40.978268999999997</v>
      </c>
      <c r="AE44" s="698">
        <v>42.741655739999999</v>
      </c>
      <c r="AF44" s="698">
        <v>45.423262569999999</v>
      </c>
      <c r="AG44" s="698">
        <v>56.086040029999999</v>
      </c>
      <c r="AH44" s="698">
        <v>52.121754510000002</v>
      </c>
      <c r="AI44" s="698">
        <v>47.040418789999997</v>
      </c>
      <c r="AJ44" s="698">
        <v>43.154396259999999</v>
      </c>
      <c r="AK44" s="698">
        <v>43.716101879999997</v>
      </c>
      <c r="AL44" s="698">
        <v>46.154387939999999</v>
      </c>
      <c r="AM44" s="698">
        <v>46.524326360000003</v>
      </c>
      <c r="AN44" s="698">
        <v>44.693455610000001</v>
      </c>
      <c r="AO44" s="698">
        <v>42.455281900000003</v>
      </c>
      <c r="AP44" s="698">
        <v>36.23681028</v>
      </c>
      <c r="AQ44" s="698">
        <v>38.006345879999998</v>
      </c>
      <c r="AR44" s="698">
        <v>45.488791220000003</v>
      </c>
      <c r="AS44" s="698">
        <v>54.746745249999996</v>
      </c>
      <c r="AT44" s="698">
        <v>51.131963679999998</v>
      </c>
      <c r="AU44" s="698">
        <v>42.526447640000001</v>
      </c>
      <c r="AV44" s="698">
        <v>41.276004919999998</v>
      </c>
      <c r="AW44" s="698">
        <v>40.141271000000003</v>
      </c>
      <c r="AX44" s="698">
        <v>45.586525379999998</v>
      </c>
      <c r="AY44" s="698">
        <v>47.394935109999999</v>
      </c>
      <c r="AZ44" s="698">
        <v>45.897142840000001</v>
      </c>
      <c r="BA44" s="698">
        <v>43.579459479999997</v>
      </c>
      <c r="BB44" s="698">
        <v>40.007999839999997</v>
      </c>
      <c r="BC44" s="698">
        <v>42.606664080000002</v>
      </c>
      <c r="BD44" s="698">
        <v>49.398035120000003</v>
      </c>
      <c r="BE44" s="698">
        <v>53.257988083000001</v>
      </c>
      <c r="BF44" s="698">
        <v>53.110532818000003</v>
      </c>
      <c r="BG44" s="699">
        <v>44.399740000000001</v>
      </c>
      <c r="BH44" s="699">
        <v>42.19408</v>
      </c>
      <c r="BI44" s="699">
        <v>41.743859999999998</v>
      </c>
      <c r="BJ44" s="699">
        <v>47.320770000000003</v>
      </c>
      <c r="BK44" s="699">
        <v>48.594610000000003</v>
      </c>
      <c r="BL44" s="699">
        <v>45.4435</v>
      </c>
      <c r="BM44" s="699">
        <v>44.781889999999997</v>
      </c>
      <c r="BN44" s="699">
        <v>41.026220000000002</v>
      </c>
      <c r="BO44" s="699">
        <v>43.826560000000001</v>
      </c>
      <c r="BP44" s="699">
        <v>48.36647</v>
      </c>
      <c r="BQ44" s="699">
        <v>53.962910000000001</v>
      </c>
      <c r="BR44" s="699">
        <v>51.220759999999999</v>
      </c>
      <c r="BS44" s="699">
        <v>44.485109999999999</v>
      </c>
      <c r="BT44" s="699">
        <v>42.798310000000001</v>
      </c>
      <c r="BU44" s="699">
        <v>42.343000000000004</v>
      </c>
      <c r="BV44" s="699">
        <v>47.89517</v>
      </c>
    </row>
    <row r="45" spans="1:74" s="116" customFormat="1" ht="11.1" customHeight="1" x14ac:dyDescent="0.2">
      <c r="A45" s="111" t="s">
        <v>1193</v>
      </c>
      <c r="B45" s="199" t="s">
        <v>437</v>
      </c>
      <c r="C45" s="698">
        <v>26.7839788</v>
      </c>
      <c r="D45" s="698">
        <v>22.750785059999998</v>
      </c>
      <c r="E45" s="698">
        <v>23.648082389999999</v>
      </c>
      <c r="F45" s="698">
        <v>21.61755028</v>
      </c>
      <c r="G45" s="698">
        <v>22.500385600000001</v>
      </c>
      <c r="H45" s="698">
        <v>25.643299079999998</v>
      </c>
      <c r="I45" s="698">
        <v>29.309106480000001</v>
      </c>
      <c r="J45" s="698">
        <v>26.67066118</v>
      </c>
      <c r="K45" s="698">
        <v>24.66401248</v>
      </c>
      <c r="L45" s="698">
        <v>22.927537390000001</v>
      </c>
      <c r="M45" s="698">
        <v>23.080961259999999</v>
      </c>
      <c r="N45" s="698">
        <v>26.0405321</v>
      </c>
      <c r="O45" s="698">
        <v>28.111580369999999</v>
      </c>
      <c r="P45" s="698">
        <v>24.822592870000001</v>
      </c>
      <c r="Q45" s="698">
        <v>24.47974928</v>
      </c>
      <c r="R45" s="698">
        <v>22.85819905</v>
      </c>
      <c r="S45" s="698">
        <v>24.418917560000001</v>
      </c>
      <c r="T45" s="698">
        <v>27.06315013</v>
      </c>
      <c r="U45" s="698">
        <v>29.086970579999999</v>
      </c>
      <c r="V45" s="698">
        <v>28.874477129999999</v>
      </c>
      <c r="W45" s="698">
        <v>25.049040860000002</v>
      </c>
      <c r="X45" s="698">
        <v>23.420505720000001</v>
      </c>
      <c r="Y45" s="698">
        <v>24.219301519999998</v>
      </c>
      <c r="Z45" s="698">
        <v>26.073302040000002</v>
      </c>
      <c r="AA45" s="698">
        <v>27.452277550000002</v>
      </c>
      <c r="AB45" s="698">
        <v>25.438275019999999</v>
      </c>
      <c r="AC45" s="698">
        <v>25.434328919999999</v>
      </c>
      <c r="AD45" s="698">
        <v>22.0009522</v>
      </c>
      <c r="AE45" s="698">
        <v>22.80387026</v>
      </c>
      <c r="AF45" s="698">
        <v>24.585638020000001</v>
      </c>
      <c r="AG45" s="698">
        <v>28.680884469999999</v>
      </c>
      <c r="AH45" s="698">
        <v>27.79390261</v>
      </c>
      <c r="AI45" s="698">
        <v>25.626740810000001</v>
      </c>
      <c r="AJ45" s="698">
        <v>23.45300421</v>
      </c>
      <c r="AK45" s="698">
        <v>23.72629285</v>
      </c>
      <c r="AL45" s="698">
        <v>25.841356210000001</v>
      </c>
      <c r="AM45" s="698">
        <v>26.26742698</v>
      </c>
      <c r="AN45" s="698">
        <v>24.46373513</v>
      </c>
      <c r="AO45" s="698">
        <v>23.315893819999999</v>
      </c>
      <c r="AP45" s="698">
        <v>20.542572369999998</v>
      </c>
      <c r="AQ45" s="698">
        <v>20.268783150000001</v>
      </c>
      <c r="AR45" s="698">
        <v>24.850036849999999</v>
      </c>
      <c r="AS45" s="698">
        <v>28.59634428</v>
      </c>
      <c r="AT45" s="698">
        <v>27.551667309999999</v>
      </c>
      <c r="AU45" s="698">
        <v>23.355119640000002</v>
      </c>
      <c r="AV45" s="698">
        <v>22.41921365</v>
      </c>
      <c r="AW45" s="698">
        <v>22.238123430000002</v>
      </c>
      <c r="AX45" s="698">
        <v>25.36400536</v>
      </c>
      <c r="AY45" s="698">
        <v>26.40060111</v>
      </c>
      <c r="AZ45" s="698">
        <v>26.425578980000001</v>
      </c>
      <c r="BA45" s="698">
        <v>24.150955159999999</v>
      </c>
      <c r="BB45" s="698">
        <v>21.908716120000001</v>
      </c>
      <c r="BC45" s="698">
        <v>22.67702139</v>
      </c>
      <c r="BD45" s="698">
        <v>27.04433058</v>
      </c>
      <c r="BE45" s="698">
        <v>28.706003255999999</v>
      </c>
      <c r="BF45" s="698">
        <v>28.970237676</v>
      </c>
      <c r="BG45" s="699">
        <v>24.45449</v>
      </c>
      <c r="BH45" s="699">
        <v>22.91761</v>
      </c>
      <c r="BI45" s="699">
        <v>23.433789999999998</v>
      </c>
      <c r="BJ45" s="699">
        <v>27.491849999999999</v>
      </c>
      <c r="BK45" s="699">
        <v>28.903729999999999</v>
      </c>
      <c r="BL45" s="699">
        <v>27.091719999999999</v>
      </c>
      <c r="BM45" s="699">
        <v>25.797180000000001</v>
      </c>
      <c r="BN45" s="699">
        <v>23.37886</v>
      </c>
      <c r="BO45" s="699">
        <v>24.26221</v>
      </c>
      <c r="BP45" s="699">
        <v>27.41198</v>
      </c>
      <c r="BQ45" s="699">
        <v>30.18554</v>
      </c>
      <c r="BR45" s="699">
        <v>29.684640000000002</v>
      </c>
      <c r="BS45" s="699">
        <v>25.37567</v>
      </c>
      <c r="BT45" s="699">
        <v>23.85183</v>
      </c>
      <c r="BU45" s="699">
        <v>24.41732</v>
      </c>
      <c r="BV45" s="699">
        <v>28.453299999999999</v>
      </c>
    </row>
    <row r="46" spans="1:74" s="116" customFormat="1" ht="11.1" customHeight="1" x14ac:dyDescent="0.2">
      <c r="A46" s="111" t="s">
        <v>1194</v>
      </c>
      <c r="B46" s="199" t="s">
        <v>438</v>
      </c>
      <c r="C46" s="698">
        <v>65.999011960000004</v>
      </c>
      <c r="D46" s="698">
        <v>57.002439770000002</v>
      </c>
      <c r="E46" s="698">
        <v>61.836904760000003</v>
      </c>
      <c r="F46" s="698">
        <v>58.72575329</v>
      </c>
      <c r="G46" s="698">
        <v>64.851503390000005</v>
      </c>
      <c r="H46" s="698">
        <v>71.469608570000005</v>
      </c>
      <c r="I46" s="698">
        <v>80.622778080000003</v>
      </c>
      <c r="J46" s="698">
        <v>79.03380713</v>
      </c>
      <c r="K46" s="698">
        <v>68.725599099999997</v>
      </c>
      <c r="L46" s="698">
        <v>64.875793160000001</v>
      </c>
      <c r="M46" s="698">
        <v>60.653987129999997</v>
      </c>
      <c r="N46" s="698">
        <v>66.919743870000005</v>
      </c>
      <c r="O46" s="698">
        <v>76.747829890000006</v>
      </c>
      <c r="P46" s="698">
        <v>60.85034555</v>
      </c>
      <c r="Q46" s="698">
        <v>63.41272171</v>
      </c>
      <c r="R46" s="698">
        <v>58.737592810000002</v>
      </c>
      <c r="S46" s="698">
        <v>66.017919059999997</v>
      </c>
      <c r="T46" s="698">
        <v>74.438196329999997</v>
      </c>
      <c r="U46" s="698">
        <v>80.93113821</v>
      </c>
      <c r="V46" s="698">
        <v>80.879666069999999</v>
      </c>
      <c r="W46" s="698">
        <v>75.957681690000001</v>
      </c>
      <c r="X46" s="698">
        <v>67.644513410000002</v>
      </c>
      <c r="Y46" s="698">
        <v>63.295152729999998</v>
      </c>
      <c r="Z46" s="698">
        <v>66.477873689999996</v>
      </c>
      <c r="AA46" s="698">
        <v>70.351483209999998</v>
      </c>
      <c r="AB46" s="698">
        <v>61.419718240000002</v>
      </c>
      <c r="AC46" s="698">
        <v>63.517567620000001</v>
      </c>
      <c r="AD46" s="698">
        <v>58.989476600000003</v>
      </c>
      <c r="AE46" s="698">
        <v>68.429148150000003</v>
      </c>
      <c r="AF46" s="698">
        <v>73.259727830000003</v>
      </c>
      <c r="AG46" s="698">
        <v>82.924964009999997</v>
      </c>
      <c r="AH46" s="698">
        <v>81.030590930000002</v>
      </c>
      <c r="AI46" s="698">
        <v>76.115924289999995</v>
      </c>
      <c r="AJ46" s="698">
        <v>67.289431329999999</v>
      </c>
      <c r="AK46" s="698">
        <v>62.146610690000003</v>
      </c>
      <c r="AL46" s="698">
        <v>65.71633138</v>
      </c>
      <c r="AM46" s="698">
        <v>66.63198774</v>
      </c>
      <c r="AN46" s="698">
        <v>61.877979379999999</v>
      </c>
      <c r="AO46" s="698">
        <v>60.946308399999999</v>
      </c>
      <c r="AP46" s="698">
        <v>56.66300794</v>
      </c>
      <c r="AQ46" s="698">
        <v>60.783524450000002</v>
      </c>
      <c r="AR46" s="698">
        <v>70.168358060000003</v>
      </c>
      <c r="AS46" s="698">
        <v>83.805051879999994</v>
      </c>
      <c r="AT46" s="698">
        <v>80.965754219999994</v>
      </c>
      <c r="AU46" s="698">
        <v>70.225265730000004</v>
      </c>
      <c r="AV46" s="698">
        <v>63.48595091</v>
      </c>
      <c r="AW46" s="698">
        <v>61.015212859999998</v>
      </c>
      <c r="AX46" s="698">
        <v>67.126436459999994</v>
      </c>
      <c r="AY46" s="698">
        <v>71.047030190000001</v>
      </c>
      <c r="AZ46" s="698">
        <v>65.822289650000002</v>
      </c>
      <c r="BA46" s="698">
        <v>62.828031750000001</v>
      </c>
      <c r="BB46" s="698">
        <v>59.699146220000003</v>
      </c>
      <c r="BC46" s="698">
        <v>65.008292510000004</v>
      </c>
      <c r="BD46" s="698">
        <v>73.847357090000003</v>
      </c>
      <c r="BE46" s="698">
        <v>83.483022606999995</v>
      </c>
      <c r="BF46" s="698">
        <v>82.019395677999995</v>
      </c>
      <c r="BG46" s="699">
        <v>71.153930000000003</v>
      </c>
      <c r="BH46" s="699">
        <v>63.24973</v>
      </c>
      <c r="BI46" s="699">
        <v>62.244390000000003</v>
      </c>
      <c r="BJ46" s="699">
        <v>67.705699999999993</v>
      </c>
      <c r="BK46" s="699">
        <v>71.020769999999999</v>
      </c>
      <c r="BL46" s="699">
        <v>64.342560000000006</v>
      </c>
      <c r="BM46" s="699">
        <v>62.969000000000001</v>
      </c>
      <c r="BN46" s="699">
        <v>60.265000000000001</v>
      </c>
      <c r="BO46" s="699">
        <v>65.848929999999996</v>
      </c>
      <c r="BP46" s="699">
        <v>74.655010000000004</v>
      </c>
      <c r="BQ46" s="699">
        <v>84.482990000000001</v>
      </c>
      <c r="BR46" s="699">
        <v>81.328879999999998</v>
      </c>
      <c r="BS46" s="699">
        <v>71.61345</v>
      </c>
      <c r="BT46" s="699">
        <v>64.228059999999999</v>
      </c>
      <c r="BU46" s="699">
        <v>62.999760000000002</v>
      </c>
      <c r="BV46" s="699">
        <v>68.482789999999994</v>
      </c>
    </row>
    <row r="47" spans="1:74" s="116" customFormat="1" ht="11.1" customHeight="1" x14ac:dyDescent="0.2">
      <c r="A47" s="111" t="s">
        <v>1195</v>
      </c>
      <c r="B47" s="199" t="s">
        <v>439</v>
      </c>
      <c r="C47" s="698">
        <v>26.2991095</v>
      </c>
      <c r="D47" s="698">
        <v>22.831425469999999</v>
      </c>
      <c r="E47" s="698">
        <v>23.43051204</v>
      </c>
      <c r="F47" s="698">
        <v>22.61241991</v>
      </c>
      <c r="G47" s="698">
        <v>24.019231260000002</v>
      </c>
      <c r="H47" s="698">
        <v>26.35436851</v>
      </c>
      <c r="I47" s="698">
        <v>29.83817475</v>
      </c>
      <c r="J47" s="698">
        <v>29.90777653</v>
      </c>
      <c r="K47" s="698">
        <v>26.19192065</v>
      </c>
      <c r="L47" s="698">
        <v>24.26055362</v>
      </c>
      <c r="M47" s="698">
        <v>22.843550459999999</v>
      </c>
      <c r="N47" s="698">
        <v>25.355746379999999</v>
      </c>
      <c r="O47" s="698">
        <v>30.379285509999999</v>
      </c>
      <c r="P47" s="698">
        <v>25.005865570000001</v>
      </c>
      <c r="Q47" s="698">
        <v>23.711919349999999</v>
      </c>
      <c r="R47" s="698">
        <v>22.6182476</v>
      </c>
      <c r="S47" s="698">
        <v>24.715038939999999</v>
      </c>
      <c r="T47" s="698">
        <v>28.180384790000002</v>
      </c>
      <c r="U47" s="698">
        <v>30.62573119</v>
      </c>
      <c r="V47" s="698">
        <v>30.573507029999998</v>
      </c>
      <c r="W47" s="698">
        <v>28.800269849999999</v>
      </c>
      <c r="X47" s="698">
        <v>25.76092203</v>
      </c>
      <c r="Y47" s="698">
        <v>23.82560535</v>
      </c>
      <c r="Z47" s="698">
        <v>25.995565819999999</v>
      </c>
      <c r="AA47" s="698">
        <v>27.0389564</v>
      </c>
      <c r="AB47" s="698">
        <v>24.5228401</v>
      </c>
      <c r="AC47" s="698">
        <v>24.400839609999998</v>
      </c>
      <c r="AD47" s="698">
        <v>22.305900810000001</v>
      </c>
      <c r="AE47" s="698">
        <v>24.372074000000001</v>
      </c>
      <c r="AF47" s="698">
        <v>26.858297709999999</v>
      </c>
      <c r="AG47" s="698">
        <v>30.078970080000001</v>
      </c>
      <c r="AH47" s="698">
        <v>30.201495179999998</v>
      </c>
      <c r="AI47" s="698">
        <v>29.116668350000001</v>
      </c>
      <c r="AJ47" s="698">
        <v>25.25072673</v>
      </c>
      <c r="AK47" s="698">
        <v>23.236769779999999</v>
      </c>
      <c r="AL47" s="698">
        <v>24.837081380000001</v>
      </c>
      <c r="AM47" s="698">
        <v>25.345999089999999</v>
      </c>
      <c r="AN47" s="698">
        <v>24.522929430000001</v>
      </c>
      <c r="AO47" s="698">
        <v>23.139786699999998</v>
      </c>
      <c r="AP47" s="698">
        <v>20.437721570000001</v>
      </c>
      <c r="AQ47" s="698">
        <v>21.269096470000001</v>
      </c>
      <c r="AR47" s="698">
        <v>25.128916520000001</v>
      </c>
      <c r="AS47" s="698">
        <v>29.585374560000002</v>
      </c>
      <c r="AT47" s="698">
        <v>29.702502410000001</v>
      </c>
      <c r="AU47" s="698">
        <v>26.653108769999999</v>
      </c>
      <c r="AV47" s="698">
        <v>22.706927409999999</v>
      </c>
      <c r="AW47" s="698">
        <v>21.677428559999999</v>
      </c>
      <c r="AX47" s="698">
        <v>25.552549930000001</v>
      </c>
      <c r="AY47" s="698">
        <v>27.703194400000001</v>
      </c>
      <c r="AZ47" s="698">
        <v>26.287500519999998</v>
      </c>
      <c r="BA47" s="698">
        <v>24.50023908</v>
      </c>
      <c r="BB47" s="698">
        <v>22.334051259999999</v>
      </c>
      <c r="BC47" s="698">
        <v>23.222537370000001</v>
      </c>
      <c r="BD47" s="698">
        <v>26.793866779999998</v>
      </c>
      <c r="BE47" s="698">
        <v>29.698</v>
      </c>
      <c r="BF47" s="698">
        <v>30.094564399999999</v>
      </c>
      <c r="BG47" s="699">
        <v>27.603470000000002</v>
      </c>
      <c r="BH47" s="699">
        <v>23.36178</v>
      </c>
      <c r="BI47" s="699">
        <v>22.579969999999999</v>
      </c>
      <c r="BJ47" s="699">
        <v>26.24305</v>
      </c>
      <c r="BK47" s="699">
        <v>28.05284</v>
      </c>
      <c r="BL47" s="699">
        <v>26.03764</v>
      </c>
      <c r="BM47" s="699">
        <v>24.610240000000001</v>
      </c>
      <c r="BN47" s="699">
        <v>22.884910000000001</v>
      </c>
      <c r="BO47" s="699">
        <v>23.797049999999999</v>
      </c>
      <c r="BP47" s="699">
        <v>27.519189999999998</v>
      </c>
      <c r="BQ47" s="699">
        <v>30.319489999999998</v>
      </c>
      <c r="BR47" s="699">
        <v>30.43647</v>
      </c>
      <c r="BS47" s="699">
        <v>27.797190000000001</v>
      </c>
      <c r="BT47" s="699">
        <v>23.592110000000002</v>
      </c>
      <c r="BU47" s="699">
        <v>22.757750000000001</v>
      </c>
      <c r="BV47" s="699">
        <v>26.43554</v>
      </c>
    </row>
    <row r="48" spans="1:74" s="116" customFormat="1" ht="11.1" customHeight="1" x14ac:dyDescent="0.2">
      <c r="A48" s="111" t="s">
        <v>1196</v>
      </c>
      <c r="B48" s="199" t="s">
        <v>440</v>
      </c>
      <c r="C48" s="698">
        <v>48.811700760000001</v>
      </c>
      <c r="D48" s="698">
        <v>41.525760300000002</v>
      </c>
      <c r="E48" s="698">
        <v>43.85547407</v>
      </c>
      <c r="F48" s="698">
        <v>42.865706269999997</v>
      </c>
      <c r="G48" s="698">
        <v>47.873687189999998</v>
      </c>
      <c r="H48" s="698">
        <v>55.095452690000002</v>
      </c>
      <c r="I48" s="698">
        <v>60.425381600000001</v>
      </c>
      <c r="J48" s="698">
        <v>61.077228120000001</v>
      </c>
      <c r="K48" s="698">
        <v>55.052626699999998</v>
      </c>
      <c r="L48" s="698">
        <v>51.586259400000003</v>
      </c>
      <c r="M48" s="698">
        <v>44.171651869999998</v>
      </c>
      <c r="N48" s="698">
        <v>47.323460130000001</v>
      </c>
      <c r="O48" s="698">
        <v>55.706539100000001</v>
      </c>
      <c r="P48" s="698">
        <v>46.845019710000003</v>
      </c>
      <c r="Q48" s="698">
        <v>44.423060049999997</v>
      </c>
      <c r="R48" s="698">
        <v>43.683415969999999</v>
      </c>
      <c r="S48" s="698">
        <v>50.337115879999999</v>
      </c>
      <c r="T48" s="698">
        <v>59.638535160000004</v>
      </c>
      <c r="U48" s="698">
        <v>63.46154362</v>
      </c>
      <c r="V48" s="698">
        <v>64.13770873</v>
      </c>
      <c r="W48" s="698">
        <v>58.124018530000001</v>
      </c>
      <c r="X48" s="698">
        <v>52.792347769999999</v>
      </c>
      <c r="Y48" s="698">
        <v>45.450341420000001</v>
      </c>
      <c r="Z48" s="698">
        <v>48.183078129999998</v>
      </c>
      <c r="AA48" s="698">
        <v>51.439437660000003</v>
      </c>
      <c r="AB48" s="698">
        <v>46.949391429999999</v>
      </c>
      <c r="AC48" s="698">
        <v>46.854185340000001</v>
      </c>
      <c r="AD48" s="698">
        <v>44.052333310000002</v>
      </c>
      <c r="AE48" s="698">
        <v>49.189559889999998</v>
      </c>
      <c r="AF48" s="698">
        <v>56.441952460000003</v>
      </c>
      <c r="AG48" s="698">
        <v>63.232352949999999</v>
      </c>
      <c r="AH48" s="698">
        <v>65.504810739999996</v>
      </c>
      <c r="AI48" s="698">
        <v>62.169233869999999</v>
      </c>
      <c r="AJ48" s="698">
        <v>55.756400710000001</v>
      </c>
      <c r="AK48" s="698">
        <v>45.71337243</v>
      </c>
      <c r="AL48" s="698">
        <v>48.057875279999998</v>
      </c>
      <c r="AM48" s="698">
        <v>48.099780690000003</v>
      </c>
      <c r="AN48" s="698">
        <v>45.646813420000001</v>
      </c>
      <c r="AO48" s="698">
        <v>46.00960757</v>
      </c>
      <c r="AP48" s="698">
        <v>43.010545970000003</v>
      </c>
      <c r="AQ48" s="698">
        <v>45.23027201</v>
      </c>
      <c r="AR48" s="698">
        <v>54.152360569999999</v>
      </c>
      <c r="AS48" s="698">
        <v>61.907911560000002</v>
      </c>
      <c r="AT48" s="698">
        <v>61.802320889999997</v>
      </c>
      <c r="AU48" s="698">
        <v>55.702725579999999</v>
      </c>
      <c r="AV48" s="698">
        <v>49.832458559999999</v>
      </c>
      <c r="AW48" s="698">
        <v>43.892188730000001</v>
      </c>
      <c r="AX48" s="698">
        <v>48.93762495</v>
      </c>
      <c r="AY48" s="698">
        <v>52.43057246</v>
      </c>
      <c r="AZ48" s="698">
        <v>45.292918370000002</v>
      </c>
      <c r="BA48" s="698">
        <v>45.533221730000001</v>
      </c>
      <c r="BB48" s="698">
        <v>45.604924830000002</v>
      </c>
      <c r="BC48" s="698">
        <v>47.795913419999998</v>
      </c>
      <c r="BD48" s="698">
        <v>56.061134619999997</v>
      </c>
      <c r="BE48" s="698">
        <v>62.310003326</v>
      </c>
      <c r="BF48" s="698">
        <v>62.202645822999997</v>
      </c>
      <c r="BG48" s="699">
        <v>57.64873</v>
      </c>
      <c r="BH48" s="699">
        <v>51.851379999999999</v>
      </c>
      <c r="BI48" s="699">
        <v>45.71105</v>
      </c>
      <c r="BJ48" s="699">
        <v>50.566630000000004</v>
      </c>
      <c r="BK48" s="699">
        <v>53.172499999999999</v>
      </c>
      <c r="BL48" s="699">
        <v>42.295029999999997</v>
      </c>
      <c r="BM48" s="699">
        <v>44.80406</v>
      </c>
      <c r="BN48" s="699">
        <v>47.028860000000002</v>
      </c>
      <c r="BO48" s="699">
        <v>49.903100000000002</v>
      </c>
      <c r="BP48" s="699">
        <v>58.369509999999998</v>
      </c>
      <c r="BQ48" s="699">
        <v>65.139709999999994</v>
      </c>
      <c r="BR48" s="699">
        <v>65.116429999999994</v>
      </c>
      <c r="BS48" s="699">
        <v>59.669719999999998</v>
      </c>
      <c r="BT48" s="699">
        <v>53.388129999999997</v>
      </c>
      <c r="BU48" s="699">
        <v>46.989919999999998</v>
      </c>
      <c r="BV48" s="699">
        <v>51.886690000000002</v>
      </c>
    </row>
    <row r="49" spans="1:74" s="116" customFormat="1" ht="11.1" customHeight="1" x14ac:dyDescent="0.2">
      <c r="A49" s="111" t="s">
        <v>1197</v>
      </c>
      <c r="B49" s="199" t="s">
        <v>441</v>
      </c>
      <c r="C49" s="698">
        <v>22.759901630000002</v>
      </c>
      <c r="D49" s="698">
        <v>19.692855309999999</v>
      </c>
      <c r="E49" s="698">
        <v>20.762512869999998</v>
      </c>
      <c r="F49" s="698">
        <v>20.094410360000001</v>
      </c>
      <c r="G49" s="698">
        <v>22.195784889999999</v>
      </c>
      <c r="H49" s="698">
        <v>26.32317252</v>
      </c>
      <c r="I49" s="698">
        <v>29.547496859999999</v>
      </c>
      <c r="J49" s="698">
        <v>28.297378040000002</v>
      </c>
      <c r="K49" s="698">
        <v>24.481564880000001</v>
      </c>
      <c r="L49" s="698">
        <v>21.60152858</v>
      </c>
      <c r="M49" s="698">
        <v>20.091942299999999</v>
      </c>
      <c r="N49" s="698">
        <v>22.165805840000001</v>
      </c>
      <c r="O49" s="698">
        <v>22.102834980000001</v>
      </c>
      <c r="P49" s="698">
        <v>19.98837082</v>
      </c>
      <c r="Q49" s="698">
        <v>20.953775419999999</v>
      </c>
      <c r="R49" s="698">
        <v>20.71857662</v>
      </c>
      <c r="S49" s="698">
        <v>22.89732463</v>
      </c>
      <c r="T49" s="698">
        <v>26.165448439999999</v>
      </c>
      <c r="U49" s="698">
        <v>30.09092369</v>
      </c>
      <c r="V49" s="698">
        <v>29.526468470000001</v>
      </c>
      <c r="W49" s="698">
        <v>25.524185760000002</v>
      </c>
      <c r="X49" s="698">
        <v>21.631538339999999</v>
      </c>
      <c r="Y49" s="698">
        <v>20.954219299999998</v>
      </c>
      <c r="Z49" s="698">
        <v>22.771426680000001</v>
      </c>
      <c r="AA49" s="698">
        <v>22.924749039999998</v>
      </c>
      <c r="AB49" s="698">
        <v>20.98982401</v>
      </c>
      <c r="AC49" s="698">
        <v>21.45154625</v>
      </c>
      <c r="AD49" s="698">
        <v>20.61171749</v>
      </c>
      <c r="AE49" s="698">
        <v>21.59042165</v>
      </c>
      <c r="AF49" s="698">
        <v>25.100210350000001</v>
      </c>
      <c r="AG49" s="698">
        <v>29.515030230000001</v>
      </c>
      <c r="AH49" s="698">
        <v>30.090428129999999</v>
      </c>
      <c r="AI49" s="698">
        <v>25.430936089999999</v>
      </c>
      <c r="AJ49" s="698">
        <v>22.0576182</v>
      </c>
      <c r="AK49" s="698">
        <v>20.924985299999999</v>
      </c>
      <c r="AL49" s="698">
        <v>22.837654480000001</v>
      </c>
      <c r="AM49" s="698">
        <v>22.900711810000001</v>
      </c>
      <c r="AN49" s="698">
        <v>21.08660519</v>
      </c>
      <c r="AO49" s="698">
        <v>21.04644291</v>
      </c>
      <c r="AP49" s="698">
        <v>19.87717353</v>
      </c>
      <c r="AQ49" s="698">
        <v>22.924302000000001</v>
      </c>
      <c r="AR49" s="698">
        <v>25.354580129999999</v>
      </c>
      <c r="AS49" s="698">
        <v>30.028522259999999</v>
      </c>
      <c r="AT49" s="698">
        <v>30.698508109999999</v>
      </c>
      <c r="AU49" s="698">
        <v>25.54140881</v>
      </c>
      <c r="AV49" s="698">
        <v>22.982014070000002</v>
      </c>
      <c r="AW49" s="698">
        <v>20.889693940000001</v>
      </c>
      <c r="AX49" s="698">
        <v>22.847616689999999</v>
      </c>
      <c r="AY49" s="698">
        <v>22.89253394</v>
      </c>
      <c r="AZ49" s="698">
        <v>20.608146720000001</v>
      </c>
      <c r="BA49" s="698">
        <v>21.345655449999999</v>
      </c>
      <c r="BB49" s="698">
        <v>21.204160959999999</v>
      </c>
      <c r="BC49" s="698">
        <v>23.465692929999999</v>
      </c>
      <c r="BD49" s="698">
        <v>28.593460360000002</v>
      </c>
      <c r="BE49" s="698">
        <v>30.968998009</v>
      </c>
      <c r="BF49" s="698">
        <v>30.262535533000001</v>
      </c>
      <c r="BG49" s="699">
        <v>25.215509999999998</v>
      </c>
      <c r="BH49" s="699">
        <v>22.816749999999999</v>
      </c>
      <c r="BI49" s="699">
        <v>21.172809999999998</v>
      </c>
      <c r="BJ49" s="699">
        <v>23.193629999999999</v>
      </c>
      <c r="BK49" s="699">
        <v>22.981829999999999</v>
      </c>
      <c r="BL49" s="699">
        <v>20.492049999999999</v>
      </c>
      <c r="BM49" s="699">
        <v>21.306570000000001</v>
      </c>
      <c r="BN49" s="699">
        <v>21.096129999999999</v>
      </c>
      <c r="BO49" s="699">
        <v>23.550699999999999</v>
      </c>
      <c r="BP49" s="699">
        <v>27.17653</v>
      </c>
      <c r="BQ49" s="699">
        <v>30.156359999999999</v>
      </c>
      <c r="BR49" s="699">
        <v>31.03219</v>
      </c>
      <c r="BS49" s="699">
        <v>25.685040000000001</v>
      </c>
      <c r="BT49" s="699">
        <v>23.089960000000001</v>
      </c>
      <c r="BU49" s="699">
        <v>21.395849999999999</v>
      </c>
      <c r="BV49" s="699">
        <v>23.443619999999999</v>
      </c>
    </row>
    <row r="50" spans="1:74" s="116" customFormat="1" ht="11.1" customHeight="1" x14ac:dyDescent="0.2">
      <c r="A50" s="111" t="s">
        <v>1198</v>
      </c>
      <c r="B50" s="199" t="s">
        <v>242</v>
      </c>
      <c r="C50" s="698">
        <v>35.251513289999998</v>
      </c>
      <c r="D50" s="698">
        <v>30.49704908</v>
      </c>
      <c r="E50" s="698">
        <v>32.129781209999997</v>
      </c>
      <c r="F50" s="698">
        <v>29.503947700000001</v>
      </c>
      <c r="G50" s="698">
        <v>30.826838070000001</v>
      </c>
      <c r="H50" s="698">
        <v>34.007656140000002</v>
      </c>
      <c r="I50" s="698">
        <v>37.026508579999998</v>
      </c>
      <c r="J50" s="698">
        <v>38.5265901</v>
      </c>
      <c r="K50" s="698">
        <v>34.857549740000003</v>
      </c>
      <c r="L50" s="698">
        <v>32.084724919999999</v>
      </c>
      <c r="M50" s="698">
        <v>31.058537019999999</v>
      </c>
      <c r="N50" s="698">
        <v>33.489227249999999</v>
      </c>
      <c r="O50" s="698">
        <v>33.603285040000003</v>
      </c>
      <c r="P50" s="698">
        <v>30.206545640000002</v>
      </c>
      <c r="Q50" s="698">
        <v>33.825072319999997</v>
      </c>
      <c r="R50" s="698">
        <v>29.447977030000001</v>
      </c>
      <c r="S50" s="698">
        <v>30.55914181</v>
      </c>
      <c r="T50" s="698">
        <v>31.75772431</v>
      </c>
      <c r="U50" s="698">
        <v>37.158550239999997</v>
      </c>
      <c r="V50" s="698">
        <v>41.541633419999997</v>
      </c>
      <c r="W50" s="698">
        <v>30.608247840000001</v>
      </c>
      <c r="X50" s="698">
        <v>33.334722640000003</v>
      </c>
      <c r="Y50" s="698">
        <v>29.81349483</v>
      </c>
      <c r="Z50" s="698">
        <v>32.699571859999999</v>
      </c>
      <c r="AA50" s="698">
        <v>34.81715956</v>
      </c>
      <c r="AB50" s="698">
        <v>30.627046589999999</v>
      </c>
      <c r="AC50" s="698">
        <v>32.465925439999999</v>
      </c>
      <c r="AD50" s="698">
        <v>28.904991219999999</v>
      </c>
      <c r="AE50" s="698">
        <v>30.885888380000001</v>
      </c>
      <c r="AF50" s="698">
        <v>30.028635919999999</v>
      </c>
      <c r="AG50" s="698">
        <v>36.165309960000002</v>
      </c>
      <c r="AH50" s="698">
        <v>37.677612930000002</v>
      </c>
      <c r="AI50" s="698">
        <v>33.396114769999997</v>
      </c>
      <c r="AJ50" s="698">
        <v>33.502768719999999</v>
      </c>
      <c r="AK50" s="698">
        <v>28.616485059999999</v>
      </c>
      <c r="AL50" s="698">
        <v>34.747954489999998</v>
      </c>
      <c r="AM50" s="698">
        <v>33.442350990000001</v>
      </c>
      <c r="AN50" s="698">
        <v>28.720372569999999</v>
      </c>
      <c r="AO50" s="698">
        <v>30.96930527</v>
      </c>
      <c r="AP50" s="698">
        <v>27.29175394</v>
      </c>
      <c r="AQ50" s="698">
        <v>28.490772759999999</v>
      </c>
      <c r="AR50" s="698">
        <v>31.196020279999999</v>
      </c>
      <c r="AS50" s="698">
        <v>36.749181309999997</v>
      </c>
      <c r="AT50" s="698">
        <v>34.747085570000003</v>
      </c>
      <c r="AU50" s="698">
        <v>33.632145940000001</v>
      </c>
      <c r="AV50" s="698">
        <v>33.536593699999997</v>
      </c>
      <c r="AW50" s="698">
        <v>27.552394509999999</v>
      </c>
      <c r="AX50" s="698">
        <v>34.283955130000002</v>
      </c>
      <c r="AY50" s="698">
        <v>31.180666590000001</v>
      </c>
      <c r="AZ50" s="698">
        <v>28.362110390000002</v>
      </c>
      <c r="BA50" s="698">
        <v>32.982631349999998</v>
      </c>
      <c r="BB50" s="698">
        <v>26.116088120000001</v>
      </c>
      <c r="BC50" s="698">
        <v>28.89858538</v>
      </c>
      <c r="BD50" s="698">
        <v>33.603869459999999</v>
      </c>
      <c r="BE50" s="698">
        <v>38.811986984999997</v>
      </c>
      <c r="BF50" s="698">
        <v>36.986382427000002</v>
      </c>
      <c r="BG50" s="699">
        <v>32.664029999999997</v>
      </c>
      <c r="BH50" s="699">
        <v>32.631749999999997</v>
      </c>
      <c r="BI50" s="699">
        <v>27.190729999999999</v>
      </c>
      <c r="BJ50" s="699">
        <v>34.734270000000002</v>
      </c>
      <c r="BK50" s="699">
        <v>31.08325</v>
      </c>
      <c r="BL50" s="699">
        <v>28.153289999999998</v>
      </c>
      <c r="BM50" s="699">
        <v>32.291179999999997</v>
      </c>
      <c r="BN50" s="699">
        <v>26.215029999999999</v>
      </c>
      <c r="BO50" s="699">
        <v>29.039819999999999</v>
      </c>
      <c r="BP50" s="699">
        <v>33.091209999999997</v>
      </c>
      <c r="BQ50" s="699">
        <v>36.743969999999997</v>
      </c>
      <c r="BR50" s="699">
        <v>35.449629999999999</v>
      </c>
      <c r="BS50" s="699">
        <v>32.252119999999998</v>
      </c>
      <c r="BT50" s="699">
        <v>32.573810000000002</v>
      </c>
      <c r="BU50" s="699">
        <v>27.038129999999999</v>
      </c>
      <c r="BV50" s="699">
        <v>34.586109999999998</v>
      </c>
    </row>
    <row r="51" spans="1:74" s="116" customFormat="1" ht="11.25" customHeight="1" x14ac:dyDescent="0.2">
      <c r="A51" s="111" t="s">
        <v>1199</v>
      </c>
      <c r="B51" s="199" t="s">
        <v>243</v>
      </c>
      <c r="C51" s="698">
        <v>1.3486315099999999</v>
      </c>
      <c r="D51" s="698">
        <v>1.22553691</v>
      </c>
      <c r="E51" s="698">
        <v>1.3250202200000001</v>
      </c>
      <c r="F51" s="698">
        <v>1.2513928999999999</v>
      </c>
      <c r="G51" s="698">
        <v>1.25507956</v>
      </c>
      <c r="H51" s="698">
        <v>1.23707298</v>
      </c>
      <c r="I51" s="698">
        <v>1.31219215</v>
      </c>
      <c r="J51" s="698">
        <v>1.3436526900000001</v>
      </c>
      <c r="K51" s="698">
        <v>1.2956023699999999</v>
      </c>
      <c r="L51" s="698">
        <v>1.3238478300000001</v>
      </c>
      <c r="M51" s="698">
        <v>1.2915607600000001</v>
      </c>
      <c r="N51" s="698">
        <v>1.3004101699999999</v>
      </c>
      <c r="O51" s="698">
        <v>1.32019335</v>
      </c>
      <c r="P51" s="698">
        <v>1.2299827699999999</v>
      </c>
      <c r="Q51" s="698">
        <v>1.27066481</v>
      </c>
      <c r="R51" s="698">
        <v>1.23453327</v>
      </c>
      <c r="S51" s="698">
        <v>1.2268341300000001</v>
      </c>
      <c r="T51" s="698">
        <v>1.22900666</v>
      </c>
      <c r="U51" s="698">
        <v>1.30296006</v>
      </c>
      <c r="V51" s="698">
        <v>1.32623019</v>
      </c>
      <c r="W51" s="698">
        <v>1.27555664</v>
      </c>
      <c r="X51" s="698">
        <v>1.3211627699999999</v>
      </c>
      <c r="Y51" s="698">
        <v>1.2824230400000001</v>
      </c>
      <c r="Z51" s="698">
        <v>1.2900803300000001</v>
      </c>
      <c r="AA51" s="698">
        <v>1.31601561</v>
      </c>
      <c r="AB51" s="698">
        <v>1.13722816</v>
      </c>
      <c r="AC51" s="698">
        <v>1.2042104</v>
      </c>
      <c r="AD51" s="698">
        <v>1.1744256500000001</v>
      </c>
      <c r="AE51" s="698">
        <v>1.2305169199999999</v>
      </c>
      <c r="AF51" s="698">
        <v>1.2432370399999999</v>
      </c>
      <c r="AG51" s="698">
        <v>1.3253594900000001</v>
      </c>
      <c r="AH51" s="698">
        <v>1.3665147499999999</v>
      </c>
      <c r="AI51" s="698">
        <v>1.31062784</v>
      </c>
      <c r="AJ51" s="698">
        <v>1.3377978699999999</v>
      </c>
      <c r="AK51" s="698">
        <v>1.29467727</v>
      </c>
      <c r="AL51" s="698">
        <v>1.3310810799999999</v>
      </c>
      <c r="AM51" s="698">
        <v>1.35937369</v>
      </c>
      <c r="AN51" s="698">
        <v>1.21065621</v>
      </c>
      <c r="AO51" s="698">
        <v>1.25569964</v>
      </c>
      <c r="AP51" s="698">
        <v>1.0894105999999999</v>
      </c>
      <c r="AQ51" s="698">
        <v>1.11112283</v>
      </c>
      <c r="AR51" s="698">
        <v>1.15389773</v>
      </c>
      <c r="AS51" s="698">
        <v>1.20220964</v>
      </c>
      <c r="AT51" s="698">
        <v>1.2290702899999999</v>
      </c>
      <c r="AU51" s="698">
        <v>1.1859872899999999</v>
      </c>
      <c r="AV51" s="698">
        <v>1.26536249</v>
      </c>
      <c r="AW51" s="698">
        <v>1.2737514700000001</v>
      </c>
      <c r="AX51" s="698">
        <v>1.30237721</v>
      </c>
      <c r="AY51" s="698">
        <v>1.2568876899999999</v>
      </c>
      <c r="AZ51" s="698">
        <v>1.1353390999999999</v>
      </c>
      <c r="BA51" s="698">
        <v>1.23820296</v>
      </c>
      <c r="BB51" s="698">
        <v>1.1669113200000001</v>
      </c>
      <c r="BC51" s="698">
        <v>1.2123911599999999</v>
      </c>
      <c r="BD51" s="698">
        <v>1.19379597</v>
      </c>
      <c r="BE51" s="698">
        <v>1.22914287</v>
      </c>
      <c r="BF51" s="698">
        <v>1.2625503300000001</v>
      </c>
      <c r="BG51" s="699">
        <v>1.213848</v>
      </c>
      <c r="BH51" s="699">
        <v>1.274735</v>
      </c>
      <c r="BI51" s="699">
        <v>1.2758989999999999</v>
      </c>
      <c r="BJ51" s="699">
        <v>1.3033999999999999</v>
      </c>
      <c r="BK51" s="699">
        <v>1.2688699999999999</v>
      </c>
      <c r="BL51" s="699">
        <v>1.1609050000000001</v>
      </c>
      <c r="BM51" s="699">
        <v>1.246821</v>
      </c>
      <c r="BN51" s="699">
        <v>1.1984030000000001</v>
      </c>
      <c r="BO51" s="699">
        <v>1.2292460000000001</v>
      </c>
      <c r="BP51" s="699">
        <v>1.210545</v>
      </c>
      <c r="BQ51" s="699">
        <v>1.243301</v>
      </c>
      <c r="BR51" s="699">
        <v>1.2748429999999999</v>
      </c>
      <c r="BS51" s="699">
        <v>1.225646</v>
      </c>
      <c r="BT51" s="699">
        <v>1.2881119999999999</v>
      </c>
      <c r="BU51" s="699">
        <v>1.288262</v>
      </c>
      <c r="BV51" s="699">
        <v>1.3153269999999999</v>
      </c>
    </row>
    <row r="52" spans="1:74" s="116" customFormat="1" ht="11.1" customHeight="1" x14ac:dyDescent="0.2">
      <c r="A52" s="111" t="s">
        <v>1200</v>
      </c>
      <c r="B52" s="200" t="s">
        <v>443</v>
      </c>
      <c r="C52" s="700">
        <v>318.17717861</v>
      </c>
      <c r="D52" s="700">
        <v>275.77713528999999</v>
      </c>
      <c r="E52" s="700">
        <v>291.44363643999998</v>
      </c>
      <c r="F52" s="700">
        <v>272.80115833000002</v>
      </c>
      <c r="G52" s="700">
        <v>291.87053995000002</v>
      </c>
      <c r="H52" s="700">
        <v>328.58261573999999</v>
      </c>
      <c r="I52" s="700">
        <v>367.61302477999999</v>
      </c>
      <c r="J52" s="700">
        <v>360.26261635999998</v>
      </c>
      <c r="K52" s="700">
        <v>321.72580771000003</v>
      </c>
      <c r="L52" s="700">
        <v>299.53948041000001</v>
      </c>
      <c r="M52" s="700">
        <v>283.34700346</v>
      </c>
      <c r="N52" s="700">
        <v>312.21578289000001</v>
      </c>
      <c r="O52" s="700">
        <v>344.47768812999999</v>
      </c>
      <c r="P52" s="700">
        <v>292.73228481000001</v>
      </c>
      <c r="Q52" s="700">
        <v>296.99930554000002</v>
      </c>
      <c r="R52" s="700">
        <v>278.46798732000002</v>
      </c>
      <c r="S52" s="700">
        <v>303.24800969</v>
      </c>
      <c r="T52" s="700">
        <v>338.08298767999997</v>
      </c>
      <c r="U52" s="700">
        <v>375.02342897</v>
      </c>
      <c r="V52" s="700">
        <v>381.13063082999997</v>
      </c>
      <c r="W52" s="700">
        <v>337.26254918000001</v>
      </c>
      <c r="X52" s="700">
        <v>309.11358574000002</v>
      </c>
      <c r="Y52" s="700">
        <v>290.5071001</v>
      </c>
      <c r="Z52" s="700">
        <v>312.13970977999998</v>
      </c>
      <c r="AA52" s="700">
        <v>328.60925348000001</v>
      </c>
      <c r="AB52" s="700">
        <v>295.79769285999998</v>
      </c>
      <c r="AC52" s="700">
        <v>301.85269296000001</v>
      </c>
      <c r="AD52" s="700">
        <v>273.89983690000003</v>
      </c>
      <c r="AE52" s="700">
        <v>296.80173710000003</v>
      </c>
      <c r="AF52" s="700">
        <v>321.46160664000001</v>
      </c>
      <c r="AG52" s="700">
        <v>376.0948214</v>
      </c>
      <c r="AH52" s="700">
        <v>372.57408577000001</v>
      </c>
      <c r="AI52" s="700">
        <v>340.46280239999999</v>
      </c>
      <c r="AJ52" s="700">
        <v>308.24120739</v>
      </c>
      <c r="AK52" s="700">
        <v>285.53204182000002</v>
      </c>
      <c r="AL52" s="700">
        <v>309.82269351999997</v>
      </c>
      <c r="AM52" s="700">
        <v>311.31836927000001</v>
      </c>
      <c r="AN52" s="700">
        <v>290.12006005000001</v>
      </c>
      <c r="AO52" s="700">
        <v>285.17706118000001</v>
      </c>
      <c r="AP52" s="700">
        <v>258.14470822999999</v>
      </c>
      <c r="AQ52" s="700">
        <v>270.48576376</v>
      </c>
      <c r="AR52" s="700">
        <v>315.65105784000002</v>
      </c>
      <c r="AS52" s="700">
        <v>374.73397548999998</v>
      </c>
      <c r="AT52" s="700">
        <v>364.21217094999997</v>
      </c>
      <c r="AU52" s="700">
        <v>318.00206695000003</v>
      </c>
      <c r="AV52" s="700">
        <v>292.14227521999999</v>
      </c>
      <c r="AW52" s="700">
        <v>272.92619038999999</v>
      </c>
      <c r="AX52" s="700">
        <v>310.82763844999999</v>
      </c>
      <c r="AY52" s="700">
        <v>321.21872868999998</v>
      </c>
      <c r="AZ52" s="700">
        <v>299.05050340000003</v>
      </c>
      <c r="BA52" s="700">
        <v>293.74061954000001</v>
      </c>
      <c r="BB52" s="700">
        <v>271.80647421999998</v>
      </c>
      <c r="BC52" s="700">
        <v>289.14297404000001</v>
      </c>
      <c r="BD52" s="700">
        <v>337.44173665</v>
      </c>
      <c r="BE52" s="700">
        <v>375.61615870000003</v>
      </c>
      <c r="BF52" s="700">
        <v>371.52477650999998</v>
      </c>
      <c r="BG52" s="701">
        <v>324.68860000000001</v>
      </c>
      <c r="BH52" s="701">
        <v>295.62400000000002</v>
      </c>
      <c r="BI52" s="701">
        <v>280.53359999999998</v>
      </c>
      <c r="BJ52" s="701">
        <v>319.35719999999998</v>
      </c>
      <c r="BK52" s="701">
        <v>327.05579999999998</v>
      </c>
      <c r="BL52" s="701">
        <v>294.85590000000002</v>
      </c>
      <c r="BM52" s="701">
        <v>296.24680000000001</v>
      </c>
      <c r="BN52" s="701">
        <v>277.79669999999999</v>
      </c>
      <c r="BO52" s="701">
        <v>296.45659999999998</v>
      </c>
      <c r="BP52" s="701">
        <v>338.2253</v>
      </c>
      <c r="BQ52" s="701">
        <v>379.51889999999997</v>
      </c>
      <c r="BR52" s="701">
        <v>370.54020000000003</v>
      </c>
      <c r="BS52" s="701">
        <v>327.71269999999998</v>
      </c>
      <c r="BT52" s="701">
        <v>300.50540000000001</v>
      </c>
      <c r="BU52" s="701">
        <v>284.70740000000001</v>
      </c>
      <c r="BV52" s="701">
        <v>323.56</v>
      </c>
    </row>
    <row r="53" spans="1:74" s="420" customFormat="1" ht="12" customHeight="1" x14ac:dyDescent="0.2">
      <c r="A53" s="419"/>
      <c r="B53" s="814" t="s">
        <v>873</v>
      </c>
      <c r="C53" s="759"/>
      <c r="D53" s="759"/>
      <c r="E53" s="759"/>
      <c r="F53" s="759"/>
      <c r="G53" s="759"/>
      <c r="H53" s="759"/>
      <c r="I53" s="759"/>
      <c r="J53" s="759"/>
      <c r="K53" s="759"/>
      <c r="L53" s="759"/>
      <c r="M53" s="759"/>
      <c r="N53" s="759"/>
      <c r="O53" s="759"/>
      <c r="P53" s="759"/>
      <c r="Q53" s="759"/>
      <c r="AY53" s="464"/>
      <c r="AZ53" s="464"/>
      <c r="BA53" s="464"/>
      <c r="BB53" s="464"/>
      <c r="BC53" s="464"/>
      <c r="BD53" s="612"/>
      <c r="BE53" s="612"/>
      <c r="BF53" s="612"/>
      <c r="BG53" s="464"/>
      <c r="BH53" s="251"/>
      <c r="BI53" s="464"/>
      <c r="BJ53" s="464"/>
    </row>
    <row r="54" spans="1:74" s="420" customFormat="1" ht="12" customHeight="1" x14ac:dyDescent="0.2">
      <c r="A54" s="419"/>
      <c r="B54" s="752" t="s">
        <v>815</v>
      </c>
      <c r="C54" s="744"/>
      <c r="D54" s="744"/>
      <c r="E54" s="744"/>
      <c r="F54" s="744"/>
      <c r="G54" s="744"/>
      <c r="H54" s="744"/>
      <c r="I54" s="744"/>
      <c r="J54" s="744"/>
      <c r="K54" s="744"/>
      <c r="L54" s="744"/>
      <c r="M54" s="744"/>
      <c r="N54" s="744"/>
      <c r="O54" s="744"/>
      <c r="P54" s="744"/>
      <c r="Q54" s="744"/>
      <c r="AY54" s="464"/>
      <c r="AZ54" s="464"/>
      <c r="BA54" s="464"/>
      <c r="BB54" s="464"/>
      <c r="BC54" s="464"/>
      <c r="BD54" s="612"/>
      <c r="BE54" s="612"/>
      <c r="BF54" s="612"/>
      <c r="BG54" s="464"/>
      <c r="BH54" s="251"/>
      <c r="BI54" s="464"/>
      <c r="BJ54" s="464"/>
    </row>
    <row r="55" spans="1:74" s="420" customFormat="1" ht="12" customHeight="1" x14ac:dyDescent="0.2">
      <c r="A55" s="419"/>
      <c r="B55" s="780" t="str">
        <f>"Notes: "&amp;"EIA completed modeling and analysis for this report on " &amp;Dates!D2&amp;"."</f>
        <v>Notes: EIA completed modeling and analysis for this report on Thursday September 2, 2021.</v>
      </c>
      <c r="C55" s="803"/>
      <c r="D55" s="803"/>
      <c r="E55" s="803"/>
      <c r="F55" s="803"/>
      <c r="G55" s="803"/>
      <c r="H55" s="803"/>
      <c r="I55" s="803"/>
      <c r="J55" s="803"/>
      <c r="K55" s="803"/>
      <c r="L55" s="803"/>
      <c r="M55" s="803"/>
      <c r="N55" s="803"/>
      <c r="O55" s="803"/>
      <c r="P55" s="803"/>
      <c r="Q55" s="781"/>
      <c r="AY55" s="464"/>
      <c r="AZ55" s="464"/>
      <c r="BA55" s="464"/>
      <c r="BB55" s="464"/>
      <c r="BC55" s="464"/>
      <c r="BD55" s="612"/>
      <c r="BE55" s="612"/>
      <c r="BF55" s="612"/>
      <c r="BG55" s="464"/>
      <c r="BH55" s="251"/>
      <c r="BI55" s="464"/>
      <c r="BJ55" s="464"/>
    </row>
    <row r="56" spans="1:74" s="420" customFormat="1" ht="12" customHeight="1" x14ac:dyDescent="0.2">
      <c r="A56" s="419"/>
      <c r="B56" s="770" t="s">
        <v>353</v>
      </c>
      <c r="C56" s="769"/>
      <c r="D56" s="769"/>
      <c r="E56" s="769"/>
      <c r="F56" s="769"/>
      <c r="G56" s="769"/>
      <c r="H56" s="769"/>
      <c r="I56" s="769"/>
      <c r="J56" s="769"/>
      <c r="K56" s="769"/>
      <c r="L56" s="769"/>
      <c r="M56" s="769"/>
      <c r="N56" s="769"/>
      <c r="O56" s="769"/>
      <c r="P56" s="769"/>
      <c r="Q56" s="769"/>
      <c r="AY56" s="464"/>
      <c r="AZ56" s="464"/>
      <c r="BA56" s="464"/>
      <c r="BB56" s="464"/>
      <c r="BC56" s="464"/>
      <c r="BD56" s="612"/>
      <c r="BE56" s="612"/>
      <c r="BF56" s="612"/>
      <c r="BG56" s="464"/>
      <c r="BH56" s="251"/>
      <c r="BI56" s="464"/>
      <c r="BJ56" s="464"/>
    </row>
    <row r="57" spans="1:74" s="420" customFormat="1" ht="12" customHeight="1" x14ac:dyDescent="0.2">
      <c r="A57" s="419"/>
      <c r="B57" s="765" t="s">
        <v>874</v>
      </c>
      <c r="C57" s="762"/>
      <c r="D57" s="762"/>
      <c r="E57" s="762"/>
      <c r="F57" s="762"/>
      <c r="G57" s="762"/>
      <c r="H57" s="762"/>
      <c r="I57" s="762"/>
      <c r="J57" s="762"/>
      <c r="K57" s="762"/>
      <c r="L57" s="762"/>
      <c r="M57" s="762"/>
      <c r="N57" s="762"/>
      <c r="O57" s="762"/>
      <c r="P57" s="762"/>
      <c r="Q57" s="759"/>
      <c r="AY57" s="464"/>
      <c r="AZ57" s="464"/>
      <c r="BA57" s="464"/>
      <c r="BB57" s="464"/>
      <c r="BC57" s="464"/>
      <c r="BD57" s="612"/>
      <c r="BE57" s="612"/>
      <c r="BF57" s="612"/>
      <c r="BG57" s="464"/>
      <c r="BH57" s="251"/>
      <c r="BI57" s="464"/>
      <c r="BJ57" s="464"/>
    </row>
    <row r="58" spans="1:74" s="420" customFormat="1" ht="12" customHeight="1" x14ac:dyDescent="0.2">
      <c r="A58" s="419"/>
      <c r="B58" s="765" t="s">
        <v>865</v>
      </c>
      <c r="C58" s="762"/>
      <c r="D58" s="762"/>
      <c r="E58" s="762"/>
      <c r="F58" s="762"/>
      <c r="G58" s="762"/>
      <c r="H58" s="762"/>
      <c r="I58" s="762"/>
      <c r="J58" s="762"/>
      <c r="K58" s="762"/>
      <c r="L58" s="762"/>
      <c r="M58" s="762"/>
      <c r="N58" s="762"/>
      <c r="O58" s="762"/>
      <c r="P58" s="762"/>
      <c r="Q58" s="759"/>
      <c r="AY58" s="464"/>
      <c r="AZ58" s="464"/>
      <c r="BA58" s="464"/>
      <c r="BB58" s="464"/>
      <c r="BC58" s="464"/>
      <c r="BD58" s="612"/>
      <c r="BE58" s="612"/>
      <c r="BF58" s="612"/>
      <c r="BG58" s="464"/>
      <c r="BH58" s="251"/>
      <c r="BI58" s="464"/>
      <c r="BJ58" s="464"/>
    </row>
    <row r="59" spans="1:74" s="420" customFormat="1" ht="12" customHeight="1" x14ac:dyDescent="0.2">
      <c r="A59" s="419"/>
      <c r="B59" s="800" t="s">
        <v>866</v>
      </c>
      <c r="C59" s="759"/>
      <c r="D59" s="759"/>
      <c r="E59" s="759"/>
      <c r="F59" s="759"/>
      <c r="G59" s="759"/>
      <c r="H59" s="759"/>
      <c r="I59" s="759"/>
      <c r="J59" s="759"/>
      <c r="K59" s="759"/>
      <c r="L59" s="759"/>
      <c r="M59" s="759"/>
      <c r="N59" s="759"/>
      <c r="O59" s="759"/>
      <c r="P59" s="759"/>
      <c r="Q59" s="759"/>
      <c r="AY59" s="464"/>
      <c r="AZ59" s="464"/>
      <c r="BA59" s="464"/>
      <c r="BB59" s="464"/>
      <c r="BC59" s="464"/>
      <c r="BD59" s="612"/>
      <c r="BE59" s="612"/>
      <c r="BF59" s="612"/>
      <c r="BG59" s="464"/>
      <c r="BH59" s="251"/>
      <c r="BI59" s="464"/>
      <c r="BJ59" s="464"/>
    </row>
    <row r="60" spans="1:74" s="420" customFormat="1" ht="12" customHeight="1" x14ac:dyDescent="0.2">
      <c r="A60" s="419"/>
      <c r="B60" s="763" t="s">
        <v>875</v>
      </c>
      <c r="C60" s="762"/>
      <c r="D60" s="762"/>
      <c r="E60" s="762"/>
      <c r="F60" s="762"/>
      <c r="G60" s="762"/>
      <c r="H60" s="762"/>
      <c r="I60" s="762"/>
      <c r="J60" s="762"/>
      <c r="K60" s="762"/>
      <c r="L60" s="762"/>
      <c r="M60" s="762"/>
      <c r="N60" s="762"/>
      <c r="O60" s="762"/>
      <c r="P60" s="762"/>
      <c r="Q60" s="759"/>
      <c r="AY60" s="464"/>
      <c r="AZ60" s="464"/>
      <c r="BA60" s="464"/>
      <c r="BB60" s="464"/>
      <c r="BC60" s="464"/>
      <c r="BD60" s="612"/>
      <c r="BE60" s="612"/>
      <c r="BF60" s="612"/>
      <c r="BG60" s="464"/>
      <c r="BH60" s="251"/>
      <c r="BI60" s="464"/>
      <c r="BJ60" s="464"/>
    </row>
    <row r="61" spans="1:74" s="420" customFormat="1" ht="12" customHeight="1" x14ac:dyDescent="0.2">
      <c r="A61" s="419"/>
      <c r="B61" s="765" t="s">
        <v>838</v>
      </c>
      <c r="C61" s="766"/>
      <c r="D61" s="766"/>
      <c r="E61" s="766"/>
      <c r="F61" s="766"/>
      <c r="G61" s="766"/>
      <c r="H61" s="766"/>
      <c r="I61" s="766"/>
      <c r="J61" s="766"/>
      <c r="K61" s="766"/>
      <c r="L61" s="766"/>
      <c r="M61" s="766"/>
      <c r="N61" s="766"/>
      <c r="O61" s="766"/>
      <c r="P61" s="766"/>
      <c r="Q61" s="759"/>
      <c r="AY61" s="464"/>
      <c r="AZ61" s="464"/>
      <c r="BA61" s="464"/>
      <c r="BB61" s="464"/>
      <c r="BC61" s="464"/>
      <c r="BD61" s="612"/>
      <c r="BE61" s="612"/>
      <c r="BF61" s="612"/>
      <c r="BG61" s="464"/>
      <c r="BH61" s="251"/>
      <c r="BI61" s="464"/>
      <c r="BJ61" s="464"/>
    </row>
    <row r="62" spans="1:74" s="418" customFormat="1" ht="12" customHeight="1" x14ac:dyDescent="0.2">
      <c r="A62" s="393"/>
      <c r="B62" s="771" t="s">
        <v>1380</v>
      </c>
      <c r="C62" s="759"/>
      <c r="D62" s="759"/>
      <c r="E62" s="759"/>
      <c r="F62" s="759"/>
      <c r="G62" s="759"/>
      <c r="H62" s="759"/>
      <c r="I62" s="759"/>
      <c r="J62" s="759"/>
      <c r="K62" s="759"/>
      <c r="L62" s="759"/>
      <c r="M62" s="759"/>
      <c r="N62" s="759"/>
      <c r="O62" s="759"/>
      <c r="P62" s="759"/>
      <c r="Q62" s="759"/>
      <c r="AY62" s="462"/>
      <c r="AZ62" s="462"/>
      <c r="BA62" s="462"/>
      <c r="BB62" s="462"/>
      <c r="BC62" s="462"/>
      <c r="BD62" s="610"/>
      <c r="BE62" s="610"/>
      <c r="BF62" s="610"/>
      <c r="BG62" s="462"/>
      <c r="BH62" s="251"/>
      <c r="BI62" s="462"/>
      <c r="BJ62" s="462"/>
    </row>
    <row r="63" spans="1:74" x14ac:dyDescent="0.2">
      <c r="BH63" s="251"/>
      <c r="BK63" s="341"/>
      <c r="BL63" s="341"/>
      <c r="BM63" s="341"/>
      <c r="BN63" s="341"/>
      <c r="BO63" s="341"/>
      <c r="BP63" s="341"/>
      <c r="BQ63" s="341"/>
      <c r="BR63" s="341"/>
      <c r="BS63" s="341"/>
      <c r="BT63" s="341"/>
      <c r="BU63" s="341"/>
      <c r="BV63" s="341"/>
    </row>
    <row r="64" spans="1:74" x14ac:dyDescent="0.2">
      <c r="BH64" s="251"/>
      <c r="BK64" s="341"/>
      <c r="BL64" s="341"/>
      <c r="BM64" s="341"/>
      <c r="BN64" s="341"/>
      <c r="BO64" s="341"/>
      <c r="BP64" s="341"/>
      <c r="BQ64" s="341"/>
      <c r="BR64" s="341"/>
      <c r="BS64" s="341"/>
      <c r="BT64" s="341"/>
      <c r="BU64" s="341"/>
      <c r="BV64" s="341"/>
    </row>
    <row r="65" spans="60:74" x14ac:dyDescent="0.2">
      <c r="BH65" s="251"/>
      <c r="BK65" s="341"/>
      <c r="BL65" s="341"/>
      <c r="BM65" s="341"/>
      <c r="BN65" s="341"/>
      <c r="BO65" s="341"/>
      <c r="BP65" s="341"/>
      <c r="BQ65" s="341"/>
      <c r="BR65" s="341"/>
      <c r="BS65" s="341"/>
      <c r="BT65" s="341"/>
      <c r="BU65" s="341"/>
      <c r="BV65" s="341"/>
    </row>
    <row r="66" spans="60:74" x14ac:dyDescent="0.2">
      <c r="BH66" s="251"/>
      <c r="BK66" s="341"/>
      <c r="BL66" s="341"/>
      <c r="BM66" s="341"/>
      <c r="BN66" s="341"/>
      <c r="BO66" s="341"/>
      <c r="BP66" s="341"/>
      <c r="BQ66" s="341"/>
      <c r="BR66" s="341"/>
      <c r="BS66" s="341"/>
      <c r="BT66" s="341"/>
      <c r="BU66" s="341"/>
      <c r="BV66" s="341"/>
    </row>
    <row r="67" spans="60:74" x14ac:dyDescent="0.2">
      <c r="BH67" s="251"/>
      <c r="BK67" s="341"/>
      <c r="BL67" s="341"/>
      <c r="BM67" s="341"/>
      <c r="BN67" s="341"/>
      <c r="BO67" s="341"/>
      <c r="BP67" s="341"/>
      <c r="BQ67" s="341"/>
      <c r="BR67" s="341"/>
      <c r="BS67" s="341"/>
      <c r="BT67" s="341"/>
      <c r="BU67" s="341"/>
      <c r="BV67" s="341"/>
    </row>
    <row r="68" spans="60:74" x14ac:dyDescent="0.2">
      <c r="BK68" s="341"/>
      <c r="BL68" s="341"/>
      <c r="BM68" s="341"/>
      <c r="BN68" s="341"/>
      <c r="BO68" s="341"/>
      <c r="BP68" s="341"/>
      <c r="BQ68" s="341"/>
      <c r="BR68" s="341"/>
      <c r="BS68" s="341"/>
      <c r="BT68" s="341"/>
      <c r="BU68" s="341"/>
      <c r="BV68" s="341"/>
    </row>
    <row r="69" spans="60:74" x14ac:dyDescent="0.2">
      <c r="BK69" s="341"/>
      <c r="BL69" s="341"/>
      <c r="BM69" s="341"/>
      <c r="BN69" s="341"/>
      <c r="BO69" s="341"/>
      <c r="BP69" s="341"/>
      <c r="BQ69" s="341"/>
      <c r="BR69" s="341"/>
      <c r="BS69" s="341"/>
      <c r="BT69" s="341"/>
      <c r="BU69" s="341"/>
      <c r="BV69" s="341"/>
    </row>
    <row r="70" spans="60:74" x14ac:dyDescent="0.2">
      <c r="BK70" s="341"/>
      <c r="BL70" s="341"/>
      <c r="BM70" s="341"/>
      <c r="BN70" s="341"/>
      <c r="BO70" s="341"/>
      <c r="BP70" s="341"/>
      <c r="BQ70" s="341"/>
      <c r="BR70" s="341"/>
      <c r="BS70" s="341"/>
      <c r="BT70" s="341"/>
      <c r="BU70" s="341"/>
      <c r="BV70" s="341"/>
    </row>
    <row r="71" spans="60:74" x14ac:dyDescent="0.2">
      <c r="BK71" s="341"/>
      <c r="BL71" s="341"/>
      <c r="BM71" s="341"/>
      <c r="BN71" s="341"/>
      <c r="BO71" s="341"/>
      <c r="BP71" s="341"/>
      <c r="BQ71" s="341"/>
      <c r="BR71" s="341"/>
      <c r="BS71" s="341"/>
      <c r="BT71" s="341"/>
      <c r="BU71" s="341"/>
      <c r="BV71" s="341"/>
    </row>
    <row r="72" spans="60:74" x14ac:dyDescent="0.2">
      <c r="BK72" s="341"/>
      <c r="BL72" s="341"/>
      <c r="BM72" s="341"/>
      <c r="BN72" s="341"/>
      <c r="BO72" s="341"/>
      <c r="BP72" s="341"/>
      <c r="BQ72" s="341"/>
      <c r="BR72" s="341"/>
      <c r="BS72" s="341"/>
      <c r="BT72" s="341"/>
      <c r="BU72" s="341"/>
      <c r="BV72" s="341"/>
    </row>
    <row r="73" spans="60:74" x14ac:dyDescent="0.2">
      <c r="BK73" s="341"/>
      <c r="BL73" s="341"/>
      <c r="BM73" s="341"/>
      <c r="BN73" s="341"/>
      <c r="BO73" s="341"/>
      <c r="BP73" s="341"/>
      <c r="BQ73" s="341"/>
      <c r="BR73" s="341"/>
      <c r="BS73" s="341"/>
      <c r="BT73" s="341"/>
      <c r="BU73" s="341"/>
      <c r="BV73" s="341"/>
    </row>
    <row r="74" spans="60:74" x14ac:dyDescent="0.2">
      <c r="BK74" s="341"/>
      <c r="BL74" s="341"/>
      <c r="BM74" s="341"/>
      <c r="BN74" s="341"/>
      <c r="BO74" s="341"/>
      <c r="BP74" s="341"/>
      <c r="BQ74" s="341"/>
      <c r="BR74" s="341"/>
      <c r="BS74" s="341"/>
      <c r="BT74" s="341"/>
      <c r="BU74" s="341"/>
      <c r="BV74" s="341"/>
    </row>
    <row r="75" spans="60:74" x14ac:dyDescent="0.2">
      <c r="BK75" s="341"/>
      <c r="BL75" s="341"/>
      <c r="BM75" s="341"/>
      <c r="BN75" s="341"/>
      <c r="BO75" s="341"/>
      <c r="BP75" s="341"/>
      <c r="BQ75" s="341"/>
      <c r="BR75" s="341"/>
      <c r="BS75" s="341"/>
      <c r="BT75" s="341"/>
      <c r="BU75" s="341"/>
      <c r="BV75" s="341"/>
    </row>
    <row r="76" spans="60:74" x14ac:dyDescent="0.2">
      <c r="BK76" s="341"/>
      <c r="BL76" s="341"/>
      <c r="BM76" s="341"/>
      <c r="BN76" s="341"/>
      <c r="BO76" s="341"/>
      <c r="BP76" s="341"/>
      <c r="BQ76" s="341"/>
      <c r="BR76" s="341"/>
      <c r="BS76" s="341"/>
      <c r="BT76" s="341"/>
      <c r="BU76" s="341"/>
      <c r="BV76" s="341"/>
    </row>
    <row r="77" spans="60:74" x14ac:dyDescent="0.2">
      <c r="BK77" s="341"/>
      <c r="BL77" s="341"/>
      <c r="BM77" s="341"/>
      <c r="BN77" s="341"/>
      <c r="BO77" s="341"/>
      <c r="BP77" s="341"/>
      <c r="BQ77" s="341"/>
      <c r="BR77" s="341"/>
      <c r="BS77" s="341"/>
      <c r="BT77" s="341"/>
      <c r="BU77" s="341"/>
      <c r="BV77" s="341"/>
    </row>
    <row r="78" spans="60:74" x14ac:dyDescent="0.2">
      <c r="BK78" s="341"/>
      <c r="BL78" s="341"/>
      <c r="BM78" s="341"/>
      <c r="BN78" s="341"/>
      <c r="BO78" s="341"/>
      <c r="BP78" s="341"/>
      <c r="BQ78" s="341"/>
      <c r="BR78" s="341"/>
      <c r="BS78" s="341"/>
      <c r="BT78" s="341"/>
      <c r="BU78" s="341"/>
      <c r="BV78" s="341"/>
    </row>
    <row r="79" spans="60:74" x14ac:dyDescent="0.2">
      <c r="BK79" s="341"/>
      <c r="BL79" s="341"/>
      <c r="BM79" s="341"/>
      <c r="BN79" s="341"/>
      <c r="BO79" s="341"/>
      <c r="BP79" s="341"/>
      <c r="BQ79" s="341"/>
      <c r="BR79" s="341"/>
      <c r="BS79" s="341"/>
      <c r="BT79" s="341"/>
      <c r="BU79" s="341"/>
      <c r="BV79" s="341"/>
    </row>
    <row r="80" spans="60:74" x14ac:dyDescent="0.2">
      <c r="BK80" s="341"/>
      <c r="BL80" s="341"/>
      <c r="BM80" s="341"/>
      <c r="BN80" s="341"/>
      <c r="BO80" s="341"/>
      <c r="BP80" s="341"/>
      <c r="BQ80" s="341"/>
      <c r="BR80" s="341"/>
      <c r="BS80" s="341"/>
      <c r="BT80" s="341"/>
      <c r="BU80" s="341"/>
      <c r="BV80" s="341"/>
    </row>
    <row r="81" spans="63:74" x14ac:dyDescent="0.2">
      <c r="BK81" s="341"/>
      <c r="BL81" s="341"/>
      <c r="BM81" s="341"/>
      <c r="BN81" s="341"/>
      <c r="BO81" s="341"/>
      <c r="BP81" s="341"/>
      <c r="BQ81" s="341"/>
      <c r="BR81" s="341"/>
      <c r="BS81" s="341"/>
      <c r="BT81" s="341"/>
      <c r="BU81" s="341"/>
      <c r="BV81" s="341"/>
    </row>
    <row r="82" spans="63:74" x14ac:dyDescent="0.2">
      <c r="BK82" s="341"/>
      <c r="BL82" s="341"/>
      <c r="BM82" s="341"/>
      <c r="BN82" s="341"/>
      <c r="BO82" s="341"/>
      <c r="BP82" s="341"/>
      <c r="BQ82" s="341"/>
      <c r="BR82" s="341"/>
      <c r="BS82" s="341"/>
      <c r="BT82" s="341"/>
      <c r="BU82" s="341"/>
      <c r="BV82" s="341"/>
    </row>
    <row r="83" spans="63:74" x14ac:dyDescent="0.2">
      <c r="BK83" s="341"/>
      <c r="BL83" s="341"/>
      <c r="BM83" s="341"/>
      <c r="BN83" s="341"/>
      <c r="BO83" s="341"/>
      <c r="BP83" s="341"/>
      <c r="BQ83" s="341"/>
      <c r="BR83" s="341"/>
      <c r="BS83" s="341"/>
      <c r="BT83" s="341"/>
      <c r="BU83" s="341"/>
      <c r="BV83" s="341"/>
    </row>
    <row r="84" spans="63:74" x14ac:dyDescent="0.2">
      <c r="BK84" s="341"/>
      <c r="BL84" s="341"/>
      <c r="BM84" s="341"/>
      <c r="BN84" s="341"/>
      <c r="BO84" s="341"/>
      <c r="BP84" s="341"/>
      <c r="BQ84" s="341"/>
      <c r="BR84" s="341"/>
      <c r="BS84" s="341"/>
      <c r="BT84" s="341"/>
      <c r="BU84" s="341"/>
      <c r="BV84" s="341"/>
    </row>
    <row r="85" spans="63:74" x14ac:dyDescent="0.2">
      <c r="BK85" s="341"/>
      <c r="BL85" s="341"/>
      <c r="BM85" s="341"/>
      <c r="BN85" s="341"/>
      <c r="BO85" s="341"/>
      <c r="BP85" s="341"/>
      <c r="BQ85" s="341"/>
      <c r="BR85" s="341"/>
      <c r="BS85" s="341"/>
      <c r="BT85" s="341"/>
      <c r="BU85" s="341"/>
      <c r="BV85" s="341"/>
    </row>
    <row r="86" spans="63:74" x14ac:dyDescent="0.2">
      <c r="BK86" s="341"/>
      <c r="BL86" s="341"/>
      <c r="BM86" s="341"/>
      <c r="BN86" s="341"/>
      <c r="BO86" s="341"/>
      <c r="BP86" s="341"/>
      <c r="BQ86" s="341"/>
      <c r="BR86" s="341"/>
      <c r="BS86" s="341"/>
      <c r="BT86" s="341"/>
      <c r="BU86" s="341"/>
      <c r="BV86" s="341"/>
    </row>
    <row r="87" spans="63:74" x14ac:dyDescent="0.2">
      <c r="BK87" s="341"/>
      <c r="BL87" s="341"/>
      <c r="BM87" s="341"/>
      <c r="BN87" s="341"/>
      <c r="BO87" s="341"/>
      <c r="BP87" s="341"/>
      <c r="BQ87" s="341"/>
      <c r="BR87" s="341"/>
      <c r="BS87" s="341"/>
      <c r="BT87" s="341"/>
      <c r="BU87" s="341"/>
      <c r="BV87" s="341"/>
    </row>
    <row r="88" spans="63:74" x14ac:dyDescent="0.2">
      <c r="BK88" s="341"/>
      <c r="BL88" s="341"/>
      <c r="BM88" s="341"/>
      <c r="BN88" s="341"/>
      <c r="BO88" s="341"/>
      <c r="BP88" s="341"/>
      <c r="BQ88" s="341"/>
      <c r="BR88" s="341"/>
      <c r="BS88" s="341"/>
      <c r="BT88" s="341"/>
      <c r="BU88" s="341"/>
      <c r="BV88" s="341"/>
    </row>
    <row r="89" spans="63:74" x14ac:dyDescent="0.2">
      <c r="BK89" s="341"/>
      <c r="BL89" s="341"/>
      <c r="BM89" s="341"/>
      <c r="BN89" s="341"/>
      <c r="BO89" s="341"/>
      <c r="BP89" s="341"/>
      <c r="BQ89" s="341"/>
      <c r="BR89" s="341"/>
      <c r="BS89" s="341"/>
      <c r="BT89" s="341"/>
      <c r="BU89" s="341"/>
      <c r="BV89" s="341"/>
    </row>
    <row r="90" spans="63:74" x14ac:dyDescent="0.2">
      <c r="BK90" s="341"/>
      <c r="BL90" s="341"/>
      <c r="BM90" s="341"/>
      <c r="BN90" s="341"/>
      <c r="BO90" s="341"/>
      <c r="BP90" s="341"/>
      <c r="BQ90" s="341"/>
      <c r="BR90" s="341"/>
      <c r="BS90" s="341"/>
      <c r="BT90" s="341"/>
      <c r="BU90" s="341"/>
      <c r="BV90" s="341"/>
    </row>
    <row r="91" spans="63:74" x14ac:dyDescent="0.2">
      <c r="BK91" s="341"/>
      <c r="BL91" s="341"/>
      <c r="BM91" s="341"/>
      <c r="BN91" s="341"/>
      <c r="BO91" s="341"/>
      <c r="BP91" s="341"/>
      <c r="BQ91" s="341"/>
      <c r="BR91" s="341"/>
      <c r="BS91" s="341"/>
      <c r="BT91" s="341"/>
      <c r="BU91" s="341"/>
      <c r="BV91" s="341"/>
    </row>
    <row r="92" spans="63:74" x14ac:dyDescent="0.2">
      <c r="BK92" s="341"/>
      <c r="BL92" s="341"/>
      <c r="BM92" s="341"/>
      <c r="BN92" s="341"/>
      <c r="BO92" s="341"/>
      <c r="BP92" s="341"/>
      <c r="BQ92" s="341"/>
      <c r="BR92" s="341"/>
      <c r="BS92" s="341"/>
      <c r="BT92" s="341"/>
      <c r="BU92" s="341"/>
      <c r="BV92" s="341"/>
    </row>
    <row r="93" spans="63:74" x14ac:dyDescent="0.2">
      <c r="BK93" s="341"/>
      <c r="BL93" s="341"/>
      <c r="BM93" s="341"/>
      <c r="BN93" s="341"/>
      <c r="BO93" s="341"/>
      <c r="BP93" s="341"/>
      <c r="BQ93" s="341"/>
      <c r="BR93" s="341"/>
      <c r="BS93" s="341"/>
      <c r="BT93" s="341"/>
      <c r="BU93" s="341"/>
      <c r="BV93" s="341"/>
    </row>
    <row r="94" spans="63:74" x14ac:dyDescent="0.2">
      <c r="BK94" s="341"/>
      <c r="BL94" s="341"/>
      <c r="BM94" s="341"/>
      <c r="BN94" s="341"/>
      <c r="BO94" s="341"/>
      <c r="BP94" s="341"/>
      <c r="BQ94" s="341"/>
      <c r="BR94" s="341"/>
      <c r="BS94" s="341"/>
      <c r="BT94" s="341"/>
      <c r="BU94" s="341"/>
      <c r="BV94" s="341"/>
    </row>
    <row r="95" spans="63:74" x14ac:dyDescent="0.2">
      <c r="BK95" s="341"/>
      <c r="BL95" s="341"/>
      <c r="BM95" s="341"/>
      <c r="BN95" s="341"/>
      <c r="BO95" s="341"/>
      <c r="BP95" s="341"/>
      <c r="BQ95" s="341"/>
      <c r="BR95" s="341"/>
      <c r="BS95" s="341"/>
      <c r="BT95" s="341"/>
      <c r="BU95" s="341"/>
      <c r="BV95" s="341"/>
    </row>
    <row r="96" spans="63:74" x14ac:dyDescent="0.2">
      <c r="BK96" s="341"/>
      <c r="BL96" s="341"/>
      <c r="BM96" s="341"/>
      <c r="BN96" s="341"/>
      <c r="BO96" s="341"/>
      <c r="BP96" s="341"/>
      <c r="BQ96" s="341"/>
      <c r="BR96" s="341"/>
      <c r="BS96" s="341"/>
      <c r="BT96" s="341"/>
      <c r="BU96" s="341"/>
      <c r="BV96" s="341"/>
    </row>
    <row r="97" spans="63:74" x14ac:dyDescent="0.2">
      <c r="BK97" s="341"/>
      <c r="BL97" s="341"/>
      <c r="BM97" s="341"/>
      <c r="BN97" s="341"/>
      <c r="BO97" s="341"/>
      <c r="BP97" s="341"/>
      <c r="BQ97" s="341"/>
      <c r="BR97" s="341"/>
      <c r="BS97" s="341"/>
      <c r="BT97" s="341"/>
      <c r="BU97" s="341"/>
      <c r="BV97" s="341"/>
    </row>
    <row r="98" spans="63:74" x14ac:dyDescent="0.2">
      <c r="BK98" s="341"/>
      <c r="BL98" s="341"/>
      <c r="BM98" s="341"/>
      <c r="BN98" s="341"/>
      <c r="BO98" s="341"/>
      <c r="BP98" s="341"/>
      <c r="BQ98" s="341"/>
      <c r="BR98" s="341"/>
      <c r="BS98" s="341"/>
      <c r="BT98" s="341"/>
      <c r="BU98" s="341"/>
      <c r="BV98" s="341"/>
    </row>
    <row r="99" spans="63:74" x14ac:dyDescent="0.2">
      <c r="BK99" s="341"/>
      <c r="BL99" s="341"/>
      <c r="BM99" s="341"/>
      <c r="BN99" s="341"/>
      <c r="BO99" s="341"/>
      <c r="BP99" s="341"/>
      <c r="BQ99" s="341"/>
      <c r="BR99" s="341"/>
      <c r="BS99" s="341"/>
      <c r="BT99" s="341"/>
      <c r="BU99" s="341"/>
      <c r="BV99" s="341"/>
    </row>
    <row r="100" spans="63:74" x14ac:dyDescent="0.2">
      <c r="BK100" s="341"/>
      <c r="BL100" s="341"/>
      <c r="BM100" s="341"/>
      <c r="BN100" s="341"/>
      <c r="BO100" s="341"/>
      <c r="BP100" s="341"/>
      <c r="BQ100" s="341"/>
      <c r="BR100" s="341"/>
      <c r="BS100" s="341"/>
      <c r="BT100" s="341"/>
      <c r="BU100" s="341"/>
      <c r="BV100" s="341"/>
    </row>
    <row r="101" spans="63:74" x14ac:dyDescent="0.2">
      <c r="BK101" s="341"/>
      <c r="BL101" s="341"/>
      <c r="BM101" s="341"/>
      <c r="BN101" s="341"/>
      <c r="BO101" s="341"/>
      <c r="BP101" s="341"/>
      <c r="BQ101" s="341"/>
      <c r="BR101" s="341"/>
      <c r="BS101" s="341"/>
      <c r="BT101" s="341"/>
      <c r="BU101" s="341"/>
      <c r="BV101" s="341"/>
    </row>
    <row r="102" spans="63:74" x14ac:dyDescent="0.2">
      <c r="BK102" s="341"/>
      <c r="BL102" s="341"/>
      <c r="BM102" s="341"/>
      <c r="BN102" s="341"/>
      <c r="BO102" s="341"/>
      <c r="BP102" s="341"/>
      <c r="BQ102" s="341"/>
      <c r="BR102" s="341"/>
      <c r="BS102" s="341"/>
      <c r="BT102" s="341"/>
      <c r="BU102" s="341"/>
      <c r="BV102" s="341"/>
    </row>
    <row r="103" spans="63:74" x14ac:dyDescent="0.2">
      <c r="BK103" s="341"/>
      <c r="BL103" s="341"/>
      <c r="BM103" s="341"/>
      <c r="BN103" s="341"/>
      <c r="BO103" s="341"/>
      <c r="BP103" s="341"/>
      <c r="BQ103" s="341"/>
      <c r="BR103" s="341"/>
      <c r="BS103" s="341"/>
      <c r="BT103" s="341"/>
      <c r="BU103" s="341"/>
      <c r="BV103" s="341"/>
    </row>
    <row r="104" spans="63:74" x14ac:dyDescent="0.2">
      <c r="BK104" s="341"/>
      <c r="BL104" s="341"/>
      <c r="BM104" s="341"/>
      <c r="BN104" s="341"/>
      <c r="BO104" s="341"/>
      <c r="BP104" s="341"/>
      <c r="BQ104" s="341"/>
      <c r="BR104" s="341"/>
      <c r="BS104" s="341"/>
      <c r="BT104" s="341"/>
      <c r="BU104" s="341"/>
      <c r="BV104" s="341"/>
    </row>
    <row r="105" spans="63:74" x14ac:dyDescent="0.2">
      <c r="BK105" s="341"/>
      <c r="BL105" s="341"/>
      <c r="BM105" s="341"/>
      <c r="BN105" s="341"/>
      <c r="BO105" s="341"/>
      <c r="BP105" s="341"/>
      <c r="BQ105" s="341"/>
      <c r="BR105" s="341"/>
      <c r="BS105" s="341"/>
      <c r="BT105" s="341"/>
      <c r="BU105" s="341"/>
      <c r="BV105" s="341"/>
    </row>
    <row r="106" spans="63:74" x14ac:dyDescent="0.2">
      <c r="BK106" s="341"/>
      <c r="BL106" s="341"/>
      <c r="BM106" s="341"/>
      <c r="BN106" s="341"/>
      <c r="BO106" s="341"/>
      <c r="BP106" s="341"/>
      <c r="BQ106" s="341"/>
      <c r="BR106" s="341"/>
      <c r="BS106" s="341"/>
      <c r="BT106" s="341"/>
      <c r="BU106" s="341"/>
      <c r="BV106" s="341"/>
    </row>
    <row r="107" spans="63:74" x14ac:dyDescent="0.2">
      <c r="BK107" s="341"/>
      <c r="BL107" s="341"/>
      <c r="BM107" s="341"/>
      <c r="BN107" s="341"/>
      <c r="BO107" s="341"/>
      <c r="BP107" s="341"/>
      <c r="BQ107" s="341"/>
      <c r="BR107" s="341"/>
      <c r="BS107" s="341"/>
      <c r="BT107" s="341"/>
      <c r="BU107" s="341"/>
      <c r="BV107" s="341"/>
    </row>
    <row r="108" spans="63:74" x14ac:dyDescent="0.2">
      <c r="BK108" s="341"/>
      <c r="BL108" s="341"/>
      <c r="BM108" s="341"/>
      <c r="BN108" s="341"/>
      <c r="BO108" s="341"/>
      <c r="BP108" s="341"/>
      <c r="BQ108" s="341"/>
      <c r="BR108" s="341"/>
      <c r="BS108" s="341"/>
      <c r="BT108" s="341"/>
      <c r="BU108" s="341"/>
      <c r="BV108" s="341"/>
    </row>
    <row r="109" spans="63:74" x14ac:dyDescent="0.2">
      <c r="BK109" s="341"/>
      <c r="BL109" s="341"/>
      <c r="BM109" s="341"/>
      <c r="BN109" s="341"/>
      <c r="BO109" s="341"/>
      <c r="BP109" s="341"/>
      <c r="BQ109" s="341"/>
      <c r="BR109" s="341"/>
      <c r="BS109" s="341"/>
      <c r="BT109" s="341"/>
      <c r="BU109" s="341"/>
      <c r="BV109" s="341"/>
    </row>
    <row r="110" spans="63:74" x14ac:dyDescent="0.2">
      <c r="BK110" s="341"/>
      <c r="BL110" s="341"/>
      <c r="BM110" s="341"/>
      <c r="BN110" s="341"/>
      <c r="BO110" s="341"/>
      <c r="BP110" s="341"/>
      <c r="BQ110" s="341"/>
      <c r="BR110" s="341"/>
      <c r="BS110" s="341"/>
      <c r="BT110" s="341"/>
      <c r="BU110" s="341"/>
      <c r="BV110" s="341"/>
    </row>
    <row r="111" spans="63:74" x14ac:dyDescent="0.2">
      <c r="BK111" s="341"/>
      <c r="BL111" s="341"/>
      <c r="BM111" s="341"/>
      <c r="BN111" s="341"/>
      <c r="BO111" s="341"/>
      <c r="BP111" s="341"/>
      <c r="BQ111" s="341"/>
      <c r="BR111" s="341"/>
      <c r="BS111" s="341"/>
      <c r="BT111" s="341"/>
      <c r="BU111" s="341"/>
      <c r="BV111" s="341"/>
    </row>
    <row r="112" spans="63:74" x14ac:dyDescent="0.2">
      <c r="BK112" s="341"/>
      <c r="BL112" s="341"/>
      <c r="BM112" s="341"/>
      <c r="BN112" s="341"/>
      <c r="BO112" s="341"/>
      <c r="BP112" s="341"/>
      <c r="BQ112" s="341"/>
      <c r="BR112" s="341"/>
      <c r="BS112" s="341"/>
      <c r="BT112" s="341"/>
      <c r="BU112" s="341"/>
      <c r="BV112" s="341"/>
    </row>
    <row r="113" spans="63:74" x14ac:dyDescent="0.2">
      <c r="BK113" s="341"/>
      <c r="BL113" s="341"/>
      <c r="BM113" s="341"/>
      <c r="BN113" s="341"/>
      <c r="BO113" s="341"/>
      <c r="BP113" s="341"/>
      <c r="BQ113" s="341"/>
      <c r="BR113" s="341"/>
      <c r="BS113" s="341"/>
      <c r="BT113" s="341"/>
      <c r="BU113" s="341"/>
      <c r="BV113" s="341"/>
    </row>
    <row r="114" spans="63:74" x14ac:dyDescent="0.2">
      <c r="BK114" s="341"/>
      <c r="BL114" s="341"/>
      <c r="BM114" s="341"/>
      <c r="BN114" s="341"/>
      <c r="BO114" s="341"/>
      <c r="BP114" s="341"/>
      <c r="BQ114" s="341"/>
      <c r="BR114" s="341"/>
      <c r="BS114" s="341"/>
      <c r="BT114" s="341"/>
      <c r="BU114" s="341"/>
      <c r="BV114" s="341"/>
    </row>
    <row r="115" spans="63:74" x14ac:dyDescent="0.2">
      <c r="BK115" s="341"/>
      <c r="BL115" s="341"/>
      <c r="BM115" s="341"/>
      <c r="BN115" s="341"/>
      <c r="BO115" s="341"/>
      <c r="BP115" s="341"/>
      <c r="BQ115" s="341"/>
      <c r="BR115" s="341"/>
      <c r="BS115" s="341"/>
      <c r="BT115" s="341"/>
      <c r="BU115" s="341"/>
      <c r="BV115" s="341"/>
    </row>
    <row r="116" spans="63:74" x14ac:dyDescent="0.2">
      <c r="BK116" s="341"/>
      <c r="BL116" s="341"/>
      <c r="BM116" s="341"/>
      <c r="BN116" s="341"/>
      <c r="BO116" s="341"/>
      <c r="BP116" s="341"/>
      <c r="BQ116" s="341"/>
      <c r="BR116" s="341"/>
      <c r="BS116" s="341"/>
      <c r="BT116" s="341"/>
      <c r="BU116" s="341"/>
      <c r="BV116" s="341"/>
    </row>
    <row r="117" spans="63:74" x14ac:dyDescent="0.2">
      <c r="BK117" s="341"/>
      <c r="BL117" s="341"/>
      <c r="BM117" s="341"/>
      <c r="BN117" s="341"/>
      <c r="BO117" s="341"/>
      <c r="BP117" s="341"/>
      <c r="BQ117" s="341"/>
      <c r="BR117" s="341"/>
      <c r="BS117" s="341"/>
      <c r="BT117" s="341"/>
      <c r="BU117" s="341"/>
      <c r="BV117" s="341"/>
    </row>
    <row r="118" spans="63:74" x14ac:dyDescent="0.2">
      <c r="BK118" s="341"/>
      <c r="BL118" s="341"/>
      <c r="BM118" s="341"/>
      <c r="BN118" s="341"/>
      <c r="BO118" s="341"/>
      <c r="BP118" s="341"/>
      <c r="BQ118" s="341"/>
      <c r="BR118" s="341"/>
      <c r="BS118" s="341"/>
      <c r="BT118" s="341"/>
      <c r="BU118" s="341"/>
      <c r="BV118" s="341"/>
    </row>
    <row r="119" spans="63:74" x14ac:dyDescent="0.2">
      <c r="BK119" s="341"/>
      <c r="BL119" s="341"/>
      <c r="BM119" s="341"/>
      <c r="BN119" s="341"/>
      <c r="BO119" s="341"/>
      <c r="BP119" s="341"/>
      <c r="BQ119" s="341"/>
      <c r="BR119" s="341"/>
      <c r="BS119" s="341"/>
      <c r="BT119" s="341"/>
      <c r="BU119" s="341"/>
      <c r="BV119" s="341"/>
    </row>
    <row r="120" spans="63:74" x14ac:dyDescent="0.2">
      <c r="BK120" s="341"/>
      <c r="BL120" s="341"/>
      <c r="BM120" s="341"/>
      <c r="BN120" s="341"/>
      <c r="BO120" s="341"/>
      <c r="BP120" s="341"/>
      <c r="BQ120" s="341"/>
      <c r="BR120" s="341"/>
      <c r="BS120" s="341"/>
      <c r="BT120" s="341"/>
      <c r="BU120" s="341"/>
      <c r="BV120" s="341"/>
    </row>
    <row r="121" spans="63:74" x14ac:dyDescent="0.2">
      <c r="BK121" s="341"/>
      <c r="BL121" s="341"/>
      <c r="BM121" s="341"/>
      <c r="BN121" s="341"/>
      <c r="BO121" s="341"/>
      <c r="BP121" s="341"/>
      <c r="BQ121" s="341"/>
      <c r="BR121" s="341"/>
      <c r="BS121" s="341"/>
      <c r="BT121" s="341"/>
      <c r="BU121" s="341"/>
      <c r="BV121" s="341"/>
    </row>
    <row r="122" spans="63:74" x14ac:dyDescent="0.2">
      <c r="BK122" s="341"/>
      <c r="BL122" s="341"/>
      <c r="BM122" s="341"/>
      <c r="BN122" s="341"/>
      <c r="BO122" s="341"/>
      <c r="BP122" s="341"/>
      <c r="BQ122" s="341"/>
      <c r="BR122" s="341"/>
      <c r="BS122" s="341"/>
      <c r="BT122" s="341"/>
      <c r="BU122" s="341"/>
      <c r="BV122" s="341"/>
    </row>
    <row r="123" spans="63:74" x14ac:dyDescent="0.2">
      <c r="BK123" s="341"/>
      <c r="BL123" s="341"/>
      <c r="BM123" s="341"/>
      <c r="BN123" s="341"/>
      <c r="BO123" s="341"/>
      <c r="BP123" s="341"/>
      <c r="BQ123" s="341"/>
      <c r="BR123" s="341"/>
      <c r="BS123" s="341"/>
      <c r="BT123" s="341"/>
      <c r="BU123" s="341"/>
      <c r="BV123" s="341"/>
    </row>
    <row r="124" spans="63:74" x14ac:dyDescent="0.2">
      <c r="BK124" s="341"/>
      <c r="BL124" s="341"/>
      <c r="BM124" s="341"/>
      <c r="BN124" s="341"/>
      <c r="BO124" s="341"/>
      <c r="BP124" s="341"/>
      <c r="BQ124" s="341"/>
      <c r="BR124" s="341"/>
      <c r="BS124" s="341"/>
      <c r="BT124" s="341"/>
      <c r="BU124" s="341"/>
      <c r="BV124" s="341"/>
    </row>
    <row r="125" spans="63:74" x14ac:dyDescent="0.2">
      <c r="BK125" s="341"/>
      <c r="BL125" s="341"/>
      <c r="BM125" s="341"/>
      <c r="BN125" s="341"/>
      <c r="BO125" s="341"/>
      <c r="BP125" s="341"/>
      <c r="BQ125" s="341"/>
      <c r="BR125" s="341"/>
      <c r="BS125" s="341"/>
      <c r="BT125" s="341"/>
      <c r="BU125" s="341"/>
      <c r="BV125" s="341"/>
    </row>
    <row r="126" spans="63:74" x14ac:dyDescent="0.2">
      <c r="BK126" s="341"/>
      <c r="BL126" s="341"/>
      <c r="BM126" s="341"/>
      <c r="BN126" s="341"/>
      <c r="BO126" s="341"/>
      <c r="BP126" s="341"/>
      <c r="BQ126" s="341"/>
      <c r="BR126" s="341"/>
      <c r="BS126" s="341"/>
      <c r="BT126" s="341"/>
      <c r="BU126" s="341"/>
      <c r="BV126" s="341"/>
    </row>
    <row r="127" spans="63:74" x14ac:dyDescent="0.2">
      <c r="BK127" s="341"/>
      <c r="BL127" s="341"/>
      <c r="BM127" s="341"/>
      <c r="BN127" s="341"/>
      <c r="BO127" s="341"/>
      <c r="BP127" s="341"/>
      <c r="BQ127" s="341"/>
      <c r="BR127" s="341"/>
      <c r="BS127" s="341"/>
      <c r="BT127" s="341"/>
      <c r="BU127" s="341"/>
      <c r="BV127" s="341"/>
    </row>
    <row r="128" spans="63:74" x14ac:dyDescent="0.2">
      <c r="BK128" s="341"/>
      <c r="BL128" s="341"/>
      <c r="BM128" s="341"/>
      <c r="BN128" s="341"/>
      <c r="BO128" s="341"/>
      <c r="BP128" s="341"/>
      <c r="BQ128" s="341"/>
      <c r="BR128" s="341"/>
      <c r="BS128" s="341"/>
      <c r="BT128" s="341"/>
      <c r="BU128" s="341"/>
      <c r="BV128" s="341"/>
    </row>
    <row r="129" spans="63:74" x14ac:dyDescent="0.2">
      <c r="BK129" s="341"/>
      <c r="BL129" s="341"/>
      <c r="BM129" s="341"/>
      <c r="BN129" s="341"/>
      <c r="BO129" s="341"/>
      <c r="BP129" s="341"/>
      <c r="BQ129" s="341"/>
      <c r="BR129" s="341"/>
      <c r="BS129" s="341"/>
      <c r="BT129" s="341"/>
      <c r="BU129" s="341"/>
      <c r="BV129" s="341"/>
    </row>
    <row r="130" spans="63:74" x14ac:dyDescent="0.2">
      <c r="BK130" s="341"/>
      <c r="BL130" s="341"/>
      <c r="BM130" s="341"/>
      <c r="BN130" s="341"/>
      <c r="BO130" s="341"/>
      <c r="BP130" s="341"/>
      <c r="BQ130" s="341"/>
      <c r="BR130" s="341"/>
      <c r="BS130" s="341"/>
      <c r="BT130" s="341"/>
      <c r="BU130" s="341"/>
      <c r="BV130" s="341"/>
    </row>
    <row r="131" spans="63:74" x14ac:dyDescent="0.2">
      <c r="BK131" s="341"/>
      <c r="BL131" s="341"/>
      <c r="BM131" s="341"/>
      <c r="BN131" s="341"/>
      <c r="BO131" s="341"/>
      <c r="BP131" s="341"/>
      <c r="BQ131" s="341"/>
      <c r="BR131" s="341"/>
      <c r="BS131" s="341"/>
      <c r="BT131" s="341"/>
      <c r="BU131" s="341"/>
      <c r="BV131" s="341"/>
    </row>
    <row r="132" spans="63:74" x14ac:dyDescent="0.2">
      <c r="BK132" s="341"/>
      <c r="BL132" s="341"/>
      <c r="BM132" s="341"/>
      <c r="BN132" s="341"/>
      <c r="BO132" s="341"/>
      <c r="BP132" s="341"/>
      <c r="BQ132" s="341"/>
      <c r="BR132" s="341"/>
      <c r="BS132" s="341"/>
      <c r="BT132" s="341"/>
      <c r="BU132" s="341"/>
      <c r="BV132" s="341"/>
    </row>
    <row r="133" spans="63:74" x14ac:dyDescent="0.2">
      <c r="BK133" s="341"/>
      <c r="BL133" s="341"/>
      <c r="BM133" s="341"/>
      <c r="BN133" s="341"/>
      <c r="BO133" s="341"/>
      <c r="BP133" s="341"/>
      <c r="BQ133" s="341"/>
      <c r="BR133" s="341"/>
      <c r="BS133" s="341"/>
      <c r="BT133" s="341"/>
      <c r="BU133" s="341"/>
      <c r="BV133" s="341"/>
    </row>
    <row r="134" spans="63:74" x14ac:dyDescent="0.2">
      <c r="BK134" s="341"/>
      <c r="BL134" s="341"/>
      <c r="BM134" s="341"/>
      <c r="BN134" s="341"/>
      <c r="BO134" s="341"/>
      <c r="BP134" s="341"/>
      <c r="BQ134" s="341"/>
      <c r="BR134" s="341"/>
      <c r="BS134" s="341"/>
      <c r="BT134" s="341"/>
      <c r="BU134" s="341"/>
      <c r="BV134" s="341"/>
    </row>
    <row r="135" spans="63:74" x14ac:dyDescent="0.2">
      <c r="BK135" s="341"/>
      <c r="BL135" s="341"/>
      <c r="BM135" s="341"/>
      <c r="BN135" s="341"/>
      <c r="BO135" s="341"/>
      <c r="BP135" s="341"/>
      <c r="BQ135" s="341"/>
      <c r="BR135" s="341"/>
      <c r="BS135" s="341"/>
      <c r="BT135" s="341"/>
      <c r="BU135" s="341"/>
      <c r="BV135" s="341"/>
    </row>
    <row r="136" spans="63:74" x14ac:dyDescent="0.2">
      <c r="BK136" s="341"/>
      <c r="BL136" s="341"/>
      <c r="BM136" s="341"/>
      <c r="BN136" s="341"/>
      <c r="BO136" s="341"/>
      <c r="BP136" s="341"/>
      <c r="BQ136" s="341"/>
      <c r="BR136" s="341"/>
      <c r="BS136" s="341"/>
      <c r="BT136" s="341"/>
      <c r="BU136" s="341"/>
      <c r="BV136" s="341"/>
    </row>
    <row r="137" spans="63:74" x14ac:dyDescent="0.2">
      <c r="BK137" s="341"/>
      <c r="BL137" s="341"/>
      <c r="BM137" s="341"/>
      <c r="BN137" s="341"/>
      <c r="BO137" s="341"/>
      <c r="BP137" s="341"/>
      <c r="BQ137" s="341"/>
      <c r="BR137" s="341"/>
      <c r="BS137" s="341"/>
      <c r="BT137" s="341"/>
      <c r="BU137" s="341"/>
      <c r="BV137" s="341"/>
    </row>
    <row r="138" spans="63:74" x14ac:dyDescent="0.2">
      <c r="BK138" s="341"/>
      <c r="BL138" s="341"/>
      <c r="BM138" s="341"/>
      <c r="BN138" s="341"/>
      <c r="BO138" s="341"/>
      <c r="BP138" s="341"/>
      <c r="BQ138" s="341"/>
      <c r="BR138" s="341"/>
      <c r="BS138" s="341"/>
      <c r="BT138" s="341"/>
      <c r="BU138" s="341"/>
      <c r="BV138" s="341"/>
    </row>
    <row r="139" spans="63:74" x14ac:dyDescent="0.2">
      <c r="BK139" s="341"/>
      <c r="BL139" s="341"/>
      <c r="BM139" s="341"/>
      <c r="BN139" s="341"/>
      <c r="BO139" s="341"/>
      <c r="BP139" s="341"/>
      <c r="BQ139" s="341"/>
      <c r="BR139" s="341"/>
      <c r="BS139" s="341"/>
      <c r="BT139" s="341"/>
      <c r="BU139" s="341"/>
      <c r="BV139" s="341"/>
    </row>
    <row r="140" spans="63:74" x14ac:dyDescent="0.2">
      <c r="BK140" s="341"/>
      <c r="BL140" s="341"/>
      <c r="BM140" s="341"/>
      <c r="BN140" s="341"/>
      <c r="BO140" s="341"/>
      <c r="BP140" s="341"/>
      <c r="BQ140" s="341"/>
      <c r="BR140" s="341"/>
      <c r="BS140" s="341"/>
      <c r="BT140" s="341"/>
      <c r="BU140" s="341"/>
      <c r="BV140" s="341"/>
    </row>
    <row r="141" spans="63:74" x14ac:dyDescent="0.2">
      <c r="BK141" s="341"/>
      <c r="BL141" s="341"/>
      <c r="BM141" s="341"/>
      <c r="BN141" s="341"/>
      <c r="BO141" s="341"/>
      <c r="BP141" s="341"/>
      <c r="BQ141" s="341"/>
      <c r="BR141" s="341"/>
      <c r="BS141" s="341"/>
      <c r="BT141" s="341"/>
      <c r="BU141" s="341"/>
      <c r="BV141" s="341"/>
    </row>
    <row r="142" spans="63:74" x14ac:dyDescent="0.2">
      <c r="BK142" s="341"/>
      <c r="BL142" s="341"/>
      <c r="BM142" s="341"/>
      <c r="BN142" s="341"/>
      <c r="BO142" s="341"/>
      <c r="BP142" s="341"/>
      <c r="BQ142" s="341"/>
      <c r="BR142" s="341"/>
      <c r="BS142" s="341"/>
      <c r="BT142" s="341"/>
      <c r="BU142" s="341"/>
      <c r="BV142" s="341"/>
    </row>
    <row r="143" spans="63:74" x14ac:dyDescent="0.2">
      <c r="BK143" s="341"/>
      <c r="BL143" s="341"/>
      <c r="BM143" s="341"/>
      <c r="BN143" s="341"/>
      <c r="BO143" s="341"/>
      <c r="BP143" s="341"/>
      <c r="BQ143" s="341"/>
      <c r="BR143" s="341"/>
      <c r="BS143" s="341"/>
      <c r="BT143" s="341"/>
      <c r="BU143" s="341"/>
      <c r="BV143" s="341"/>
    </row>
  </sheetData>
  <mergeCells count="18">
    <mergeCell ref="A1:A2"/>
    <mergeCell ref="AM3:AX3"/>
    <mergeCell ref="AY3:BJ3"/>
    <mergeCell ref="BK3:BV3"/>
    <mergeCell ref="B1:AL1"/>
    <mergeCell ref="C3:N3"/>
    <mergeCell ref="O3:Z3"/>
    <mergeCell ref="AA3:AL3"/>
    <mergeCell ref="B54:Q54"/>
    <mergeCell ref="B53:Q53"/>
    <mergeCell ref="B55:Q55"/>
    <mergeCell ref="B57:Q57"/>
    <mergeCell ref="B62:Q62"/>
    <mergeCell ref="B58:Q58"/>
    <mergeCell ref="B59:Q59"/>
    <mergeCell ref="B60:Q60"/>
    <mergeCell ref="B61:Q61"/>
    <mergeCell ref="B56:Q56"/>
  </mergeCells>
  <phoneticPr fontId="6" type="noConversion"/>
  <hyperlinks>
    <hyperlink ref="A1:A2" location="Contents!A1" display="Table of Contents"/>
  </hyperlinks>
  <pageMargins left="0.25" right="0.25" top="0.25" bottom="0.25" header="0.5" footer="0.5"/>
  <pageSetup scale="87" orientation="portrait" horizontalDpi="300" verticalDpi="300" r:id="rId1"/>
  <headerFooter alignWithMargins="0">
    <oddFooter>&amp;L&amp;"Courier,Bold"&amp;14&amp;F&amp;C&amp;6&amp;P&amp;R&amp;"Courier,Bold"&amp;14&amp;D  &amp;T</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7">
    <pageSetUpPr fitToPage="1"/>
  </sheetPr>
  <dimension ref="A1:BV144"/>
  <sheetViews>
    <sheetView showGridLines="0" zoomScaleNormal="100" workbookViewId="0">
      <pane xSplit="2" ySplit="4" topLeftCell="AQ5" activePane="bottomRight" state="frozen"/>
      <selection activeCell="BF63" sqref="BF63"/>
      <selection pane="topRight" activeCell="BF63" sqref="BF63"/>
      <selection pane="bottomLeft" activeCell="BF63" sqref="BF63"/>
      <selection pane="bottomRight" activeCell="B1" sqref="B1:AL1"/>
    </sheetView>
  </sheetViews>
  <sheetFormatPr defaultColWidth="9.5703125" defaultRowHeight="11.25" x14ac:dyDescent="0.2"/>
  <cols>
    <col min="1" max="1" width="10.5703125" style="121" customWidth="1"/>
    <col min="2" max="2" width="16.5703125" style="121" customWidth="1"/>
    <col min="3" max="50" width="6.5703125" style="121" customWidth="1"/>
    <col min="51" max="55" width="6.5703125" style="336" customWidth="1"/>
    <col min="56" max="58" width="6.5703125" style="613" customWidth="1"/>
    <col min="59" max="62" width="6.5703125" style="336" customWidth="1"/>
    <col min="63" max="74" width="6.5703125" style="121" customWidth="1"/>
    <col min="75" max="16384" width="9.5703125" style="121"/>
  </cols>
  <sheetData>
    <row r="1" spans="1:74" ht="13.35" customHeight="1" x14ac:dyDescent="0.2">
      <c r="A1" s="741" t="s">
        <v>798</v>
      </c>
      <c r="B1" s="818" t="s">
        <v>1361</v>
      </c>
      <c r="C1" s="744"/>
      <c r="D1" s="744"/>
      <c r="E1" s="744"/>
      <c r="F1" s="744"/>
      <c r="G1" s="744"/>
      <c r="H1" s="744"/>
      <c r="I1" s="744"/>
      <c r="J1" s="744"/>
      <c r="K1" s="744"/>
      <c r="L1" s="744"/>
      <c r="M1" s="744"/>
      <c r="N1" s="744"/>
      <c r="O1" s="744"/>
      <c r="P1" s="744"/>
      <c r="Q1" s="744"/>
      <c r="R1" s="744"/>
      <c r="S1" s="744"/>
      <c r="T1" s="744"/>
      <c r="U1" s="744"/>
      <c r="V1" s="744"/>
      <c r="W1" s="744"/>
      <c r="X1" s="744"/>
      <c r="Y1" s="744"/>
      <c r="Z1" s="744"/>
      <c r="AA1" s="744"/>
      <c r="AB1" s="744"/>
      <c r="AC1" s="744"/>
      <c r="AD1" s="744"/>
      <c r="AE1" s="744"/>
      <c r="AF1" s="744"/>
      <c r="AG1" s="744"/>
      <c r="AH1" s="744"/>
      <c r="AI1" s="744"/>
      <c r="AJ1" s="744"/>
      <c r="AK1" s="744"/>
      <c r="AL1" s="744"/>
      <c r="AM1" s="120"/>
    </row>
    <row r="2" spans="1:74" s="112" customFormat="1" ht="13.35" customHeight="1" x14ac:dyDescent="0.2">
      <c r="A2" s="742"/>
      <c r="B2" s="486" t="str">
        <f>"U.S. Energy Information Administration  |  Short-Term Energy Outlook  - "&amp;Dates!D1</f>
        <v>U.S. Energy Information Administration  |  Short-Term Energy Outlook  - September 2021</v>
      </c>
      <c r="C2" s="487"/>
      <c r="D2" s="487"/>
      <c r="E2" s="487"/>
      <c r="F2" s="487"/>
      <c r="G2" s="487"/>
      <c r="H2" s="487"/>
      <c r="I2" s="487"/>
      <c r="J2" s="487"/>
      <c r="K2" s="487"/>
      <c r="L2" s="487"/>
      <c r="M2" s="487"/>
      <c r="N2" s="487"/>
      <c r="O2" s="487"/>
      <c r="P2" s="487"/>
      <c r="Q2" s="487"/>
      <c r="R2" s="487"/>
      <c r="S2" s="487"/>
      <c r="T2" s="487"/>
      <c r="U2" s="487"/>
      <c r="V2" s="487"/>
      <c r="W2" s="487"/>
      <c r="X2" s="487"/>
      <c r="Y2" s="487"/>
      <c r="Z2" s="487"/>
      <c r="AA2" s="487"/>
      <c r="AB2" s="487"/>
      <c r="AC2" s="487"/>
      <c r="AD2" s="487"/>
      <c r="AE2" s="487"/>
      <c r="AF2" s="487"/>
      <c r="AG2" s="487"/>
      <c r="AH2" s="487"/>
      <c r="AI2" s="487"/>
      <c r="AJ2" s="487"/>
      <c r="AK2" s="487"/>
      <c r="AL2" s="487"/>
      <c r="AM2" s="116"/>
      <c r="AY2" s="341"/>
      <c r="AZ2" s="341"/>
      <c r="BA2" s="341"/>
      <c r="BB2" s="341"/>
      <c r="BC2" s="341"/>
      <c r="BD2" s="611"/>
      <c r="BE2" s="611"/>
      <c r="BF2" s="611"/>
      <c r="BG2" s="341"/>
      <c r="BH2" s="341"/>
      <c r="BI2" s="341"/>
      <c r="BJ2" s="341"/>
    </row>
    <row r="3" spans="1:74" s="12" customFormat="1" ht="12.75" x14ac:dyDescent="0.2">
      <c r="A3" s="14"/>
      <c r="B3" s="15"/>
      <c r="C3" s="745">
        <f>Dates!D3</f>
        <v>2017</v>
      </c>
      <c r="D3" s="746"/>
      <c r="E3" s="746"/>
      <c r="F3" s="746"/>
      <c r="G3" s="746"/>
      <c r="H3" s="746"/>
      <c r="I3" s="746"/>
      <c r="J3" s="746"/>
      <c r="K3" s="746"/>
      <c r="L3" s="746"/>
      <c r="M3" s="746"/>
      <c r="N3" s="747"/>
      <c r="O3" s="745">
        <f>C3+1</f>
        <v>2018</v>
      </c>
      <c r="P3" s="748"/>
      <c r="Q3" s="748"/>
      <c r="R3" s="748"/>
      <c r="S3" s="748"/>
      <c r="T3" s="748"/>
      <c r="U3" s="748"/>
      <c r="V3" s="748"/>
      <c r="W3" s="748"/>
      <c r="X3" s="746"/>
      <c r="Y3" s="746"/>
      <c r="Z3" s="747"/>
      <c r="AA3" s="749">
        <f>O3+1</f>
        <v>2019</v>
      </c>
      <c r="AB3" s="746"/>
      <c r="AC3" s="746"/>
      <c r="AD3" s="746"/>
      <c r="AE3" s="746"/>
      <c r="AF3" s="746"/>
      <c r="AG3" s="746"/>
      <c r="AH3" s="746"/>
      <c r="AI3" s="746"/>
      <c r="AJ3" s="746"/>
      <c r="AK3" s="746"/>
      <c r="AL3" s="747"/>
      <c r="AM3" s="749">
        <f>AA3+1</f>
        <v>2020</v>
      </c>
      <c r="AN3" s="746"/>
      <c r="AO3" s="746"/>
      <c r="AP3" s="746"/>
      <c r="AQ3" s="746"/>
      <c r="AR3" s="746"/>
      <c r="AS3" s="746"/>
      <c r="AT3" s="746"/>
      <c r="AU3" s="746"/>
      <c r="AV3" s="746"/>
      <c r="AW3" s="746"/>
      <c r="AX3" s="747"/>
      <c r="AY3" s="749">
        <f>AM3+1</f>
        <v>2021</v>
      </c>
      <c r="AZ3" s="750"/>
      <c r="BA3" s="750"/>
      <c r="BB3" s="750"/>
      <c r="BC3" s="750"/>
      <c r="BD3" s="750"/>
      <c r="BE3" s="750"/>
      <c r="BF3" s="750"/>
      <c r="BG3" s="750"/>
      <c r="BH3" s="750"/>
      <c r="BI3" s="750"/>
      <c r="BJ3" s="751"/>
      <c r="BK3" s="749">
        <f>AY3+1</f>
        <v>2022</v>
      </c>
      <c r="BL3" s="746"/>
      <c r="BM3" s="746"/>
      <c r="BN3" s="746"/>
      <c r="BO3" s="746"/>
      <c r="BP3" s="746"/>
      <c r="BQ3" s="746"/>
      <c r="BR3" s="746"/>
      <c r="BS3" s="746"/>
      <c r="BT3" s="746"/>
      <c r="BU3" s="746"/>
      <c r="BV3" s="747"/>
    </row>
    <row r="4" spans="1:74" s="12" customFormat="1" x14ac:dyDescent="0.2">
      <c r="A4" s="16"/>
      <c r="B4" s="17"/>
      <c r="C4" s="18" t="s">
        <v>473</v>
      </c>
      <c r="D4" s="18" t="s">
        <v>474</v>
      </c>
      <c r="E4" s="18" t="s">
        <v>475</v>
      </c>
      <c r="F4" s="18" t="s">
        <v>476</v>
      </c>
      <c r="G4" s="18" t="s">
        <v>477</v>
      </c>
      <c r="H4" s="18" t="s">
        <v>478</v>
      </c>
      <c r="I4" s="18" t="s">
        <v>479</v>
      </c>
      <c r="J4" s="18" t="s">
        <v>480</v>
      </c>
      <c r="K4" s="18" t="s">
        <v>481</v>
      </c>
      <c r="L4" s="18" t="s">
        <v>482</v>
      </c>
      <c r="M4" s="18" t="s">
        <v>483</v>
      </c>
      <c r="N4" s="18" t="s">
        <v>484</v>
      </c>
      <c r="O4" s="18" t="s">
        <v>473</v>
      </c>
      <c r="P4" s="18" t="s">
        <v>474</v>
      </c>
      <c r="Q4" s="18" t="s">
        <v>475</v>
      </c>
      <c r="R4" s="18" t="s">
        <v>476</v>
      </c>
      <c r="S4" s="18" t="s">
        <v>477</v>
      </c>
      <c r="T4" s="18" t="s">
        <v>478</v>
      </c>
      <c r="U4" s="18" t="s">
        <v>479</v>
      </c>
      <c r="V4" s="18" t="s">
        <v>480</v>
      </c>
      <c r="W4" s="18" t="s">
        <v>481</v>
      </c>
      <c r="X4" s="18" t="s">
        <v>482</v>
      </c>
      <c r="Y4" s="18" t="s">
        <v>483</v>
      </c>
      <c r="Z4" s="18" t="s">
        <v>484</v>
      </c>
      <c r="AA4" s="18" t="s">
        <v>473</v>
      </c>
      <c r="AB4" s="18" t="s">
        <v>474</v>
      </c>
      <c r="AC4" s="18" t="s">
        <v>475</v>
      </c>
      <c r="AD4" s="18" t="s">
        <v>476</v>
      </c>
      <c r="AE4" s="18" t="s">
        <v>477</v>
      </c>
      <c r="AF4" s="18" t="s">
        <v>478</v>
      </c>
      <c r="AG4" s="18" t="s">
        <v>479</v>
      </c>
      <c r="AH4" s="18" t="s">
        <v>480</v>
      </c>
      <c r="AI4" s="18" t="s">
        <v>481</v>
      </c>
      <c r="AJ4" s="18" t="s">
        <v>482</v>
      </c>
      <c r="AK4" s="18" t="s">
        <v>483</v>
      </c>
      <c r="AL4" s="18" t="s">
        <v>484</v>
      </c>
      <c r="AM4" s="18" t="s">
        <v>473</v>
      </c>
      <c r="AN4" s="18" t="s">
        <v>474</v>
      </c>
      <c r="AO4" s="18" t="s">
        <v>475</v>
      </c>
      <c r="AP4" s="18" t="s">
        <v>476</v>
      </c>
      <c r="AQ4" s="18" t="s">
        <v>477</v>
      </c>
      <c r="AR4" s="18" t="s">
        <v>478</v>
      </c>
      <c r="AS4" s="18" t="s">
        <v>479</v>
      </c>
      <c r="AT4" s="18" t="s">
        <v>480</v>
      </c>
      <c r="AU4" s="18" t="s">
        <v>481</v>
      </c>
      <c r="AV4" s="18" t="s">
        <v>482</v>
      </c>
      <c r="AW4" s="18" t="s">
        <v>483</v>
      </c>
      <c r="AX4" s="18" t="s">
        <v>484</v>
      </c>
      <c r="AY4" s="18" t="s">
        <v>473</v>
      </c>
      <c r="AZ4" s="18" t="s">
        <v>474</v>
      </c>
      <c r="BA4" s="18" t="s">
        <v>475</v>
      </c>
      <c r="BB4" s="18" t="s">
        <v>476</v>
      </c>
      <c r="BC4" s="18" t="s">
        <v>477</v>
      </c>
      <c r="BD4" s="18" t="s">
        <v>478</v>
      </c>
      <c r="BE4" s="18" t="s">
        <v>479</v>
      </c>
      <c r="BF4" s="18" t="s">
        <v>480</v>
      </c>
      <c r="BG4" s="18" t="s">
        <v>481</v>
      </c>
      <c r="BH4" s="18" t="s">
        <v>482</v>
      </c>
      <c r="BI4" s="18" t="s">
        <v>483</v>
      </c>
      <c r="BJ4" s="18" t="s">
        <v>484</v>
      </c>
      <c r="BK4" s="18" t="s">
        <v>473</v>
      </c>
      <c r="BL4" s="18" t="s">
        <v>474</v>
      </c>
      <c r="BM4" s="18" t="s">
        <v>475</v>
      </c>
      <c r="BN4" s="18" t="s">
        <v>476</v>
      </c>
      <c r="BO4" s="18" t="s">
        <v>477</v>
      </c>
      <c r="BP4" s="18" t="s">
        <v>478</v>
      </c>
      <c r="BQ4" s="18" t="s">
        <v>479</v>
      </c>
      <c r="BR4" s="18" t="s">
        <v>480</v>
      </c>
      <c r="BS4" s="18" t="s">
        <v>481</v>
      </c>
      <c r="BT4" s="18" t="s">
        <v>482</v>
      </c>
      <c r="BU4" s="18" t="s">
        <v>483</v>
      </c>
      <c r="BV4" s="18" t="s">
        <v>484</v>
      </c>
    </row>
    <row r="5" spans="1:74" ht="11.1" customHeight="1" x14ac:dyDescent="0.2">
      <c r="A5" s="119"/>
      <c r="B5" s="122" t="s">
        <v>7</v>
      </c>
      <c r="C5" s="123"/>
      <c r="D5" s="123"/>
      <c r="E5" s="123"/>
      <c r="F5" s="123"/>
      <c r="G5" s="123"/>
      <c r="H5" s="123"/>
      <c r="I5" s="123"/>
      <c r="J5" s="123"/>
      <c r="K5" s="123"/>
      <c r="L5" s="123"/>
      <c r="M5" s="123"/>
      <c r="N5" s="123"/>
      <c r="O5" s="123"/>
      <c r="P5" s="123"/>
      <c r="Q5" s="123"/>
      <c r="R5" s="123"/>
      <c r="S5" s="123"/>
      <c r="T5" s="123"/>
      <c r="U5" s="123"/>
      <c r="V5" s="123"/>
      <c r="W5" s="123"/>
      <c r="X5" s="123"/>
      <c r="Y5" s="123"/>
      <c r="Z5" s="123"/>
      <c r="AA5" s="123"/>
      <c r="AB5" s="123"/>
      <c r="AC5" s="123"/>
      <c r="AD5" s="123"/>
      <c r="AE5" s="123"/>
      <c r="AF5" s="123"/>
      <c r="AG5" s="123"/>
      <c r="AH5" s="123"/>
      <c r="AI5" s="123"/>
      <c r="AJ5" s="123"/>
      <c r="AK5" s="123"/>
      <c r="AL5" s="123"/>
      <c r="AM5" s="123"/>
      <c r="AN5" s="123"/>
      <c r="AO5" s="123"/>
      <c r="AP5" s="123"/>
      <c r="AQ5" s="123"/>
      <c r="AR5" s="123"/>
      <c r="AS5" s="123"/>
      <c r="AT5" s="123"/>
      <c r="AU5" s="123"/>
      <c r="AV5" s="123"/>
      <c r="AW5" s="123"/>
      <c r="AX5" s="123"/>
      <c r="AY5" s="380"/>
      <c r="AZ5" s="380"/>
      <c r="BA5" s="380"/>
      <c r="BB5" s="380"/>
      <c r="BC5" s="380"/>
      <c r="BD5" s="123"/>
      <c r="BE5" s="123"/>
      <c r="BF5" s="123"/>
      <c r="BG5" s="123"/>
      <c r="BH5" s="123"/>
      <c r="BI5" s="123"/>
      <c r="BJ5" s="380"/>
      <c r="BK5" s="380"/>
      <c r="BL5" s="380"/>
      <c r="BM5" s="380"/>
      <c r="BN5" s="380"/>
      <c r="BO5" s="380"/>
      <c r="BP5" s="380"/>
      <c r="BQ5" s="380"/>
      <c r="BR5" s="380"/>
      <c r="BS5" s="380"/>
      <c r="BT5" s="380"/>
      <c r="BU5" s="380"/>
      <c r="BV5" s="380"/>
    </row>
    <row r="6" spans="1:74" ht="11.1" customHeight="1" x14ac:dyDescent="0.2">
      <c r="A6" s="119" t="s">
        <v>620</v>
      </c>
      <c r="B6" s="199" t="s">
        <v>435</v>
      </c>
      <c r="C6" s="208">
        <v>18.917408012999999</v>
      </c>
      <c r="D6" s="208">
        <v>19.470641507</v>
      </c>
      <c r="E6" s="208">
        <v>19.006101580999999</v>
      </c>
      <c r="F6" s="208">
        <v>19.758353182</v>
      </c>
      <c r="G6" s="208">
        <v>19.360352727999999</v>
      </c>
      <c r="H6" s="208">
        <v>19.204122818999998</v>
      </c>
      <c r="I6" s="208">
        <v>19.220074723</v>
      </c>
      <c r="J6" s="208">
        <v>19.315411967999999</v>
      </c>
      <c r="K6" s="208">
        <v>20.003748282</v>
      </c>
      <c r="L6" s="208">
        <v>19.993548484000002</v>
      </c>
      <c r="M6" s="208">
        <v>19.803592323</v>
      </c>
      <c r="N6" s="208">
        <v>19.182564920000001</v>
      </c>
      <c r="O6" s="208">
        <v>20.624341869999999</v>
      </c>
      <c r="P6" s="208">
        <v>20.947172076000001</v>
      </c>
      <c r="Q6" s="208">
        <v>20.850936086000001</v>
      </c>
      <c r="R6" s="208">
        <v>20.898225877000002</v>
      </c>
      <c r="S6" s="208">
        <v>20.69266726</v>
      </c>
      <c r="T6" s="208">
        <v>20.391959078999999</v>
      </c>
      <c r="U6" s="208">
        <v>19.973712801000001</v>
      </c>
      <c r="V6" s="208">
        <v>20.194239823</v>
      </c>
      <c r="W6" s="208">
        <v>21.227778900000001</v>
      </c>
      <c r="X6" s="208">
        <v>20.761036674</v>
      </c>
      <c r="Y6" s="208">
        <v>20.532651025</v>
      </c>
      <c r="Z6" s="208">
        <v>20.515890641999999</v>
      </c>
      <c r="AA6" s="208">
        <v>20.936984856999999</v>
      </c>
      <c r="AB6" s="208">
        <v>21.548644420999999</v>
      </c>
      <c r="AC6" s="208">
        <v>21.626688227999999</v>
      </c>
      <c r="AD6" s="208">
        <v>21.803839933999999</v>
      </c>
      <c r="AE6" s="208">
        <v>21.605534248000001</v>
      </c>
      <c r="AF6" s="208">
        <v>21.16963045</v>
      </c>
      <c r="AG6" s="208">
        <v>20.283593081999999</v>
      </c>
      <c r="AH6" s="208">
        <v>20.819872121</v>
      </c>
      <c r="AI6" s="208">
        <v>21.162524052999999</v>
      </c>
      <c r="AJ6" s="208">
        <v>20.941286633000001</v>
      </c>
      <c r="AK6" s="208">
        <v>21.009630791999999</v>
      </c>
      <c r="AL6" s="208">
        <v>20.856606633999998</v>
      </c>
      <c r="AM6" s="208">
        <v>21.607256393</v>
      </c>
      <c r="AN6" s="208">
        <v>22.045799412000001</v>
      </c>
      <c r="AO6" s="208">
        <v>21.659284294999999</v>
      </c>
      <c r="AP6" s="208">
        <v>22.012679728999998</v>
      </c>
      <c r="AQ6" s="208">
        <v>21.620790306</v>
      </c>
      <c r="AR6" s="208">
        <v>20.459399238</v>
      </c>
      <c r="AS6" s="208">
        <v>20.649471062</v>
      </c>
      <c r="AT6" s="208">
        <v>20.976454232999998</v>
      </c>
      <c r="AU6" s="208">
        <v>21.341769202999998</v>
      </c>
      <c r="AV6" s="208">
        <v>21.136314467999998</v>
      </c>
      <c r="AW6" s="208">
        <v>21.012083060999998</v>
      </c>
      <c r="AX6" s="208">
        <v>20.365233219</v>
      </c>
      <c r="AY6" s="208">
        <v>20.997992454999999</v>
      </c>
      <c r="AZ6" s="208">
        <v>21.503325629999999</v>
      </c>
      <c r="BA6" s="208">
        <v>21.701350595000001</v>
      </c>
      <c r="BB6" s="208">
        <v>22.090907722000001</v>
      </c>
      <c r="BC6" s="208">
        <v>19.62</v>
      </c>
      <c r="BD6" s="208">
        <v>20.71</v>
      </c>
      <c r="BE6" s="208">
        <v>21.252870000000001</v>
      </c>
      <c r="BF6" s="208">
        <v>21.9008</v>
      </c>
      <c r="BG6" s="324">
        <v>22.57527</v>
      </c>
      <c r="BH6" s="324">
        <v>22.640840000000001</v>
      </c>
      <c r="BI6" s="324">
        <v>22.758469999999999</v>
      </c>
      <c r="BJ6" s="324">
        <v>22.278400000000001</v>
      </c>
      <c r="BK6" s="324">
        <v>23.20534</v>
      </c>
      <c r="BL6" s="324">
        <v>23.902670000000001</v>
      </c>
      <c r="BM6" s="324">
        <v>24.243230000000001</v>
      </c>
      <c r="BN6" s="324">
        <v>24.74213</v>
      </c>
      <c r="BO6" s="324">
        <v>22.044699999999999</v>
      </c>
      <c r="BP6" s="324">
        <v>23.32169</v>
      </c>
      <c r="BQ6" s="324">
        <v>23.94407</v>
      </c>
      <c r="BR6" s="324">
        <v>24.668589999999998</v>
      </c>
      <c r="BS6" s="324">
        <v>25.374659999999999</v>
      </c>
      <c r="BT6" s="324">
        <v>25.350180000000002</v>
      </c>
      <c r="BU6" s="324">
        <v>25.382940000000001</v>
      </c>
      <c r="BV6" s="324">
        <v>24.685770000000002</v>
      </c>
    </row>
    <row r="7" spans="1:74" ht="11.1" customHeight="1" x14ac:dyDescent="0.2">
      <c r="A7" s="119" t="s">
        <v>621</v>
      </c>
      <c r="B7" s="184" t="s">
        <v>468</v>
      </c>
      <c r="C7" s="208">
        <v>15.397926798</v>
      </c>
      <c r="D7" s="208">
        <v>15.699854754</v>
      </c>
      <c r="E7" s="208">
        <v>15.407346688000001</v>
      </c>
      <c r="F7" s="208">
        <v>15.752510771000001</v>
      </c>
      <c r="G7" s="208">
        <v>16.467176936000001</v>
      </c>
      <c r="H7" s="208">
        <v>16.439065743</v>
      </c>
      <c r="I7" s="208">
        <v>16.405255880999999</v>
      </c>
      <c r="J7" s="208">
        <v>16.334816443000001</v>
      </c>
      <c r="K7" s="208">
        <v>16.388417959000002</v>
      </c>
      <c r="L7" s="208">
        <v>16.264444566000002</v>
      </c>
      <c r="M7" s="208">
        <v>15.916445011</v>
      </c>
      <c r="N7" s="208">
        <v>15.391206723</v>
      </c>
      <c r="O7" s="208">
        <v>15.384579012</v>
      </c>
      <c r="P7" s="208">
        <v>15.816790305</v>
      </c>
      <c r="Q7" s="208">
        <v>15.463876959</v>
      </c>
      <c r="R7" s="208">
        <v>15.756292966</v>
      </c>
      <c r="S7" s="208">
        <v>16.255337072</v>
      </c>
      <c r="T7" s="208">
        <v>16.450108631999999</v>
      </c>
      <c r="U7" s="208">
        <v>16.421705134</v>
      </c>
      <c r="V7" s="208">
        <v>16.243312875000001</v>
      </c>
      <c r="W7" s="208">
        <v>16.359095752999998</v>
      </c>
      <c r="X7" s="208">
        <v>16.383830171</v>
      </c>
      <c r="Y7" s="208">
        <v>15.779661121</v>
      </c>
      <c r="Z7" s="208">
        <v>15.323638127000001</v>
      </c>
      <c r="AA7" s="208">
        <v>14.857610643999999</v>
      </c>
      <c r="AB7" s="208">
        <v>15.534123229</v>
      </c>
      <c r="AC7" s="208">
        <v>15.257233878999999</v>
      </c>
      <c r="AD7" s="208">
        <v>15.911457301</v>
      </c>
      <c r="AE7" s="208">
        <v>16.011567223</v>
      </c>
      <c r="AF7" s="208">
        <v>16.203018595</v>
      </c>
      <c r="AG7" s="208">
        <v>16.211395421999999</v>
      </c>
      <c r="AH7" s="208">
        <v>16.092890186999998</v>
      </c>
      <c r="AI7" s="208">
        <v>16.178074078000002</v>
      </c>
      <c r="AJ7" s="208">
        <v>16.192758355999999</v>
      </c>
      <c r="AK7" s="208">
        <v>15.80901113</v>
      </c>
      <c r="AL7" s="208">
        <v>15.46378986</v>
      </c>
      <c r="AM7" s="208">
        <v>15.414059078999999</v>
      </c>
      <c r="AN7" s="208">
        <v>15.454705167</v>
      </c>
      <c r="AO7" s="208">
        <v>15.549129520999999</v>
      </c>
      <c r="AP7" s="208">
        <v>15.528954046999999</v>
      </c>
      <c r="AQ7" s="208">
        <v>16.064729066999998</v>
      </c>
      <c r="AR7" s="208">
        <v>16.235419614000001</v>
      </c>
      <c r="AS7" s="208">
        <v>16.168591316000001</v>
      </c>
      <c r="AT7" s="208">
        <v>16.029002962</v>
      </c>
      <c r="AU7" s="208">
        <v>16.398224032000002</v>
      </c>
      <c r="AV7" s="208">
        <v>16.528031861999999</v>
      </c>
      <c r="AW7" s="208">
        <v>16.016987771</v>
      </c>
      <c r="AX7" s="208">
        <v>15.544501356</v>
      </c>
      <c r="AY7" s="208">
        <v>15.55935221</v>
      </c>
      <c r="AZ7" s="208">
        <v>15.793058303</v>
      </c>
      <c r="BA7" s="208">
        <v>15.515723928</v>
      </c>
      <c r="BB7" s="208">
        <v>16.182200403</v>
      </c>
      <c r="BC7" s="208">
        <v>15.87</v>
      </c>
      <c r="BD7" s="208">
        <v>16.66</v>
      </c>
      <c r="BE7" s="208">
        <v>16.79805</v>
      </c>
      <c r="BF7" s="208">
        <v>16.768249999999998</v>
      </c>
      <c r="BG7" s="324">
        <v>17.248429999999999</v>
      </c>
      <c r="BH7" s="324">
        <v>17.469580000000001</v>
      </c>
      <c r="BI7" s="324">
        <v>16.96087</v>
      </c>
      <c r="BJ7" s="324">
        <v>16.430160000000001</v>
      </c>
      <c r="BK7" s="324">
        <v>16.409099999999999</v>
      </c>
      <c r="BL7" s="324">
        <v>16.575510000000001</v>
      </c>
      <c r="BM7" s="324">
        <v>16.247209999999999</v>
      </c>
      <c r="BN7" s="324">
        <v>16.83784</v>
      </c>
      <c r="BO7" s="324">
        <v>16.43787</v>
      </c>
      <c r="BP7" s="324">
        <v>17.236619999999998</v>
      </c>
      <c r="BQ7" s="324">
        <v>17.29814</v>
      </c>
      <c r="BR7" s="324">
        <v>17.18835</v>
      </c>
      <c r="BS7" s="324">
        <v>17.606000000000002</v>
      </c>
      <c r="BT7" s="324">
        <v>17.723970000000001</v>
      </c>
      <c r="BU7" s="324">
        <v>17.12754</v>
      </c>
      <c r="BV7" s="324">
        <v>16.54927</v>
      </c>
    </row>
    <row r="8" spans="1:74" ht="11.1" customHeight="1" x14ac:dyDescent="0.2">
      <c r="A8" s="119" t="s">
        <v>622</v>
      </c>
      <c r="B8" s="199" t="s">
        <v>436</v>
      </c>
      <c r="C8" s="208">
        <v>12.533160156999999</v>
      </c>
      <c r="D8" s="208">
        <v>13.119151579</v>
      </c>
      <c r="E8" s="208">
        <v>13.570071001000001</v>
      </c>
      <c r="F8" s="208">
        <v>13.706459329999999</v>
      </c>
      <c r="G8" s="208">
        <v>13.961668625</v>
      </c>
      <c r="H8" s="208">
        <v>13.618328933000001</v>
      </c>
      <c r="I8" s="208">
        <v>13.250365817</v>
      </c>
      <c r="J8" s="208">
        <v>13.446257804</v>
      </c>
      <c r="K8" s="208">
        <v>13.584364227</v>
      </c>
      <c r="L8" s="208">
        <v>13.544804746000001</v>
      </c>
      <c r="M8" s="208">
        <v>13.573971145</v>
      </c>
      <c r="N8" s="208">
        <v>12.901504618000001</v>
      </c>
      <c r="O8" s="208">
        <v>12.784626887</v>
      </c>
      <c r="P8" s="208">
        <v>13.037765153</v>
      </c>
      <c r="Q8" s="208">
        <v>13.355598599</v>
      </c>
      <c r="R8" s="208">
        <v>13.576065758</v>
      </c>
      <c r="S8" s="208">
        <v>13.743034307</v>
      </c>
      <c r="T8" s="208">
        <v>13.389464494</v>
      </c>
      <c r="U8" s="208">
        <v>13.26233807</v>
      </c>
      <c r="V8" s="208">
        <v>13.316738939</v>
      </c>
      <c r="W8" s="208">
        <v>12.961644381999999</v>
      </c>
      <c r="X8" s="208">
        <v>13.57019238</v>
      </c>
      <c r="Y8" s="208">
        <v>13.397436025999999</v>
      </c>
      <c r="Z8" s="208">
        <v>12.909799505000001</v>
      </c>
      <c r="AA8" s="208">
        <v>12.865613262</v>
      </c>
      <c r="AB8" s="208">
        <v>12.960572499</v>
      </c>
      <c r="AC8" s="208">
        <v>13.203687543999999</v>
      </c>
      <c r="AD8" s="208">
        <v>13.890655158</v>
      </c>
      <c r="AE8" s="208">
        <v>14.125409316000001</v>
      </c>
      <c r="AF8" s="208">
        <v>13.795335948</v>
      </c>
      <c r="AG8" s="208">
        <v>13.307899964000001</v>
      </c>
      <c r="AH8" s="208">
        <v>13.520106896</v>
      </c>
      <c r="AI8" s="208">
        <v>13.278261464</v>
      </c>
      <c r="AJ8" s="208">
        <v>13.742308917000001</v>
      </c>
      <c r="AK8" s="208">
        <v>13.493092326999999</v>
      </c>
      <c r="AL8" s="208">
        <v>13.022816993999999</v>
      </c>
      <c r="AM8" s="208">
        <v>13.003532511</v>
      </c>
      <c r="AN8" s="208">
        <v>13.036818096999999</v>
      </c>
      <c r="AO8" s="208">
        <v>13.403651212</v>
      </c>
      <c r="AP8" s="208">
        <v>13.794568612999999</v>
      </c>
      <c r="AQ8" s="208">
        <v>13.975063247</v>
      </c>
      <c r="AR8" s="208">
        <v>13.556274395000001</v>
      </c>
      <c r="AS8" s="208">
        <v>13.198641397999999</v>
      </c>
      <c r="AT8" s="208">
        <v>13.31958487</v>
      </c>
      <c r="AU8" s="208">
        <v>13.571808044999999</v>
      </c>
      <c r="AV8" s="208">
        <v>14.275954038</v>
      </c>
      <c r="AW8" s="208">
        <v>13.867941463999999</v>
      </c>
      <c r="AX8" s="208">
        <v>13.263607652999999</v>
      </c>
      <c r="AY8" s="208">
        <v>13.168210507</v>
      </c>
      <c r="AZ8" s="208">
        <v>13.099916693000001</v>
      </c>
      <c r="BA8" s="208">
        <v>13.992333779000001</v>
      </c>
      <c r="BB8" s="208">
        <v>14.537321386</v>
      </c>
      <c r="BC8" s="208">
        <v>14.41</v>
      </c>
      <c r="BD8" s="208">
        <v>14.3</v>
      </c>
      <c r="BE8" s="208">
        <v>13.98596</v>
      </c>
      <c r="BF8" s="208">
        <v>13.764989999999999</v>
      </c>
      <c r="BG8" s="324">
        <v>13.98912</v>
      </c>
      <c r="BH8" s="324">
        <v>14.76491</v>
      </c>
      <c r="BI8" s="324">
        <v>14.275180000000001</v>
      </c>
      <c r="BJ8" s="324">
        <v>13.67165</v>
      </c>
      <c r="BK8" s="324">
        <v>13.632149999999999</v>
      </c>
      <c r="BL8" s="324">
        <v>13.72391</v>
      </c>
      <c r="BM8" s="324">
        <v>14.49151</v>
      </c>
      <c r="BN8" s="324">
        <v>14.992380000000001</v>
      </c>
      <c r="BO8" s="324">
        <v>14.814080000000001</v>
      </c>
      <c r="BP8" s="324">
        <v>14.82389</v>
      </c>
      <c r="BQ8" s="324">
        <v>14.328609999999999</v>
      </c>
      <c r="BR8" s="324">
        <v>14.19265</v>
      </c>
      <c r="BS8" s="324">
        <v>14.28233</v>
      </c>
      <c r="BT8" s="324">
        <v>14.9826</v>
      </c>
      <c r="BU8" s="324">
        <v>14.443479999999999</v>
      </c>
      <c r="BV8" s="324">
        <v>13.8087</v>
      </c>
    </row>
    <row r="9" spans="1:74" ht="11.1" customHeight="1" x14ac:dyDescent="0.2">
      <c r="A9" s="119" t="s">
        <v>623</v>
      </c>
      <c r="B9" s="199" t="s">
        <v>437</v>
      </c>
      <c r="C9" s="208">
        <v>10.503811526</v>
      </c>
      <c r="D9" s="208">
        <v>11.140127272000001</v>
      </c>
      <c r="E9" s="208">
        <v>11.444019948999999</v>
      </c>
      <c r="F9" s="208">
        <v>11.980728029</v>
      </c>
      <c r="G9" s="208">
        <v>12.814817816</v>
      </c>
      <c r="H9" s="208">
        <v>13.411795587</v>
      </c>
      <c r="I9" s="208">
        <v>13.444260597</v>
      </c>
      <c r="J9" s="208">
        <v>13.371123036</v>
      </c>
      <c r="K9" s="208">
        <v>12.729834866999999</v>
      </c>
      <c r="L9" s="208">
        <v>12.030159735</v>
      </c>
      <c r="M9" s="208">
        <v>11.620320553999999</v>
      </c>
      <c r="N9" s="208">
        <v>11.096976761000001</v>
      </c>
      <c r="O9" s="208">
        <v>10.483565192</v>
      </c>
      <c r="P9" s="208">
        <v>10.919799646</v>
      </c>
      <c r="Q9" s="208">
        <v>11.437563473999999</v>
      </c>
      <c r="R9" s="208">
        <v>11.560813058999999</v>
      </c>
      <c r="S9" s="208">
        <v>12.812961222</v>
      </c>
      <c r="T9" s="208">
        <v>13.267116475</v>
      </c>
      <c r="U9" s="208">
        <v>13.409768207999999</v>
      </c>
      <c r="V9" s="208">
        <v>13.283885761000001</v>
      </c>
      <c r="W9" s="208">
        <v>12.517236308999999</v>
      </c>
      <c r="X9" s="208">
        <v>12.090155189000001</v>
      </c>
      <c r="Y9" s="208">
        <v>11.418304754999999</v>
      </c>
      <c r="Z9" s="208">
        <v>10.808431783</v>
      </c>
      <c r="AA9" s="208">
        <v>10.507440755999999</v>
      </c>
      <c r="AB9" s="208">
        <v>10.652735998000001</v>
      </c>
      <c r="AC9" s="208">
        <v>10.954159914</v>
      </c>
      <c r="AD9" s="208">
        <v>11.987827027</v>
      </c>
      <c r="AE9" s="208">
        <v>12.865651043</v>
      </c>
      <c r="AF9" s="208">
        <v>13.272087782</v>
      </c>
      <c r="AG9" s="208">
        <v>13.084840946</v>
      </c>
      <c r="AH9" s="208">
        <v>13.146309048999999</v>
      </c>
      <c r="AI9" s="208">
        <v>12.51612166</v>
      </c>
      <c r="AJ9" s="208">
        <v>11.794458489</v>
      </c>
      <c r="AK9" s="208">
        <v>11.225342945</v>
      </c>
      <c r="AL9" s="208">
        <v>10.819048251</v>
      </c>
      <c r="AM9" s="208">
        <v>10.753508049000001</v>
      </c>
      <c r="AN9" s="208">
        <v>10.889718933999999</v>
      </c>
      <c r="AO9" s="208">
        <v>11.379826633</v>
      </c>
      <c r="AP9" s="208">
        <v>11.748779738</v>
      </c>
      <c r="AQ9" s="208">
        <v>12.9037279</v>
      </c>
      <c r="AR9" s="208">
        <v>12.984172061000001</v>
      </c>
      <c r="AS9" s="208">
        <v>13.034472138</v>
      </c>
      <c r="AT9" s="208">
        <v>13.098478671000001</v>
      </c>
      <c r="AU9" s="208">
        <v>12.37782969</v>
      </c>
      <c r="AV9" s="208">
        <v>12.17627618</v>
      </c>
      <c r="AW9" s="208">
        <v>11.547756700000001</v>
      </c>
      <c r="AX9" s="208">
        <v>10.875688411</v>
      </c>
      <c r="AY9" s="208">
        <v>10.602464469999999</v>
      </c>
      <c r="AZ9" s="208">
        <v>10.771050574</v>
      </c>
      <c r="BA9" s="208">
        <v>11.359728013</v>
      </c>
      <c r="BB9" s="208">
        <v>12.138490919000001</v>
      </c>
      <c r="BC9" s="208">
        <v>12.59</v>
      </c>
      <c r="BD9" s="208">
        <v>13.32</v>
      </c>
      <c r="BE9" s="208">
        <v>13.833159999999999</v>
      </c>
      <c r="BF9" s="208">
        <v>13.754289999999999</v>
      </c>
      <c r="BG9" s="324">
        <v>13.13471</v>
      </c>
      <c r="BH9" s="324">
        <v>12.90902</v>
      </c>
      <c r="BI9" s="324">
        <v>11.96114</v>
      </c>
      <c r="BJ9" s="324">
        <v>10.833539999999999</v>
      </c>
      <c r="BK9" s="324">
        <v>10.334809999999999</v>
      </c>
      <c r="BL9" s="324">
        <v>10.46529</v>
      </c>
      <c r="BM9" s="324">
        <v>11.17141</v>
      </c>
      <c r="BN9" s="324">
        <v>11.66784</v>
      </c>
      <c r="BO9" s="324">
        <v>11.947139999999999</v>
      </c>
      <c r="BP9" s="324">
        <v>12.67473</v>
      </c>
      <c r="BQ9" s="324">
        <v>12.984640000000001</v>
      </c>
      <c r="BR9" s="324">
        <v>12.93418</v>
      </c>
      <c r="BS9" s="324">
        <v>12.38733</v>
      </c>
      <c r="BT9" s="324">
        <v>12.183719999999999</v>
      </c>
      <c r="BU9" s="324">
        <v>11.319129999999999</v>
      </c>
      <c r="BV9" s="324">
        <v>10.460800000000001</v>
      </c>
    </row>
    <row r="10" spans="1:74" ht="11.1" customHeight="1" x14ac:dyDescent="0.2">
      <c r="A10" s="119" t="s">
        <v>624</v>
      </c>
      <c r="B10" s="199" t="s">
        <v>438</v>
      </c>
      <c r="C10" s="208">
        <v>11.329036073999999</v>
      </c>
      <c r="D10" s="208">
        <v>11.81706593</v>
      </c>
      <c r="E10" s="208">
        <v>11.821175322</v>
      </c>
      <c r="F10" s="208">
        <v>11.900917949</v>
      </c>
      <c r="G10" s="208">
        <v>11.88605158</v>
      </c>
      <c r="H10" s="208">
        <v>12.119418995</v>
      </c>
      <c r="I10" s="208">
        <v>12.043915505999999</v>
      </c>
      <c r="J10" s="208">
        <v>12.100600499</v>
      </c>
      <c r="K10" s="208">
        <v>12.232578758000001</v>
      </c>
      <c r="L10" s="208">
        <v>12.022555274</v>
      </c>
      <c r="M10" s="208">
        <v>11.704915502</v>
      </c>
      <c r="N10" s="208">
        <v>11.286184679</v>
      </c>
      <c r="O10" s="208">
        <v>11.252927843</v>
      </c>
      <c r="P10" s="208">
        <v>11.787202859000001</v>
      </c>
      <c r="Q10" s="208">
        <v>11.727303354</v>
      </c>
      <c r="R10" s="208">
        <v>11.843931009</v>
      </c>
      <c r="S10" s="208">
        <v>11.8495051</v>
      </c>
      <c r="T10" s="208">
        <v>11.954259997999999</v>
      </c>
      <c r="U10" s="208">
        <v>11.946398292</v>
      </c>
      <c r="V10" s="208">
        <v>11.710714422000001</v>
      </c>
      <c r="W10" s="208">
        <v>11.851543940999999</v>
      </c>
      <c r="X10" s="208">
        <v>11.839015760000001</v>
      </c>
      <c r="Y10" s="208">
        <v>11.668435533</v>
      </c>
      <c r="Z10" s="208">
        <v>11.082718398000001</v>
      </c>
      <c r="AA10" s="208">
        <v>11.497264058000001</v>
      </c>
      <c r="AB10" s="208">
        <v>11.730472603999999</v>
      </c>
      <c r="AC10" s="208">
        <v>11.854392848</v>
      </c>
      <c r="AD10" s="208">
        <v>12.223729565999999</v>
      </c>
      <c r="AE10" s="208">
        <v>11.963257217000001</v>
      </c>
      <c r="AF10" s="208">
        <v>12.186374561999999</v>
      </c>
      <c r="AG10" s="208">
        <v>12.074350303999999</v>
      </c>
      <c r="AH10" s="208">
        <v>12.105231635999999</v>
      </c>
      <c r="AI10" s="208">
        <v>12.038863303999999</v>
      </c>
      <c r="AJ10" s="208">
        <v>12.035754121</v>
      </c>
      <c r="AK10" s="208">
        <v>12.001223123000001</v>
      </c>
      <c r="AL10" s="208">
        <v>11.454639856</v>
      </c>
      <c r="AM10" s="208">
        <v>11.623721452</v>
      </c>
      <c r="AN10" s="208">
        <v>11.822649436000001</v>
      </c>
      <c r="AO10" s="208">
        <v>11.960371070000001</v>
      </c>
      <c r="AP10" s="208">
        <v>12.051988369</v>
      </c>
      <c r="AQ10" s="208">
        <v>11.305335413</v>
      </c>
      <c r="AR10" s="208">
        <v>12.018865925</v>
      </c>
      <c r="AS10" s="208">
        <v>11.955837244</v>
      </c>
      <c r="AT10" s="208">
        <v>12.052965184</v>
      </c>
      <c r="AU10" s="208">
        <v>12.180281764</v>
      </c>
      <c r="AV10" s="208">
        <v>12.178090611</v>
      </c>
      <c r="AW10" s="208">
        <v>11.995353151</v>
      </c>
      <c r="AX10" s="208">
        <v>11.422804104000001</v>
      </c>
      <c r="AY10" s="208">
        <v>11.360407317</v>
      </c>
      <c r="AZ10" s="208">
        <v>11.769397624</v>
      </c>
      <c r="BA10" s="208">
        <v>11.919918011</v>
      </c>
      <c r="BB10" s="208">
        <v>12.186163706</v>
      </c>
      <c r="BC10" s="208">
        <v>12.25</v>
      </c>
      <c r="BD10" s="208">
        <v>12.45</v>
      </c>
      <c r="BE10" s="208">
        <v>12.35149</v>
      </c>
      <c r="BF10" s="208">
        <v>12.405989999999999</v>
      </c>
      <c r="BG10" s="324">
        <v>12.57016</v>
      </c>
      <c r="BH10" s="324">
        <v>12.662660000000001</v>
      </c>
      <c r="BI10" s="324">
        <v>12.443210000000001</v>
      </c>
      <c r="BJ10" s="324">
        <v>11.94622</v>
      </c>
      <c r="BK10" s="324">
        <v>11.999129999999999</v>
      </c>
      <c r="BL10" s="324">
        <v>12.545949999999999</v>
      </c>
      <c r="BM10" s="324">
        <v>12.643219999999999</v>
      </c>
      <c r="BN10" s="324">
        <v>12.834540000000001</v>
      </c>
      <c r="BO10" s="324">
        <v>12.847110000000001</v>
      </c>
      <c r="BP10" s="324">
        <v>12.985239999999999</v>
      </c>
      <c r="BQ10" s="324">
        <v>12.79646</v>
      </c>
      <c r="BR10" s="324">
        <v>12.82732</v>
      </c>
      <c r="BS10" s="324">
        <v>12.8802</v>
      </c>
      <c r="BT10" s="324">
        <v>12.828150000000001</v>
      </c>
      <c r="BU10" s="324">
        <v>12.50459</v>
      </c>
      <c r="BV10" s="324">
        <v>11.907159999999999</v>
      </c>
    </row>
    <row r="11" spans="1:74" ht="11.1" customHeight="1" x14ac:dyDescent="0.2">
      <c r="A11" s="119" t="s">
        <v>625</v>
      </c>
      <c r="B11" s="199" t="s">
        <v>439</v>
      </c>
      <c r="C11" s="208">
        <v>10.867075875999999</v>
      </c>
      <c r="D11" s="208">
        <v>11.267896342</v>
      </c>
      <c r="E11" s="208">
        <v>11.329143932999999</v>
      </c>
      <c r="F11" s="208">
        <v>11.438765177000001</v>
      </c>
      <c r="G11" s="208">
        <v>11.536458172</v>
      </c>
      <c r="H11" s="208">
        <v>11.497201733000001</v>
      </c>
      <c r="I11" s="208">
        <v>11.328220147</v>
      </c>
      <c r="J11" s="208">
        <v>11.277028879</v>
      </c>
      <c r="K11" s="208">
        <v>11.434133607</v>
      </c>
      <c r="L11" s="208">
        <v>11.366944222000001</v>
      </c>
      <c r="M11" s="208">
        <v>11.478339156000001</v>
      </c>
      <c r="N11" s="208">
        <v>10.960223533000001</v>
      </c>
      <c r="O11" s="208">
        <v>10.444112037</v>
      </c>
      <c r="P11" s="208">
        <v>10.950284453</v>
      </c>
      <c r="Q11" s="208">
        <v>11.514426609999999</v>
      </c>
      <c r="R11" s="208">
        <v>11.458740062</v>
      </c>
      <c r="S11" s="208">
        <v>11.444091775</v>
      </c>
      <c r="T11" s="208">
        <v>11.301891978</v>
      </c>
      <c r="U11" s="208">
        <v>11.075428114999999</v>
      </c>
      <c r="V11" s="208">
        <v>11.194187704000001</v>
      </c>
      <c r="W11" s="208">
        <v>11.178083689999999</v>
      </c>
      <c r="X11" s="208">
        <v>11.276012487999999</v>
      </c>
      <c r="Y11" s="208">
        <v>11.38330373</v>
      </c>
      <c r="Z11" s="208">
        <v>10.950542305000001</v>
      </c>
      <c r="AA11" s="208">
        <v>10.990532200000001</v>
      </c>
      <c r="AB11" s="208">
        <v>11.188292648999999</v>
      </c>
      <c r="AC11" s="208">
        <v>11.268012577</v>
      </c>
      <c r="AD11" s="208">
        <v>11.767059934000001</v>
      </c>
      <c r="AE11" s="208">
        <v>11.746953692</v>
      </c>
      <c r="AF11" s="208">
        <v>11.605294708000001</v>
      </c>
      <c r="AG11" s="208">
        <v>11.488975304</v>
      </c>
      <c r="AH11" s="208">
        <v>11.41772851</v>
      </c>
      <c r="AI11" s="208">
        <v>11.231154046</v>
      </c>
      <c r="AJ11" s="208">
        <v>11.362224552000001</v>
      </c>
      <c r="AK11" s="208">
        <v>11.521337147000001</v>
      </c>
      <c r="AL11" s="208">
        <v>10.987340086</v>
      </c>
      <c r="AM11" s="208">
        <v>11.264708883999999</v>
      </c>
      <c r="AN11" s="208">
        <v>11.084980368</v>
      </c>
      <c r="AO11" s="208">
        <v>11.399428171</v>
      </c>
      <c r="AP11" s="208">
        <v>11.562505622</v>
      </c>
      <c r="AQ11" s="208">
        <v>11.629238568</v>
      </c>
      <c r="AR11" s="208">
        <v>11.507519918</v>
      </c>
      <c r="AS11" s="208">
        <v>11.253416412</v>
      </c>
      <c r="AT11" s="208">
        <v>11.212240623</v>
      </c>
      <c r="AU11" s="208">
        <v>11.400385297</v>
      </c>
      <c r="AV11" s="208">
        <v>11.819076784</v>
      </c>
      <c r="AW11" s="208">
        <v>11.818815540999999</v>
      </c>
      <c r="AX11" s="208">
        <v>10.822645076000001</v>
      </c>
      <c r="AY11" s="208">
        <v>10.975448721999999</v>
      </c>
      <c r="AZ11" s="208">
        <v>11.096572161999999</v>
      </c>
      <c r="BA11" s="208">
        <v>11.544924106</v>
      </c>
      <c r="BB11" s="208">
        <v>12.329345494</v>
      </c>
      <c r="BC11" s="208">
        <v>12.29</v>
      </c>
      <c r="BD11" s="208">
        <v>12.09</v>
      </c>
      <c r="BE11" s="208">
        <v>11.884259999999999</v>
      </c>
      <c r="BF11" s="208">
        <v>11.78633</v>
      </c>
      <c r="BG11" s="324">
        <v>11.89268</v>
      </c>
      <c r="BH11" s="324">
        <v>12.321820000000001</v>
      </c>
      <c r="BI11" s="324">
        <v>12.22777</v>
      </c>
      <c r="BJ11" s="324">
        <v>11.237299999999999</v>
      </c>
      <c r="BK11" s="324">
        <v>11.424390000000001</v>
      </c>
      <c r="BL11" s="324">
        <v>11.64682</v>
      </c>
      <c r="BM11" s="324">
        <v>12.00747</v>
      </c>
      <c r="BN11" s="324">
        <v>12.647600000000001</v>
      </c>
      <c r="BO11" s="324">
        <v>12.55021</v>
      </c>
      <c r="BP11" s="324">
        <v>12.255229999999999</v>
      </c>
      <c r="BQ11" s="324">
        <v>11.98434</v>
      </c>
      <c r="BR11" s="324">
        <v>11.82142</v>
      </c>
      <c r="BS11" s="324">
        <v>11.9581</v>
      </c>
      <c r="BT11" s="324">
        <v>12.33799</v>
      </c>
      <c r="BU11" s="324">
        <v>12.223509999999999</v>
      </c>
      <c r="BV11" s="324">
        <v>11.21871</v>
      </c>
    </row>
    <row r="12" spans="1:74" ht="11.1" customHeight="1" x14ac:dyDescent="0.2">
      <c r="A12" s="119" t="s">
        <v>626</v>
      </c>
      <c r="B12" s="199" t="s">
        <v>440</v>
      </c>
      <c r="C12" s="208">
        <v>10.022071148</v>
      </c>
      <c r="D12" s="208">
        <v>10.838658970999999</v>
      </c>
      <c r="E12" s="208">
        <v>10.757809042</v>
      </c>
      <c r="F12" s="208">
        <v>10.909416731</v>
      </c>
      <c r="G12" s="208">
        <v>10.869787800999999</v>
      </c>
      <c r="H12" s="208">
        <v>10.903699827000001</v>
      </c>
      <c r="I12" s="208">
        <v>10.726499499999999</v>
      </c>
      <c r="J12" s="208">
        <v>10.788303302999999</v>
      </c>
      <c r="K12" s="208">
        <v>10.946035588000001</v>
      </c>
      <c r="L12" s="208">
        <v>10.853929279000001</v>
      </c>
      <c r="M12" s="208">
        <v>10.866695483000001</v>
      </c>
      <c r="N12" s="208">
        <v>10.377400337999999</v>
      </c>
      <c r="O12" s="208">
        <v>10.089650592</v>
      </c>
      <c r="P12" s="208">
        <v>10.4364724</v>
      </c>
      <c r="Q12" s="208">
        <v>11.059155568</v>
      </c>
      <c r="R12" s="208">
        <v>11.071343991000001</v>
      </c>
      <c r="S12" s="208">
        <v>10.909535643</v>
      </c>
      <c r="T12" s="208">
        <v>10.864133315</v>
      </c>
      <c r="U12" s="208">
        <v>10.778603558</v>
      </c>
      <c r="V12" s="208">
        <v>10.960922376999999</v>
      </c>
      <c r="W12" s="208">
        <v>10.979771712</v>
      </c>
      <c r="X12" s="208">
        <v>10.976830383999999</v>
      </c>
      <c r="Y12" s="208">
        <v>10.949073199000001</v>
      </c>
      <c r="Z12" s="208">
        <v>10.353378274000001</v>
      </c>
      <c r="AA12" s="208">
        <v>10.644672781000001</v>
      </c>
      <c r="AB12" s="208">
        <v>10.860638324</v>
      </c>
      <c r="AC12" s="208">
        <v>10.934651712000001</v>
      </c>
      <c r="AD12" s="208">
        <v>11.459860992999999</v>
      </c>
      <c r="AE12" s="208">
        <v>11.536387203</v>
      </c>
      <c r="AF12" s="208">
        <v>11.305378039000001</v>
      </c>
      <c r="AG12" s="208">
        <v>11.243663997000001</v>
      </c>
      <c r="AH12" s="208">
        <v>11.281283174</v>
      </c>
      <c r="AI12" s="208">
        <v>11.312986313</v>
      </c>
      <c r="AJ12" s="208">
        <v>11.355993570000001</v>
      </c>
      <c r="AK12" s="208">
        <v>11.242877995000001</v>
      </c>
      <c r="AL12" s="208">
        <v>10.836665559</v>
      </c>
      <c r="AM12" s="208">
        <v>10.865348089999999</v>
      </c>
      <c r="AN12" s="208">
        <v>11.046693111</v>
      </c>
      <c r="AO12" s="208">
        <v>11.23617793</v>
      </c>
      <c r="AP12" s="208">
        <v>11.522748803000001</v>
      </c>
      <c r="AQ12" s="208">
        <v>11.389029847</v>
      </c>
      <c r="AR12" s="208">
        <v>11.372913219999999</v>
      </c>
      <c r="AS12" s="208">
        <v>11.223238845999999</v>
      </c>
      <c r="AT12" s="208">
        <v>11.186600218000001</v>
      </c>
      <c r="AU12" s="208">
        <v>11.500199239000001</v>
      </c>
      <c r="AV12" s="208">
        <v>11.61306257</v>
      </c>
      <c r="AW12" s="208">
        <v>11.541241496</v>
      </c>
      <c r="AX12" s="208">
        <v>11.010884523</v>
      </c>
      <c r="AY12" s="208">
        <v>10.686239402</v>
      </c>
      <c r="AZ12" s="208">
        <v>13.996751034000001</v>
      </c>
      <c r="BA12" s="208">
        <v>10.955370887999999</v>
      </c>
      <c r="BB12" s="208">
        <v>11.706328326</v>
      </c>
      <c r="BC12" s="208">
        <v>11.76</v>
      </c>
      <c r="BD12" s="208">
        <v>11.69</v>
      </c>
      <c r="BE12" s="208">
        <v>11.79665</v>
      </c>
      <c r="BF12" s="208">
        <v>11.95731</v>
      </c>
      <c r="BG12" s="324">
        <v>12.34923</v>
      </c>
      <c r="BH12" s="324">
        <v>12.56301</v>
      </c>
      <c r="BI12" s="324">
        <v>12.44966</v>
      </c>
      <c r="BJ12" s="324">
        <v>11.8628</v>
      </c>
      <c r="BK12" s="324">
        <v>11.52097</v>
      </c>
      <c r="BL12" s="324">
        <v>15.335929999999999</v>
      </c>
      <c r="BM12" s="324">
        <v>11.427809999999999</v>
      </c>
      <c r="BN12" s="324">
        <v>11.841839999999999</v>
      </c>
      <c r="BO12" s="324">
        <v>11.665319999999999</v>
      </c>
      <c r="BP12" s="324">
        <v>11.448650000000001</v>
      </c>
      <c r="BQ12" s="324">
        <v>11.395110000000001</v>
      </c>
      <c r="BR12" s="324">
        <v>11.421150000000001</v>
      </c>
      <c r="BS12" s="324">
        <v>11.772959999999999</v>
      </c>
      <c r="BT12" s="324">
        <v>11.970179999999999</v>
      </c>
      <c r="BU12" s="324">
        <v>11.885630000000001</v>
      </c>
      <c r="BV12" s="324">
        <v>11.367599999999999</v>
      </c>
    </row>
    <row r="13" spans="1:74" ht="11.1" customHeight="1" x14ac:dyDescent="0.2">
      <c r="A13" s="119" t="s">
        <v>627</v>
      </c>
      <c r="B13" s="199" t="s">
        <v>441</v>
      </c>
      <c r="C13" s="208">
        <v>10.988863376999999</v>
      </c>
      <c r="D13" s="208">
        <v>11.339483158</v>
      </c>
      <c r="E13" s="208">
        <v>11.462883203000001</v>
      </c>
      <c r="F13" s="208">
        <v>11.776318321</v>
      </c>
      <c r="G13" s="208">
        <v>12.131615700999999</v>
      </c>
      <c r="H13" s="208">
        <v>12.295920650999999</v>
      </c>
      <c r="I13" s="208">
        <v>12.236486874000001</v>
      </c>
      <c r="J13" s="208">
        <v>12.201743387</v>
      </c>
      <c r="K13" s="208">
        <v>12.344564981</v>
      </c>
      <c r="L13" s="208">
        <v>12.105340982</v>
      </c>
      <c r="M13" s="208">
        <v>11.733720214</v>
      </c>
      <c r="N13" s="208">
        <v>11.542582276999999</v>
      </c>
      <c r="O13" s="208">
        <v>11.470777977999999</v>
      </c>
      <c r="P13" s="208">
        <v>11.510565667</v>
      </c>
      <c r="Q13" s="208">
        <v>11.619365117999999</v>
      </c>
      <c r="R13" s="208">
        <v>12.007489179</v>
      </c>
      <c r="S13" s="208">
        <v>12.202160852</v>
      </c>
      <c r="T13" s="208">
        <v>12.273961566000001</v>
      </c>
      <c r="U13" s="208">
        <v>12.173097921</v>
      </c>
      <c r="V13" s="208">
        <v>12.164706759</v>
      </c>
      <c r="W13" s="208">
        <v>12.201798784999999</v>
      </c>
      <c r="X13" s="208">
        <v>12.142934629999999</v>
      </c>
      <c r="Y13" s="208">
        <v>11.628877922999999</v>
      </c>
      <c r="Z13" s="208">
        <v>11.423110206</v>
      </c>
      <c r="AA13" s="208">
        <v>11.399688226</v>
      </c>
      <c r="AB13" s="208">
        <v>11.411275362</v>
      </c>
      <c r="AC13" s="208">
        <v>11.519409521</v>
      </c>
      <c r="AD13" s="208">
        <v>11.864349383</v>
      </c>
      <c r="AE13" s="208">
        <v>12.081300814</v>
      </c>
      <c r="AF13" s="208">
        <v>12.183678613</v>
      </c>
      <c r="AG13" s="208">
        <v>12.173488983</v>
      </c>
      <c r="AH13" s="208">
        <v>12.058729963999999</v>
      </c>
      <c r="AI13" s="208">
        <v>12.093385468999999</v>
      </c>
      <c r="AJ13" s="208">
        <v>11.912948567000001</v>
      </c>
      <c r="AK13" s="208">
        <v>11.440558060000001</v>
      </c>
      <c r="AL13" s="208">
        <v>11.228945415</v>
      </c>
      <c r="AM13" s="208">
        <v>11.323235915</v>
      </c>
      <c r="AN13" s="208">
        <v>11.406112979</v>
      </c>
      <c r="AO13" s="208">
        <v>11.558344035999999</v>
      </c>
      <c r="AP13" s="208">
        <v>11.822395502999999</v>
      </c>
      <c r="AQ13" s="208">
        <v>12.050919386</v>
      </c>
      <c r="AR13" s="208">
        <v>12.271031853</v>
      </c>
      <c r="AS13" s="208">
        <v>12.193732255</v>
      </c>
      <c r="AT13" s="208">
        <v>12.064937617</v>
      </c>
      <c r="AU13" s="208">
        <v>12.358755218000001</v>
      </c>
      <c r="AV13" s="208">
        <v>11.937560317999999</v>
      </c>
      <c r="AW13" s="208">
        <v>11.503079651</v>
      </c>
      <c r="AX13" s="208">
        <v>11.467190965</v>
      </c>
      <c r="AY13" s="208">
        <v>11.374358092</v>
      </c>
      <c r="AZ13" s="208">
        <v>11.589501019</v>
      </c>
      <c r="BA13" s="208">
        <v>11.649318732999999</v>
      </c>
      <c r="BB13" s="208">
        <v>11.888241614</v>
      </c>
      <c r="BC13" s="208">
        <v>12.14</v>
      </c>
      <c r="BD13" s="208">
        <v>12.17</v>
      </c>
      <c r="BE13" s="208">
        <v>12.17573</v>
      </c>
      <c r="BF13" s="208">
        <v>12.117699999999999</v>
      </c>
      <c r="BG13" s="324">
        <v>12.451510000000001</v>
      </c>
      <c r="BH13" s="324">
        <v>12.04998</v>
      </c>
      <c r="BI13" s="324">
        <v>11.632099999999999</v>
      </c>
      <c r="BJ13" s="324">
        <v>11.61623</v>
      </c>
      <c r="BK13" s="324">
        <v>11.53041</v>
      </c>
      <c r="BL13" s="324">
        <v>11.741339999999999</v>
      </c>
      <c r="BM13" s="324">
        <v>11.76634</v>
      </c>
      <c r="BN13" s="324">
        <v>11.98292</v>
      </c>
      <c r="BO13" s="324">
        <v>12.189830000000001</v>
      </c>
      <c r="BP13" s="324">
        <v>12.15615</v>
      </c>
      <c r="BQ13" s="324">
        <v>12.06793</v>
      </c>
      <c r="BR13" s="324">
        <v>11.916639999999999</v>
      </c>
      <c r="BS13" s="324">
        <v>12.186820000000001</v>
      </c>
      <c r="BT13" s="324">
        <v>11.78952</v>
      </c>
      <c r="BU13" s="324">
        <v>11.378360000000001</v>
      </c>
      <c r="BV13" s="324">
        <v>11.354050000000001</v>
      </c>
    </row>
    <row r="14" spans="1:74" ht="11.1" customHeight="1" x14ac:dyDescent="0.2">
      <c r="A14" s="119" t="s">
        <v>628</v>
      </c>
      <c r="B14" s="201" t="s">
        <v>442</v>
      </c>
      <c r="C14" s="208">
        <v>14.206419012</v>
      </c>
      <c r="D14" s="208">
        <v>14.61209757</v>
      </c>
      <c r="E14" s="208">
        <v>14.918292763</v>
      </c>
      <c r="F14" s="208">
        <v>12.347768383</v>
      </c>
      <c r="G14" s="208">
        <v>15.124602486000001</v>
      </c>
      <c r="H14" s="208">
        <v>16.324649470000001</v>
      </c>
      <c r="I14" s="208">
        <v>16.135236136</v>
      </c>
      <c r="J14" s="208">
        <v>16.576158142000001</v>
      </c>
      <c r="K14" s="208">
        <v>16.776609683</v>
      </c>
      <c r="L14" s="208">
        <v>13.59891573</v>
      </c>
      <c r="M14" s="208">
        <v>14.965936228</v>
      </c>
      <c r="N14" s="208">
        <v>14.452766863000001</v>
      </c>
      <c r="O14" s="208">
        <v>14.947870658999999</v>
      </c>
      <c r="P14" s="208">
        <v>14.853458203000001</v>
      </c>
      <c r="Q14" s="208">
        <v>15.015295179000001</v>
      </c>
      <c r="R14" s="208">
        <v>13.48293464</v>
      </c>
      <c r="S14" s="208">
        <v>15.824785822999999</v>
      </c>
      <c r="T14" s="208">
        <v>16.585565893999998</v>
      </c>
      <c r="U14" s="208">
        <v>16.858564774000001</v>
      </c>
      <c r="V14" s="208">
        <v>17.510996889000001</v>
      </c>
      <c r="W14" s="208">
        <v>16.467030239</v>
      </c>
      <c r="X14" s="208">
        <v>13.795332325</v>
      </c>
      <c r="Y14" s="208">
        <v>15.328844986</v>
      </c>
      <c r="Z14" s="208">
        <v>15.087805781</v>
      </c>
      <c r="AA14" s="208">
        <v>14.667632762</v>
      </c>
      <c r="AB14" s="208">
        <v>14.996124156</v>
      </c>
      <c r="AC14" s="208">
        <v>14.957448785</v>
      </c>
      <c r="AD14" s="208">
        <v>14.508417301</v>
      </c>
      <c r="AE14" s="208">
        <v>15.788905652</v>
      </c>
      <c r="AF14" s="208">
        <v>17.154270468</v>
      </c>
      <c r="AG14" s="208">
        <v>16.986784757999999</v>
      </c>
      <c r="AH14" s="208">
        <v>17.120522830999999</v>
      </c>
      <c r="AI14" s="208">
        <v>17.668808365</v>
      </c>
      <c r="AJ14" s="208">
        <v>13.159892553000001</v>
      </c>
      <c r="AK14" s="208">
        <v>15.536421296</v>
      </c>
      <c r="AL14" s="208">
        <v>15.174705424000001</v>
      </c>
      <c r="AM14" s="208">
        <v>15.567559107999999</v>
      </c>
      <c r="AN14" s="208">
        <v>15.880666203000001</v>
      </c>
      <c r="AO14" s="208">
        <v>15.651380060999999</v>
      </c>
      <c r="AP14" s="208">
        <v>15.870305273</v>
      </c>
      <c r="AQ14" s="208">
        <v>15.853420776</v>
      </c>
      <c r="AR14" s="208">
        <v>16.740075424</v>
      </c>
      <c r="AS14" s="208">
        <v>17.248179270000001</v>
      </c>
      <c r="AT14" s="208">
        <v>17.797695312999998</v>
      </c>
      <c r="AU14" s="208">
        <v>18.311439642</v>
      </c>
      <c r="AV14" s="208">
        <v>17.664621497999999</v>
      </c>
      <c r="AW14" s="208">
        <v>16.664481611999999</v>
      </c>
      <c r="AX14" s="208">
        <v>16.103869176</v>
      </c>
      <c r="AY14" s="208">
        <v>16.436424583000001</v>
      </c>
      <c r="AZ14" s="208">
        <v>16.582539113999999</v>
      </c>
      <c r="BA14" s="208">
        <v>17.251739917999998</v>
      </c>
      <c r="BB14" s="208">
        <v>17.530387943000001</v>
      </c>
      <c r="BC14" s="208">
        <v>18.25</v>
      </c>
      <c r="BD14" s="208">
        <v>18.579999999999998</v>
      </c>
      <c r="BE14" s="208">
        <v>17.647950000000002</v>
      </c>
      <c r="BF14" s="208">
        <v>18.052949999999999</v>
      </c>
      <c r="BG14" s="324">
        <v>18.456119999999999</v>
      </c>
      <c r="BH14" s="324">
        <v>17.204339999999998</v>
      </c>
      <c r="BI14" s="324">
        <v>16.941420000000001</v>
      </c>
      <c r="BJ14" s="324">
        <v>16.43749</v>
      </c>
      <c r="BK14" s="324">
        <v>16.73047</v>
      </c>
      <c r="BL14" s="324">
        <v>16.852599999999999</v>
      </c>
      <c r="BM14" s="324">
        <v>17.50806</v>
      </c>
      <c r="BN14" s="324">
        <v>18.88476</v>
      </c>
      <c r="BO14" s="324">
        <v>18.77732</v>
      </c>
      <c r="BP14" s="324">
        <v>19.142379999999999</v>
      </c>
      <c r="BQ14" s="324">
        <v>18.170400000000001</v>
      </c>
      <c r="BR14" s="324">
        <v>18.627700000000001</v>
      </c>
      <c r="BS14" s="324">
        <v>18.987359999999999</v>
      </c>
      <c r="BT14" s="324">
        <v>16.93769</v>
      </c>
      <c r="BU14" s="324">
        <v>17.230650000000001</v>
      </c>
      <c r="BV14" s="324">
        <v>16.668700000000001</v>
      </c>
    </row>
    <row r="15" spans="1:74" ht="11.1" customHeight="1" x14ac:dyDescent="0.2">
      <c r="A15" s="119" t="s">
        <v>629</v>
      </c>
      <c r="B15" s="201" t="s">
        <v>416</v>
      </c>
      <c r="C15" s="208">
        <v>12.21</v>
      </c>
      <c r="D15" s="208">
        <v>12.79</v>
      </c>
      <c r="E15" s="208">
        <v>12.89</v>
      </c>
      <c r="F15" s="208">
        <v>12.72</v>
      </c>
      <c r="G15" s="208">
        <v>13.07</v>
      </c>
      <c r="H15" s="208">
        <v>13.2</v>
      </c>
      <c r="I15" s="208">
        <v>13.08</v>
      </c>
      <c r="J15" s="208">
        <v>13.15</v>
      </c>
      <c r="K15" s="208">
        <v>13.28</v>
      </c>
      <c r="L15" s="208">
        <v>12.8</v>
      </c>
      <c r="M15" s="208">
        <v>12.94</v>
      </c>
      <c r="N15" s="208">
        <v>12.45</v>
      </c>
      <c r="O15" s="208">
        <v>12.22</v>
      </c>
      <c r="P15" s="208">
        <v>12.63</v>
      </c>
      <c r="Q15" s="208">
        <v>12.97</v>
      </c>
      <c r="R15" s="208">
        <v>12.88</v>
      </c>
      <c r="S15" s="208">
        <v>13.12</v>
      </c>
      <c r="T15" s="208">
        <v>13.03</v>
      </c>
      <c r="U15" s="208">
        <v>13.13</v>
      </c>
      <c r="V15" s="208">
        <v>13.26</v>
      </c>
      <c r="W15" s="208">
        <v>13.01</v>
      </c>
      <c r="X15" s="208">
        <v>12.85</v>
      </c>
      <c r="Y15" s="208">
        <v>12.9</v>
      </c>
      <c r="Z15" s="208">
        <v>12.43</v>
      </c>
      <c r="AA15" s="208">
        <v>12.47</v>
      </c>
      <c r="AB15" s="208">
        <v>12.72</v>
      </c>
      <c r="AC15" s="208">
        <v>12.84</v>
      </c>
      <c r="AD15" s="208">
        <v>13.25</v>
      </c>
      <c r="AE15" s="208">
        <v>13.31</v>
      </c>
      <c r="AF15" s="208">
        <v>13.32</v>
      </c>
      <c r="AG15" s="208">
        <v>13.26</v>
      </c>
      <c r="AH15" s="208">
        <v>13.3</v>
      </c>
      <c r="AI15" s="208">
        <v>13.16</v>
      </c>
      <c r="AJ15" s="208">
        <v>12.81</v>
      </c>
      <c r="AK15" s="208">
        <v>13.03</v>
      </c>
      <c r="AL15" s="208">
        <v>12.68</v>
      </c>
      <c r="AM15" s="208">
        <v>12.79</v>
      </c>
      <c r="AN15" s="208">
        <v>12.85</v>
      </c>
      <c r="AO15" s="208">
        <v>13.08</v>
      </c>
      <c r="AP15" s="208">
        <v>13.28</v>
      </c>
      <c r="AQ15" s="208">
        <v>13.15</v>
      </c>
      <c r="AR15" s="208">
        <v>13.27</v>
      </c>
      <c r="AS15" s="208">
        <v>13.25</v>
      </c>
      <c r="AT15" s="208">
        <v>13.31</v>
      </c>
      <c r="AU15" s="208">
        <v>13.54</v>
      </c>
      <c r="AV15" s="208">
        <v>13.7</v>
      </c>
      <c r="AW15" s="208">
        <v>13.35</v>
      </c>
      <c r="AX15" s="208">
        <v>12.8</v>
      </c>
      <c r="AY15" s="208">
        <v>12.69</v>
      </c>
      <c r="AZ15" s="208">
        <v>13.34</v>
      </c>
      <c r="BA15" s="208">
        <v>13.29</v>
      </c>
      <c r="BB15" s="208">
        <v>13.76</v>
      </c>
      <c r="BC15" s="208">
        <v>13.71</v>
      </c>
      <c r="BD15" s="208">
        <v>13.85</v>
      </c>
      <c r="BE15" s="208">
        <v>13.802479999999999</v>
      </c>
      <c r="BF15" s="208">
        <v>13.850580000000001</v>
      </c>
      <c r="BG15" s="324">
        <v>14.03909</v>
      </c>
      <c r="BH15" s="324">
        <v>14.19619</v>
      </c>
      <c r="BI15" s="324">
        <v>13.88514</v>
      </c>
      <c r="BJ15" s="324">
        <v>13.32131</v>
      </c>
      <c r="BK15" s="324">
        <v>13.24724</v>
      </c>
      <c r="BL15" s="324">
        <v>14.03224</v>
      </c>
      <c r="BM15" s="324">
        <v>13.82879</v>
      </c>
      <c r="BN15" s="324">
        <v>14.286659999999999</v>
      </c>
      <c r="BO15" s="324">
        <v>14.04368</v>
      </c>
      <c r="BP15" s="324">
        <v>14.100479999999999</v>
      </c>
      <c r="BQ15" s="324">
        <v>13.939</v>
      </c>
      <c r="BR15" s="324">
        <v>13.925230000000001</v>
      </c>
      <c r="BS15" s="324">
        <v>14.07732</v>
      </c>
      <c r="BT15" s="324">
        <v>14.1404</v>
      </c>
      <c r="BU15" s="324">
        <v>13.86782</v>
      </c>
      <c r="BV15" s="324">
        <v>13.293150000000001</v>
      </c>
    </row>
    <row r="16" spans="1:74" ht="11.1" customHeight="1" x14ac:dyDescent="0.2">
      <c r="A16" s="119"/>
      <c r="B16" s="122" t="s">
        <v>8</v>
      </c>
      <c r="C16" s="441"/>
      <c r="D16" s="441"/>
      <c r="E16" s="441"/>
      <c r="F16" s="441"/>
      <c r="G16" s="441"/>
      <c r="H16" s="441"/>
      <c r="I16" s="441"/>
      <c r="J16" s="441"/>
      <c r="K16" s="441"/>
      <c r="L16" s="441"/>
      <c r="M16" s="441"/>
      <c r="N16" s="441"/>
      <c r="O16" s="441"/>
      <c r="P16" s="441"/>
      <c r="Q16" s="441"/>
      <c r="R16" s="441"/>
      <c r="S16" s="441"/>
      <c r="T16" s="441"/>
      <c r="U16" s="441"/>
      <c r="V16" s="441"/>
      <c r="W16" s="441"/>
      <c r="X16" s="441"/>
      <c r="Y16" s="441"/>
      <c r="Z16" s="441"/>
      <c r="AA16" s="441"/>
      <c r="AB16" s="441"/>
      <c r="AC16" s="441"/>
      <c r="AD16" s="441"/>
      <c r="AE16" s="441"/>
      <c r="AF16" s="441"/>
      <c r="AG16" s="441"/>
      <c r="AH16" s="441"/>
      <c r="AI16" s="441"/>
      <c r="AJ16" s="441"/>
      <c r="AK16" s="441"/>
      <c r="AL16" s="441"/>
      <c r="AM16" s="441"/>
      <c r="AN16" s="441"/>
      <c r="AO16" s="441"/>
      <c r="AP16" s="441"/>
      <c r="AQ16" s="441"/>
      <c r="AR16" s="441"/>
      <c r="AS16" s="441"/>
      <c r="AT16" s="441"/>
      <c r="AU16" s="441"/>
      <c r="AV16" s="441"/>
      <c r="AW16" s="441"/>
      <c r="AX16" s="441"/>
      <c r="AY16" s="441"/>
      <c r="AZ16" s="441"/>
      <c r="BA16" s="441"/>
      <c r="BB16" s="441"/>
      <c r="BC16" s="441"/>
      <c r="BD16" s="441"/>
      <c r="BE16" s="441"/>
      <c r="BF16" s="441"/>
      <c r="BG16" s="442"/>
      <c r="BH16" s="442"/>
      <c r="BI16" s="442"/>
      <c r="BJ16" s="442"/>
      <c r="BK16" s="442"/>
      <c r="BL16" s="442"/>
      <c r="BM16" s="442"/>
      <c r="BN16" s="442"/>
      <c r="BO16" s="442"/>
      <c r="BP16" s="442"/>
      <c r="BQ16" s="442"/>
      <c r="BR16" s="442"/>
      <c r="BS16" s="442"/>
      <c r="BT16" s="442"/>
      <c r="BU16" s="442"/>
      <c r="BV16" s="442"/>
    </row>
    <row r="17" spans="1:74" ht="11.1" customHeight="1" x14ac:dyDescent="0.2">
      <c r="A17" s="119" t="s">
        <v>630</v>
      </c>
      <c r="B17" s="199" t="s">
        <v>435</v>
      </c>
      <c r="C17" s="208">
        <v>15.156987846</v>
      </c>
      <c r="D17" s="208">
        <v>15.563060744</v>
      </c>
      <c r="E17" s="208">
        <v>14.981477511</v>
      </c>
      <c r="F17" s="208">
        <v>15.138973014999999</v>
      </c>
      <c r="G17" s="208">
        <v>14.938683792000001</v>
      </c>
      <c r="H17" s="208">
        <v>15.608395574999999</v>
      </c>
      <c r="I17" s="208">
        <v>15.764434634000001</v>
      </c>
      <c r="J17" s="208">
        <v>15.635785082</v>
      </c>
      <c r="K17" s="208">
        <v>16.007322855000002</v>
      </c>
      <c r="L17" s="208">
        <v>15.749851913000001</v>
      </c>
      <c r="M17" s="208">
        <v>15.586935175000001</v>
      </c>
      <c r="N17" s="208">
        <v>15.548240291000001</v>
      </c>
      <c r="O17" s="208">
        <v>16.571271005</v>
      </c>
      <c r="P17" s="208">
        <v>17.102231623000002</v>
      </c>
      <c r="Q17" s="208">
        <v>17.052349036999999</v>
      </c>
      <c r="R17" s="208">
        <v>16.181518157999999</v>
      </c>
      <c r="S17" s="208">
        <v>16.106089801</v>
      </c>
      <c r="T17" s="208">
        <v>15.894128714000001</v>
      </c>
      <c r="U17" s="208">
        <v>16.084538952999999</v>
      </c>
      <c r="V17" s="208">
        <v>16.138825644000001</v>
      </c>
      <c r="W17" s="208">
        <v>16.89059121</v>
      </c>
      <c r="X17" s="208">
        <v>16.569384453000001</v>
      </c>
      <c r="Y17" s="208">
        <v>16.356897666999998</v>
      </c>
      <c r="Z17" s="208">
        <v>16.67001608</v>
      </c>
      <c r="AA17" s="208">
        <v>16.900892968000001</v>
      </c>
      <c r="AB17" s="208">
        <v>16.881588044000001</v>
      </c>
      <c r="AC17" s="208">
        <v>16.932042584000001</v>
      </c>
      <c r="AD17" s="208">
        <v>16.449975915</v>
      </c>
      <c r="AE17" s="208">
        <v>16.309969098</v>
      </c>
      <c r="AF17" s="208">
        <v>16.340658174000001</v>
      </c>
      <c r="AG17" s="208">
        <v>15.990228895</v>
      </c>
      <c r="AH17" s="208">
        <v>16.204672890000001</v>
      </c>
      <c r="AI17" s="208">
        <v>16.107578183000001</v>
      </c>
      <c r="AJ17" s="208">
        <v>16.008036393000001</v>
      </c>
      <c r="AK17" s="208">
        <v>15.797951680000001</v>
      </c>
      <c r="AL17" s="208">
        <v>16.107216737000002</v>
      </c>
      <c r="AM17" s="208">
        <v>16.254259231999999</v>
      </c>
      <c r="AN17" s="208">
        <v>16.420573134000001</v>
      </c>
      <c r="AO17" s="208">
        <v>16.047811710000001</v>
      </c>
      <c r="AP17" s="208">
        <v>16.166756538000001</v>
      </c>
      <c r="AQ17" s="208">
        <v>15.474025262</v>
      </c>
      <c r="AR17" s="208">
        <v>15.406124758000001</v>
      </c>
      <c r="AS17" s="208">
        <v>15.892264346999999</v>
      </c>
      <c r="AT17" s="208">
        <v>16.252359042999998</v>
      </c>
      <c r="AU17" s="208">
        <v>15.768100238000001</v>
      </c>
      <c r="AV17" s="208">
        <v>15.735435277000001</v>
      </c>
      <c r="AW17" s="208">
        <v>15.558202874999999</v>
      </c>
      <c r="AX17" s="208">
        <v>15.719928477</v>
      </c>
      <c r="AY17" s="208">
        <v>15.954812240000001</v>
      </c>
      <c r="AZ17" s="208">
        <v>16.554236106000001</v>
      </c>
      <c r="BA17" s="208">
        <v>16.345530148999998</v>
      </c>
      <c r="BB17" s="208">
        <v>15.764010376</v>
      </c>
      <c r="BC17" s="208">
        <v>15.22</v>
      </c>
      <c r="BD17" s="208">
        <v>16.170000000000002</v>
      </c>
      <c r="BE17" s="208">
        <v>16.954699999999999</v>
      </c>
      <c r="BF17" s="208">
        <v>17.265879999999999</v>
      </c>
      <c r="BG17" s="324">
        <v>16.85388</v>
      </c>
      <c r="BH17" s="324">
        <v>16.872979999999998</v>
      </c>
      <c r="BI17" s="324">
        <v>16.726479999999999</v>
      </c>
      <c r="BJ17" s="324">
        <v>16.944050000000001</v>
      </c>
      <c r="BK17" s="324">
        <v>17.221170000000001</v>
      </c>
      <c r="BL17" s="324">
        <v>17.888200000000001</v>
      </c>
      <c r="BM17" s="324">
        <v>17.641380000000002</v>
      </c>
      <c r="BN17" s="324">
        <v>17.00572</v>
      </c>
      <c r="BO17" s="324">
        <v>16.416250000000002</v>
      </c>
      <c r="BP17" s="324">
        <v>17.491499999999998</v>
      </c>
      <c r="BQ17" s="324">
        <v>18.192630000000001</v>
      </c>
      <c r="BR17" s="324">
        <v>18.56446</v>
      </c>
      <c r="BS17" s="324">
        <v>18.002279999999999</v>
      </c>
      <c r="BT17" s="324">
        <v>17.94004</v>
      </c>
      <c r="BU17" s="324">
        <v>17.715689999999999</v>
      </c>
      <c r="BV17" s="324">
        <v>17.870629999999998</v>
      </c>
    </row>
    <row r="18" spans="1:74" ht="11.1" customHeight="1" x14ac:dyDescent="0.2">
      <c r="A18" s="119" t="s">
        <v>631</v>
      </c>
      <c r="B18" s="184" t="s">
        <v>468</v>
      </c>
      <c r="C18" s="208">
        <v>12.00031312</v>
      </c>
      <c r="D18" s="208">
        <v>11.975014612000001</v>
      </c>
      <c r="E18" s="208">
        <v>12.171478540000001</v>
      </c>
      <c r="F18" s="208">
        <v>12.131689080999999</v>
      </c>
      <c r="G18" s="208">
        <v>12.626260727</v>
      </c>
      <c r="H18" s="208">
        <v>13.405996774</v>
      </c>
      <c r="I18" s="208">
        <v>13.362204097999999</v>
      </c>
      <c r="J18" s="208">
        <v>13.360599757999999</v>
      </c>
      <c r="K18" s="208">
        <v>13.26677935</v>
      </c>
      <c r="L18" s="208">
        <v>12.491535376</v>
      </c>
      <c r="M18" s="208">
        <v>11.995394642999999</v>
      </c>
      <c r="N18" s="208">
        <v>11.719537403</v>
      </c>
      <c r="O18" s="208">
        <v>12.413819976999999</v>
      </c>
      <c r="P18" s="208">
        <v>12.244146242999999</v>
      </c>
      <c r="Q18" s="208">
        <v>11.660665474</v>
      </c>
      <c r="R18" s="208">
        <v>11.691150263000001</v>
      </c>
      <c r="S18" s="208">
        <v>12.064825410999999</v>
      </c>
      <c r="T18" s="208">
        <v>12.852264872999999</v>
      </c>
      <c r="U18" s="208">
        <v>13.257640432000001</v>
      </c>
      <c r="V18" s="208">
        <v>13.025448656</v>
      </c>
      <c r="W18" s="208">
        <v>13.225259076</v>
      </c>
      <c r="X18" s="208">
        <v>12.529253539000001</v>
      </c>
      <c r="Y18" s="208">
        <v>11.994522257</v>
      </c>
      <c r="Z18" s="208">
        <v>11.715407622000001</v>
      </c>
      <c r="AA18" s="208">
        <v>11.399382705000001</v>
      </c>
      <c r="AB18" s="208">
        <v>11.767127780999999</v>
      </c>
      <c r="AC18" s="208">
        <v>11.551194471000001</v>
      </c>
      <c r="AD18" s="208">
        <v>11.801137090999999</v>
      </c>
      <c r="AE18" s="208">
        <v>11.953796555</v>
      </c>
      <c r="AF18" s="208">
        <v>12.708235274</v>
      </c>
      <c r="AG18" s="208">
        <v>13.052195677</v>
      </c>
      <c r="AH18" s="208">
        <v>12.947850976</v>
      </c>
      <c r="AI18" s="208">
        <v>13.075196742999999</v>
      </c>
      <c r="AJ18" s="208">
        <v>12.333625134</v>
      </c>
      <c r="AK18" s="208">
        <v>11.868135050999999</v>
      </c>
      <c r="AL18" s="208">
        <v>11.715388806</v>
      </c>
      <c r="AM18" s="208">
        <v>11.582773871000001</v>
      </c>
      <c r="AN18" s="208">
        <v>11.621895638</v>
      </c>
      <c r="AO18" s="208">
        <v>11.875560013999999</v>
      </c>
      <c r="AP18" s="208">
        <v>11.869960804</v>
      </c>
      <c r="AQ18" s="208">
        <v>12.284629311</v>
      </c>
      <c r="AR18" s="208">
        <v>13.301547343999999</v>
      </c>
      <c r="AS18" s="208">
        <v>13.173353312</v>
      </c>
      <c r="AT18" s="208">
        <v>13.194035955</v>
      </c>
      <c r="AU18" s="208">
        <v>13.278826254</v>
      </c>
      <c r="AV18" s="208">
        <v>12.795856580000001</v>
      </c>
      <c r="AW18" s="208">
        <v>12.456357553</v>
      </c>
      <c r="AX18" s="208">
        <v>12.000598118999999</v>
      </c>
      <c r="AY18" s="208">
        <v>12.107286369000001</v>
      </c>
      <c r="AZ18" s="208">
        <v>12.679264914000001</v>
      </c>
      <c r="BA18" s="208">
        <v>12.661177390000001</v>
      </c>
      <c r="BB18" s="208">
        <v>13.085372997</v>
      </c>
      <c r="BC18" s="208">
        <v>12.78</v>
      </c>
      <c r="BD18" s="208">
        <v>14.06</v>
      </c>
      <c r="BE18" s="208">
        <v>13.818379999999999</v>
      </c>
      <c r="BF18" s="208">
        <v>13.91832</v>
      </c>
      <c r="BG18" s="324">
        <v>14.136419999999999</v>
      </c>
      <c r="BH18" s="324">
        <v>13.603300000000001</v>
      </c>
      <c r="BI18" s="324">
        <v>13.238630000000001</v>
      </c>
      <c r="BJ18" s="324">
        <v>12.660740000000001</v>
      </c>
      <c r="BK18" s="324">
        <v>12.74823</v>
      </c>
      <c r="BL18" s="324">
        <v>13.253299999999999</v>
      </c>
      <c r="BM18" s="324">
        <v>13.33095</v>
      </c>
      <c r="BN18" s="324">
        <v>13.700390000000001</v>
      </c>
      <c r="BO18" s="324">
        <v>13.34178</v>
      </c>
      <c r="BP18" s="324">
        <v>14.5648</v>
      </c>
      <c r="BQ18" s="324">
        <v>14.25479</v>
      </c>
      <c r="BR18" s="324">
        <v>14.177390000000001</v>
      </c>
      <c r="BS18" s="324">
        <v>14.46813</v>
      </c>
      <c r="BT18" s="324">
        <v>13.91362</v>
      </c>
      <c r="BU18" s="324">
        <v>13.46241</v>
      </c>
      <c r="BV18" s="324">
        <v>12.84075</v>
      </c>
    </row>
    <row r="19" spans="1:74" ht="11.1" customHeight="1" x14ac:dyDescent="0.2">
      <c r="A19" s="119" t="s">
        <v>632</v>
      </c>
      <c r="B19" s="199" t="s">
        <v>436</v>
      </c>
      <c r="C19" s="208">
        <v>9.8068424724999996</v>
      </c>
      <c r="D19" s="208">
        <v>10.095937994</v>
      </c>
      <c r="E19" s="208">
        <v>10.396066415</v>
      </c>
      <c r="F19" s="208">
        <v>10.247059937</v>
      </c>
      <c r="G19" s="208">
        <v>10.43630308</v>
      </c>
      <c r="H19" s="208">
        <v>10.2857305</v>
      </c>
      <c r="I19" s="208">
        <v>10.066073252000001</v>
      </c>
      <c r="J19" s="208">
        <v>10.223378031999999</v>
      </c>
      <c r="K19" s="208">
        <v>10.154097082</v>
      </c>
      <c r="L19" s="208">
        <v>10.137790732999999</v>
      </c>
      <c r="M19" s="208">
        <v>10.153511655000001</v>
      </c>
      <c r="N19" s="208">
        <v>9.9147053347000007</v>
      </c>
      <c r="O19" s="208">
        <v>10.135052009000001</v>
      </c>
      <c r="P19" s="208">
        <v>10.252255063</v>
      </c>
      <c r="Q19" s="208">
        <v>10.186748156</v>
      </c>
      <c r="R19" s="208">
        <v>10.25826603</v>
      </c>
      <c r="S19" s="208">
        <v>10.275907794</v>
      </c>
      <c r="T19" s="208">
        <v>10.168537951999999</v>
      </c>
      <c r="U19" s="208">
        <v>10.244197856</v>
      </c>
      <c r="V19" s="208">
        <v>10.118931042</v>
      </c>
      <c r="W19" s="208">
        <v>10.175367496</v>
      </c>
      <c r="X19" s="208">
        <v>10.346462649999999</v>
      </c>
      <c r="Y19" s="208">
        <v>10.287822717999999</v>
      </c>
      <c r="Z19" s="208">
        <v>9.9036732679000004</v>
      </c>
      <c r="AA19" s="208">
        <v>9.9959147156999997</v>
      </c>
      <c r="AB19" s="208">
        <v>10.332152430000001</v>
      </c>
      <c r="AC19" s="208">
        <v>10.257750438</v>
      </c>
      <c r="AD19" s="208">
        <v>10.362803958000001</v>
      </c>
      <c r="AE19" s="208">
        <v>10.324943945999999</v>
      </c>
      <c r="AF19" s="208">
        <v>10.312409350999999</v>
      </c>
      <c r="AG19" s="208">
        <v>10.184971246</v>
      </c>
      <c r="AH19" s="208">
        <v>10.151874599999999</v>
      </c>
      <c r="AI19" s="208">
        <v>10.152263259</v>
      </c>
      <c r="AJ19" s="208">
        <v>10.231337412</v>
      </c>
      <c r="AK19" s="208">
        <v>10.21152749</v>
      </c>
      <c r="AL19" s="208">
        <v>9.8883392163000003</v>
      </c>
      <c r="AM19" s="208">
        <v>9.8731036006000004</v>
      </c>
      <c r="AN19" s="208">
        <v>9.8777595911000002</v>
      </c>
      <c r="AO19" s="208">
        <v>10.099316011999999</v>
      </c>
      <c r="AP19" s="208">
        <v>10.339603872</v>
      </c>
      <c r="AQ19" s="208">
        <v>10.289725435999999</v>
      </c>
      <c r="AR19" s="208">
        <v>10.474398002999999</v>
      </c>
      <c r="AS19" s="208">
        <v>10.038463298</v>
      </c>
      <c r="AT19" s="208">
        <v>10.048899264999999</v>
      </c>
      <c r="AU19" s="208">
        <v>10.532906314</v>
      </c>
      <c r="AV19" s="208">
        <v>10.370408857999999</v>
      </c>
      <c r="AW19" s="208">
        <v>10.399983911</v>
      </c>
      <c r="AX19" s="208">
        <v>10.118290399999999</v>
      </c>
      <c r="AY19" s="208">
        <v>10.086512355</v>
      </c>
      <c r="AZ19" s="208">
        <v>10.450102363999999</v>
      </c>
      <c r="BA19" s="208">
        <v>10.664679833999999</v>
      </c>
      <c r="BB19" s="208">
        <v>10.614681226</v>
      </c>
      <c r="BC19" s="208">
        <v>10.74</v>
      </c>
      <c r="BD19" s="208">
        <v>10.71</v>
      </c>
      <c r="BE19" s="208">
        <v>10.36215</v>
      </c>
      <c r="BF19" s="208">
        <v>10.454599999999999</v>
      </c>
      <c r="BG19" s="324">
        <v>11.022550000000001</v>
      </c>
      <c r="BH19" s="324">
        <v>10.87649</v>
      </c>
      <c r="BI19" s="324">
        <v>10.919</v>
      </c>
      <c r="BJ19" s="324">
        <v>10.597530000000001</v>
      </c>
      <c r="BK19" s="324">
        <v>10.53617</v>
      </c>
      <c r="BL19" s="324">
        <v>10.8317</v>
      </c>
      <c r="BM19" s="324">
        <v>11.01667</v>
      </c>
      <c r="BN19" s="324">
        <v>10.90471</v>
      </c>
      <c r="BO19" s="324">
        <v>10.981590000000001</v>
      </c>
      <c r="BP19" s="324">
        <v>10.896929999999999</v>
      </c>
      <c r="BQ19" s="324">
        <v>10.49188</v>
      </c>
      <c r="BR19" s="324">
        <v>10.51324</v>
      </c>
      <c r="BS19" s="324">
        <v>11.04866</v>
      </c>
      <c r="BT19" s="324">
        <v>10.866490000000001</v>
      </c>
      <c r="BU19" s="324">
        <v>10.87567</v>
      </c>
      <c r="BV19" s="324">
        <v>10.5389</v>
      </c>
    </row>
    <row r="20" spans="1:74" ht="11.1" customHeight="1" x14ac:dyDescent="0.2">
      <c r="A20" s="119" t="s">
        <v>633</v>
      </c>
      <c r="B20" s="199" t="s">
        <v>437</v>
      </c>
      <c r="C20" s="208">
        <v>8.8768808277000009</v>
      </c>
      <c r="D20" s="208">
        <v>9.4363060092000008</v>
      </c>
      <c r="E20" s="208">
        <v>9.1559729313999991</v>
      </c>
      <c r="F20" s="208">
        <v>9.4874038021999993</v>
      </c>
      <c r="G20" s="208">
        <v>10.075402232</v>
      </c>
      <c r="H20" s="208">
        <v>10.763631525999999</v>
      </c>
      <c r="I20" s="208">
        <v>10.809409045000001</v>
      </c>
      <c r="J20" s="208">
        <v>10.837356102999999</v>
      </c>
      <c r="K20" s="208">
        <v>10.113164827</v>
      </c>
      <c r="L20" s="208">
        <v>9.5614326694000003</v>
      </c>
      <c r="M20" s="208">
        <v>9.2435446369999994</v>
      </c>
      <c r="N20" s="208">
        <v>8.9815770103000006</v>
      </c>
      <c r="O20" s="208">
        <v>9.0496987365999999</v>
      </c>
      <c r="P20" s="208">
        <v>9.2848044510999994</v>
      </c>
      <c r="Q20" s="208">
        <v>9.3465763771999999</v>
      </c>
      <c r="R20" s="208">
        <v>9.3390045925000003</v>
      </c>
      <c r="S20" s="208">
        <v>10.067154449</v>
      </c>
      <c r="T20" s="208">
        <v>10.737714739999999</v>
      </c>
      <c r="U20" s="208">
        <v>10.786064510999999</v>
      </c>
      <c r="V20" s="208">
        <v>10.570473219</v>
      </c>
      <c r="W20" s="208">
        <v>10.028886089</v>
      </c>
      <c r="X20" s="208">
        <v>9.5559895361000002</v>
      </c>
      <c r="Y20" s="208">
        <v>9.2322388484999998</v>
      </c>
      <c r="Z20" s="208">
        <v>9.0389579389999994</v>
      </c>
      <c r="AA20" s="208">
        <v>8.7349903932000004</v>
      </c>
      <c r="AB20" s="208">
        <v>9.0198755245999997</v>
      </c>
      <c r="AC20" s="208">
        <v>9.1772777971000004</v>
      </c>
      <c r="AD20" s="208">
        <v>9.3571111377000005</v>
      </c>
      <c r="AE20" s="208">
        <v>10.008897785</v>
      </c>
      <c r="AF20" s="208">
        <v>10.687248664</v>
      </c>
      <c r="AG20" s="208">
        <v>10.601475904000001</v>
      </c>
      <c r="AH20" s="208">
        <v>10.578756876</v>
      </c>
      <c r="AI20" s="208">
        <v>10.062903208</v>
      </c>
      <c r="AJ20" s="208">
        <v>9.3210069427000004</v>
      </c>
      <c r="AK20" s="208">
        <v>9.1238335964000008</v>
      </c>
      <c r="AL20" s="208">
        <v>8.9083096034999993</v>
      </c>
      <c r="AM20" s="208">
        <v>8.8993508117999998</v>
      </c>
      <c r="AN20" s="208">
        <v>9.0919164913999992</v>
      </c>
      <c r="AO20" s="208">
        <v>9.2235743373000005</v>
      </c>
      <c r="AP20" s="208">
        <v>9.5043735877</v>
      </c>
      <c r="AQ20" s="208">
        <v>10.124048107</v>
      </c>
      <c r="AR20" s="208">
        <v>10.620920363</v>
      </c>
      <c r="AS20" s="208">
        <v>10.469669914000001</v>
      </c>
      <c r="AT20" s="208">
        <v>10.477711986999999</v>
      </c>
      <c r="AU20" s="208">
        <v>10.008558491000001</v>
      </c>
      <c r="AV20" s="208">
        <v>9.3000681575000002</v>
      </c>
      <c r="AW20" s="208">
        <v>9.1678448583000005</v>
      </c>
      <c r="AX20" s="208">
        <v>8.8884140461999994</v>
      </c>
      <c r="AY20" s="208">
        <v>8.8142886082</v>
      </c>
      <c r="AZ20" s="208">
        <v>9.2304456235999996</v>
      </c>
      <c r="BA20" s="208">
        <v>9.2659672057000009</v>
      </c>
      <c r="BB20" s="208">
        <v>9.4887852707999993</v>
      </c>
      <c r="BC20" s="208">
        <v>9.89</v>
      </c>
      <c r="BD20" s="208">
        <v>11.03</v>
      </c>
      <c r="BE20" s="208">
        <v>11.283939999999999</v>
      </c>
      <c r="BF20" s="208">
        <v>11.370839999999999</v>
      </c>
      <c r="BG20" s="324">
        <v>11.00282</v>
      </c>
      <c r="BH20" s="324">
        <v>10.05856</v>
      </c>
      <c r="BI20" s="324">
        <v>9.7293699999999994</v>
      </c>
      <c r="BJ20" s="324">
        <v>9.0714330000000007</v>
      </c>
      <c r="BK20" s="324">
        <v>8.7381379999999993</v>
      </c>
      <c r="BL20" s="324">
        <v>8.8280089999999998</v>
      </c>
      <c r="BM20" s="324">
        <v>9.0140619999999991</v>
      </c>
      <c r="BN20" s="324">
        <v>8.9446080000000006</v>
      </c>
      <c r="BO20" s="324">
        <v>9.1130669999999991</v>
      </c>
      <c r="BP20" s="324">
        <v>10.19135</v>
      </c>
      <c r="BQ20" s="324">
        <v>10.31578</v>
      </c>
      <c r="BR20" s="324">
        <v>10.37152</v>
      </c>
      <c r="BS20" s="324">
        <v>10.096819999999999</v>
      </c>
      <c r="BT20" s="324">
        <v>9.2982399999999998</v>
      </c>
      <c r="BU20" s="324">
        <v>9.0586690000000001</v>
      </c>
      <c r="BV20" s="324">
        <v>8.6643070000000009</v>
      </c>
    </row>
    <row r="21" spans="1:74" ht="11.1" customHeight="1" x14ac:dyDescent="0.2">
      <c r="A21" s="119" t="s">
        <v>634</v>
      </c>
      <c r="B21" s="199" t="s">
        <v>438</v>
      </c>
      <c r="C21" s="208">
        <v>9.3016836072999993</v>
      </c>
      <c r="D21" s="208">
        <v>9.4568581853999998</v>
      </c>
      <c r="E21" s="208">
        <v>9.3903384501999998</v>
      </c>
      <c r="F21" s="208">
        <v>9.3687279603999993</v>
      </c>
      <c r="G21" s="208">
        <v>9.3196901930999996</v>
      </c>
      <c r="H21" s="208">
        <v>9.3391684581999996</v>
      </c>
      <c r="I21" s="208">
        <v>9.3712894600999999</v>
      </c>
      <c r="J21" s="208">
        <v>9.4052422432</v>
      </c>
      <c r="K21" s="208">
        <v>9.5156722935999998</v>
      </c>
      <c r="L21" s="208">
        <v>9.5165879196999992</v>
      </c>
      <c r="M21" s="208">
        <v>9.3562371358000007</v>
      </c>
      <c r="N21" s="208">
        <v>9.3607272437999995</v>
      </c>
      <c r="O21" s="208">
        <v>9.5856704018999999</v>
      </c>
      <c r="P21" s="208">
        <v>9.6523029432000005</v>
      </c>
      <c r="Q21" s="208">
        <v>9.2953135608000004</v>
      </c>
      <c r="R21" s="208">
        <v>9.3284743287000005</v>
      </c>
      <c r="S21" s="208">
        <v>9.1831770759999998</v>
      </c>
      <c r="T21" s="208">
        <v>9.2835576578999994</v>
      </c>
      <c r="U21" s="208">
        <v>9.2566834768999993</v>
      </c>
      <c r="V21" s="208">
        <v>9.0761006828999999</v>
      </c>
      <c r="W21" s="208">
        <v>9.1561700517000002</v>
      </c>
      <c r="X21" s="208">
        <v>9.3116434453999997</v>
      </c>
      <c r="Y21" s="208">
        <v>9.3763192314000001</v>
      </c>
      <c r="Z21" s="208">
        <v>9.2231956063999991</v>
      </c>
      <c r="AA21" s="208">
        <v>9.3108152247000007</v>
      </c>
      <c r="AB21" s="208">
        <v>9.5809942592000006</v>
      </c>
      <c r="AC21" s="208">
        <v>9.4228549725999997</v>
      </c>
      <c r="AD21" s="208">
        <v>9.4596731559999991</v>
      </c>
      <c r="AE21" s="208">
        <v>9.2843065869999997</v>
      </c>
      <c r="AF21" s="208">
        <v>9.3080561887000002</v>
      </c>
      <c r="AG21" s="208">
        <v>9.3564680361000008</v>
      </c>
      <c r="AH21" s="208">
        <v>9.3008046527000001</v>
      </c>
      <c r="AI21" s="208">
        <v>9.3404175110000001</v>
      </c>
      <c r="AJ21" s="208">
        <v>9.3318351653999994</v>
      </c>
      <c r="AK21" s="208">
        <v>9.4842970589999993</v>
      </c>
      <c r="AL21" s="208">
        <v>9.1403209522999997</v>
      </c>
      <c r="AM21" s="208">
        <v>9.0947043718000007</v>
      </c>
      <c r="AN21" s="208">
        <v>9.3080702274</v>
      </c>
      <c r="AO21" s="208">
        <v>9.2959752350000002</v>
      </c>
      <c r="AP21" s="208">
        <v>9.3033882778999999</v>
      </c>
      <c r="AQ21" s="208">
        <v>8.6827214328999993</v>
      </c>
      <c r="AR21" s="208">
        <v>9.0846095115000001</v>
      </c>
      <c r="AS21" s="208">
        <v>9.0037798840000001</v>
      </c>
      <c r="AT21" s="208">
        <v>9.0785616496999992</v>
      </c>
      <c r="AU21" s="208">
        <v>9.1911441655000008</v>
      </c>
      <c r="AV21" s="208">
        <v>9.1599306047999995</v>
      </c>
      <c r="AW21" s="208">
        <v>9.1149262230999994</v>
      </c>
      <c r="AX21" s="208">
        <v>9.3265618919000008</v>
      </c>
      <c r="AY21" s="208">
        <v>8.9646125359000006</v>
      </c>
      <c r="AZ21" s="208">
        <v>9.5516194112000008</v>
      </c>
      <c r="BA21" s="208">
        <v>9.3875079875999994</v>
      </c>
      <c r="BB21" s="208">
        <v>8.9305076602</v>
      </c>
      <c r="BC21" s="208">
        <v>9.19</v>
      </c>
      <c r="BD21" s="208">
        <v>9.3800000000000008</v>
      </c>
      <c r="BE21" s="208">
        <v>9.2501139999999999</v>
      </c>
      <c r="BF21" s="208">
        <v>9.3989539999999998</v>
      </c>
      <c r="BG21" s="324">
        <v>9.6418180000000007</v>
      </c>
      <c r="BH21" s="324">
        <v>9.674728</v>
      </c>
      <c r="BI21" s="324">
        <v>9.6515690000000003</v>
      </c>
      <c r="BJ21" s="324">
        <v>9.906841</v>
      </c>
      <c r="BK21" s="324">
        <v>9.5039449999999999</v>
      </c>
      <c r="BL21" s="324">
        <v>10.093870000000001</v>
      </c>
      <c r="BM21" s="324">
        <v>9.8546300000000002</v>
      </c>
      <c r="BN21" s="324">
        <v>9.2819199999999995</v>
      </c>
      <c r="BO21" s="324">
        <v>9.4654030000000002</v>
      </c>
      <c r="BP21" s="324">
        <v>9.5720759999999991</v>
      </c>
      <c r="BQ21" s="324">
        <v>9.368665</v>
      </c>
      <c r="BR21" s="324">
        <v>9.4104449999999993</v>
      </c>
      <c r="BS21" s="324">
        <v>9.6055989999999998</v>
      </c>
      <c r="BT21" s="324">
        <v>9.5755429999999997</v>
      </c>
      <c r="BU21" s="324">
        <v>9.5050360000000005</v>
      </c>
      <c r="BV21" s="324">
        <v>9.6907049999999995</v>
      </c>
    </row>
    <row r="22" spans="1:74" ht="11.1" customHeight="1" x14ac:dyDescent="0.2">
      <c r="A22" s="119" t="s">
        <v>635</v>
      </c>
      <c r="B22" s="199" t="s">
        <v>439</v>
      </c>
      <c r="C22" s="208">
        <v>10.505013047</v>
      </c>
      <c r="D22" s="208">
        <v>10.682125572</v>
      </c>
      <c r="E22" s="208">
        <v>10.600890358999999</v>
      </c>
      <c r="F22" s="208">
        <v>10.509807350999999</v>
      </c>
      <c r="G22" s="208">
        <v>10.495705541</v>
      </c>
      <c r="H22" s="208">
        <v>10.734287952000001</v>
      </c>
      <c r="I22" s="208">
        <v>10.615406162999999</v>
      </c>
      <c r="J22" s="208">
        <v>10.597739946000001</v>
      </c>
      <c r="K22" s="208">
        <v>10.727172348</v>
      </c>
      <c r="L22" s="208">
        <v>10.503359146999999</v>
      </c>
      <c r="M22" s="208">
        <v>10.69653512</v>
      </c>
      <c r="N22" s="208">
        <v>10.567096673</v>
      </c>
      <c r="O22" s="208">
        <v>10.326085472000001</v>
      </c>
      <c r="P22" s="208">
        <v>10.621206147000001</v>
      </c>
      <c r="Q22" s="208">
        <v>10.781160549000001</v>
      </c>
      <c r="R22" s="208">
        <v>10.629836315</v>
      </c>
      <c r="S22" s="208">
        <v>10.456703439</v>
      </c>
      <c r="T22" s="208">
        <v>10.525404978999999</v>
      </c>
      <c r="U22" s="208">
        <v>10.366825970000001</v>
      </c>
      <c r="V22" s="208">
        <v>10.426353352</v>
      </c>
      <c r="W22" s="208">
        <v>10.418471617</v>
      </c>
      <c r="X22" s="208">
        <v>10.391783078</v>
      </c>
      <c r="Y22" s="208">
        <v>10.769508717000001</v>
      </c>
      <c r="Z22" s="208">
        <v>10.6463038</v>
      </c>
      <c r="AA22" s="208">
        <v>10.666324405999999</v>
      </c>
      <c r="AB22" s="208">
        <v>10.899272472</v>
      </c>
      <c r="AC22" s="208">
        <v>10.776482851000001</v>
      </c>
      <c r="AD22" s="208">
        <v>10.784565212</v>
      </c>
      <c r="AE22" s="208">
        <v>10.692703759</v>
      </c>
      <c r="AF22" s="208">
        <v>10.816802999</v>
      </c>
      <c r="AG22" s="208">
        <v>10.806621345</v>
      </c>
      <c r="AH22" s="208">
        <v>10.744997418000001</v>
      </c>
      <c r="AI22" s="208">
        <v>10.612079591000001</v>
      </c>
      <c r="AJ22" s="208">
        <v>10.569602769999999</v>
      </c>
      <c r="AK22" s="208">
        <v>10.969699339</v>
      </c>
      <c r="AL22" s="208">
        <v>10.575673049000001</v>
      </c>
      <c r="AM22" s="208">
        <v>10.779465331000001</v>
      </c>
      <c r="AN22" s="208">
        <v>10.685425177999999</v>
      </c>
      <c r="AO22" s="208">
        <v>10.774798681</v>
      </c>
      <c r="AP22" s="208">
        <v>10.785825164</v>
      </c>
      <c r="AQ22" s="208">
        <v>10.882219703000001</v>
      </c>
      <c r="AR22" s="208">
        <v>10.817906991999999</v>
      </c>
      <c r="AS22" s="208">
        <v>10.567038950000001</v>
      </c>
      <c r="AT22" s="208">
        <v>10.525121256</v>
      </c>
      <c r="AU22" s="208">
        <v>10.701117388</v>
      </c>
      <c r="AV22" s="208">
        <v>10.646423531</v>
      </c>
      <c r="AW22" s="208">
        <v>10.886241098999999</v>
      </c>
      <c r="AX22" s="208">
        <v>10.492749367</v>
      </c>
      <c r="AY22" s="208">
        <v>10.701968508</v>
      </c>
      <c r="AZ22" s="208">
        <v>11.074276063999999</v>
      </c>
      <c r="BA22" s="208">
        <v>11.112762016</v>
      </c>
      <c r="BB22" s="208">
        <v>11.234426328</v>
      </c>
      <c r="BC22" s="208">
        <v>11.2</v>
      </c>
      <c r="BD22" s="208">
        <v>11.25</v>
      </c>
      <c r="BE22" s="208">
        <v>11.187530000000001</v>
      </c>
      <c r="BF22" s="208">
        <v>11.125299999999999</v>
      </c>
      <c r="BG22" s="324">
        <v>11.292149999999999</v>
      </c>
      <c r="BH22" s="324">
        <v>11.228540000000001</v>
      </c>
      <c r="BI22" s="324">
        <v>11.42079</v>
      </c>
      <c r="BJ22" s="324">
        <v>10.974449999999999</v>
      </c>
      <c r="BK22" s="324">
        <v>11.1213</v>
      </c>
      <c r="BL22" s="324">
        <v>11.4275</v>
      </c>
      <c r="BM22" s="324">
        <v>11.427820000000001</v>
      </c>
      <c r="BN22" s="324">
        <v>11.462999999999999</v>
      </c>
      <c r="BO22" s="324">
        <v>11.344010000000001</v>
      </c>
      <c r="BP22" s="324">
        <v>11.355</v>
      </c>
      <c r="BQ22" s="324">
        <v>11.27745</v>
      </c>
      <c r="BR22" s="324">
        <v>11.206950000000001</v>
      </c>
      <c r="BS22" s="324">
        <v>11.358470000000001</v>
      </c>
      <c r="BT22" s="324">
        <v>11.277570000000001</v>
      </c>
      <c r="BU22" s="324">
        <v>11.47397</v>
      </c>
      <c r="BV22" s="324">
        <v>11.02148</v>
      </c>
    </row>
    <row r="23" spans="1:74" ht="11.1" customHeight="1" x14ac:dyDescent="0.2">
      <c r="A23" s="119" t="s">
        <v>636</v>
      </c>
      <c r="B23" s="199" t="s">
        <v>440</v>
      </c>
      <c r="C23" s="208">
        <v>8.1837244055999996</v>
      </c>
      <c r="D23" s="208">
        <v>8.5284943652000003</v>
      </c>
      <c r="E23" s="208">
        <v>8.3276331340999992</v>
      </c>
      <c r="F23" s="208">
        <v>8.3797701587999995</v>
      </c>
      <c r="G23" s="208">
        <v>8.3562124220000005</v>
      </c>
      <c r="H23" s="208">
        <v>8.5286452552000007</v>
      </c>
      <c r="I23" s="208">
        <v>8.4070348823999996</v>
      </c>
      <c r="J23" s="208">
        <v>8.3282682109999993</v>
      </c>
      <c r="K23" s="208">
        <v>8.3395751196999992</v>
      </c>
      <c r="L23" s="208">
        <v>8.2672742182000007</v>
      </c>
      <c r="M23" s="208">
        <v>8.3416489781000003</v>
      </c>
      <c r="N23" s="208">
        <v>8.1245910273999993</v>
      </c>
      <c r="O23" s="208">
        <v>8.2744505578999998</v>
      </c>
      <c r="P23" s="208">
        <v>8.5578313186999999</v>
      </c>
      <c r="Q23" s="208">
        <v>8.4581397773999996</v>
      </c>
      <c r="R23" s="208">
        <v>8.2587332962000009</v>
      </c>
      <c r="S23" s="208">
        <v>8.1713080133999991</v>
      </c>
      <c r="T23" s="208">
        <v>8.2686824323000003</v>
      </c>
      <c r="U23" s="208">
        <v>8.1653751182000001</v>
      </c>
      <c r="V23" s="208">
        <v>8.3063856987999998</v>
      </c>
      <c r="W23" s="208">
        <v>8.0873388427999995</v>
      </c>
      <c r="X23" s="208">
        <v>8.0042747718000005</v>
      </c>
      <c r="Y23" s="208">
        <v>8.1848480943999995</v>
      </c>
      <c r="Z23" s="208">
        <v>7.8606613000000003</v>
      </c>
      <c r="AA23" s="208">
        <v>7.9995919267</v>
      </c>
      <c r="AB23" s="208">
        <v>8.1676557253999995</v>
      </c>
      <c r="AC23" s="208">
        <v>8.2435862590000006</v>
      </c>
      <c r="AD23" s="208">
        <v>8.1817895638000007</v>
      </c>
      <c r="AE23" s="208">
        <v>8.0570664978999993</v>
      </c>
      <c r="AF23" s="208">
        <v>8.1344257654999996</v>
      </c>
      <c r="AG23" s="208">
        <v>8.0842747172999996</v>
      </c>
      <c r="AH23" s="208">
        <v>8.4295766684999993</v>
      </c>
      <c r="AI23" s="208">
        <v>8.4771456610999998</v>
      </c>
      <c r="AJ23" s="208">
        <v>8.1878670627000005</v>
      </c>
      <c r="AK23" s="208">
        <v>8.2484006099999991</v>
      </c>
      <c r="AL23" s="208">
        <v>8.0467049095000007</v>
      </c>
      <c r="AM23" s="208">
        <v>7.6985203374999998</v>
      </c>
      <c r="AN23" s="208">
        <v>7.9685589534999997</v>
      </c>
      <c r="AO23" s="208">
        <v>7.8626765437000001</v>
      </c>
      <c r="AP23" s="208">
        <v>7.9031894254999999</v>
      </c>
      <c r="AQ23" s="208">
        <v>7.8196399250999997</v>
      </c>
      <c r="AR23" s="208">
        <v>7.8792325462999999</v>
      </c>
      <c r="AS23" s="208">
        <v>7.6953069637000002</v>
      </c>
      <c r="AT23" s="208">
        <v>7.9078205065000002</v>
      </c>
      <c r="AU23" s="208">
        <v>8.0981931368000009</v>
      </c>
      <c r="AV23" s="208">
        <v>7.8952139805000003</v>
      </c>
      <c r="AW23" s="208">
        <v>8.1260614241999995</v>
      </c>
      <c r="AX23" s="208">
        <v>7.9291314133000004</v>
      </c>
      <c r="AY23" s="208">
        <v>7.8687205976000003</v>
      </c>
      <c r="AZ23" s="208">
        <v>16.633412379999999</v>
      </c>
      <c r="BA23" s="208">
        <v>9.8766761394000007</v>
      </c>
      <c r="BB23" s="208">
        <v>10.121321173</v>
      </c>
      <c r="BC23" s="208">
        <v>8.6999999999999993</v>
      </c>
      <c r="BD23" s="208">
        <v>7.92</v>
      </c>
      <c r="BE23" s="208">
        <v>8.1999589999999998</v>
      </c>
      <c r="BF23" s="208">
        <v>8.3414959999999994</v>
      </c>
      <c r="BG23" s="324">
        <v>8.3667060000000006</v>
      </c>
      <c r="BH23" s="324">
        <v>7.89649</v>
      </c>
      <c r="BI23" s="324">
        <v>8.0428870000000003</v>
      </c>
      <c r="BJ23" s="324">
        <v>7.7934869999999998</v>
      </c>
      <c r="BK23" s="324">
        <v>7.6700980000000003</v>
      </c>
      <c r="BL23" s="324">
        <v>16.03135</v>
      </c>
      <c r="BM23" s="324">
        <v>9.9440600000000003</v>
      </c>
      <c r="BN23" s="324">
        <v>10.141830000000001</v>
      </c>
      <c r="BO23" s="324">
        <v>8.7264669999999995</v>
      </c>
      <c r="BP23" s="324">
        <v>7.9467699999999999</v>
      </c>
      <c r="BQ23" s="324">
        <v>8.3179370000000006</v>
      </c>
      <c r="BR23" s="324">
        <v>8.5458920000000003</v>
      </c>
      <c r="BS23" s="324">
        <v>8.5725540000000002</v>
      </c>
      <c r="BT23" s="324">
        <v>8.1152909999999991</v>
      </c>
      <c r="BU23" s="324">
        <v>8.2721699999999991</v>
      </c>
      <c r="BV23" s="324">
        <v>8.0658969999999997</v>
      </c>
    </row>
    <row r="24" spans="1:74" ht="11.1" customHeight="1" x14ac:dyDescent="0.2">
      <c r="A24" s="119" t="s">
        <v>637</v>
      </c>
      <c r="B24" s="199" t="s">
        <v>441</v>
      </c>
      <c r="C24" s="208">
        <v>8.9184787960000005</v>
      </c>
      <c r="D24" s="208">
        <v>9.1451565277999993</v>
      </c>
      <c r="E24" s="208">
        <v>9.1966350315999996</v>
      </c>
      <c r="F24" s="208">
        <v>9.3613606390000008</v>
      </c>
      <c r="G24" s="208">
        <v>9.9024306801000002</v>
      </c>
      <c r="H24" s="208">
        <v>10.191916329</v>
      </c>
      <c r="I24" s="208">
        <v>10.140595766000001</v>
      </c>
      <c r="J24" s="208">
        <v>9.9266288518000003</v>
      </c>
      <c r="K24" s="208">
        <v>9.8336111615000004</v>
      </c>
      <c r="L24" s="208">
        <v>9.8874692836999998</v>
      </c>
      <c r="M24" s="208">
        <v>9.2738173024999995</v>
      </c>
      <c r="N24" s="208">
        <v>9.1102557064000003</v>
      </c>
      <c r="O24" s="208">
        <v>9.0160194981000004</v>
      </c>
      <c r="P24" s="208">
        <v>9.2550665136999992</v>
      </c>
      <c r="Q24" s="208">
        <v>9.2471794535999994</v>
      </c>
      <c r="R24" s="208">
        <v>9.4400546678000001</v>
      </c>
      <c r="S24" s="208">
        <v>9.8375279198999994</v>
      </c>
      <c r="T24" s="208">
        <v>10.029677682000001</v>
      </c>
      <c r="U24" s="208">
        <v>9.9727562140000003</v>
      </c>
      <c r="V24" s="208">
        <v>9.9674361450000006</v>
      </c>
      <c r="W24" s="208">
        <v>9.7902898099000009</v>
      </c>
      <c r="X24" s="208">
        <v>9.6951900439000003</v>
      </c>
      <c r="Y24" s="208">
        <v>9.1967178474000004</v>
      </c>
      <c r="Z24" s="208">
        <v>8.8806673651000008</v>
      </c>
      <c r="AA24" s="208">
        <v>8.9892061576</v>
      </c>
      <c r="AB24" s="208">
        <v>9.3267451757999993</v>
      </c>
      <c r="AC24" s="208">
        <v>9.2235470088000007</v>
      </c>
      <c r="AD24" s="208">
        <v>9.3200357034000003</v>
      </c>
      <c r="AE24" s="208">
        <v>9.6672748439999996</v>
      </c>
      <c r="AF24" s="208">
        <v>10.178320143000001</v>
      </c>
      <c r="AG24" s="208">
        <v>10.119324625000001</v>
      </c>
      <c r="AH24" s="208">
        <v>10.028869093999999</v>
      </c>
      <c r="AI24" s="208">
        <v>9.8693629397000002</v>
      </c>
      <c r="AJ24" s="208">
        <v>9.5813932976</v>
      </c>
      <c r="AK24" s="208">
        <v>9.0910429798999992</v>
      </c>
      <c r="AL24" s="208">
        <v>8.8970051497</v>
      </c>
      <c r="AM24" s="208">
        <v>8.8826929230000005</v>
      </c>
      <c r="AN24" s="208">
        <v>9.0451550476999998</v>
      </c>
      <c r="AO24" s="208">
        <v>9.0917601322999992</v>
      </c>
      <c r="AP24" s="208">
        <v>9.3945081980000005</v>
      </c>
      <c r="AQ24" s="208">
        <v>9.7633743162000002</v>
      </c>
      <c r="AR24" s="208">
        <v>10.222280399000001</v>
      </c>
      <c r="AS24" s="208">
        <v>10.170616711999999</v>
      </c>
      <c r="AT24" s="208">
        <v>10.044736422</v>
      </c>
      <c r="AU24" s="208">
        <v>10.041773136</v>
      </c>
      <c r="AV24" s="208">
        <v>9.5282529299000007</v>
      </c>
      <c r="AW24" s="208">
        <v>9.3020043585999996</v>
      </c>
      <c r="AX24" s="208">
        <v>9.0768903816000002</v>
      </c>
      <c r="AY24" s="208">
        <v>8.9218590709000001</v>
      </c>
      <c r="AZ24" s="208">
        <v>9.2757927936000009</v>
      </c>
      <c r="BA24" s="208">
        <v>9.1546224535</v>
      </c>
      <c r="BB24" s="208">
        <v>9.3681835421000006</v>
      </c>
      <c r="BC24" s="208">
        <v>9.65</v>
      </c>
      <c r="BD24" s="208">
        <v>10.17</v>
      </c>
      <c r="BE24" s="208">
        <v>10.260809999999999</v>
      </c>
      <c r="BF24" s="208">
        <v>10.19943</v>
      </c>
      <c r="BG24" s="324">
        <v>10.18286</v>
      </c>
      <c r="BH24" s="324">
        <v>9.6492939999999994</v>
      </c>
      <c r="BI24" s="324">
        <v>9.3801729999999992</v>
      </c>
      <c r="BJ24" s="324">
        <v>9.1297139999999999</v>
      </c>
      <c r="BK24" s="324">
        <v>8.9311860000000003</v>
      </c>
      <c r="BL24" s="324">
        <v>9.2208939999999995</v>
      </c>
      <c r="BM24" s="324">
        <v>9.0893599999999992</v>
      </c>
      <c r="BN24" s="324">
        <v>9.2660599999999995</v>
      </c>
      <c r="BO24" s="324">
        <v>9.4928840000000001</v>
      </c>
      <c r="BP24" s="324">
        <v>9.9514569999999996</v>
      </c>
      <c r="BQ24" s="324">
        <v>9.9478460000000002</v>
      </c>
      <c r="BR24" s="324">
        <v>9.7969760000000008</v>
      </c>
      <c r="BS24" s="324">
        <v>9.7781889999999994</v>
      </c>
      <c r="BT24" s="324">
        <v>9.2402029999999993</v>
      </c>
      <c r="BU24" s="324">
        <v>8.9873480000000008</v>
      </c>
      <c r="BV24" s="324">
        <v>8.7712240000000001</v>
      </c>
    </row>
    <row r="25" spans="1:74" ht="11.1" customHeight="1" x14ac:dyDescent="0.2">
      <c r="A25" s="119" t="s">
        <v>638</v>
      </c>
      <c r="B25" s="201" t="s">
        <v>442</v>
      </c>
      <c r="C25" s="208">
        <v>12.180746256999999</v>
      </c>
      <c r="D25" s="208">
        <v>12.592083952999999</v>
      </c>
      <c r="E25" s="208">
        <v>12.778686368000001</v>
      </c>
      <c r="F25" s="208">
        <v>12.268920512999999</v>
      </c>
      <c r="G25" s="208">
        <v>13.168300628000001</v>
      </c>
      <c r="H25" s="208">
        <v>14.837654941</v>
      </c>
      <c r="I25" s="208">
        <v>15.010835578</v>
      </c>
      <c r="J25" s="208">
        <v>15.232866805</v>
      </c>
      <c r="K25" s="208">
        <v>15.587652650000001</v>
      </c>
      <c r="L25" s="208">
        <v>14.786768735000001</v>
      </c>
      <c r="M25" s="208">
        <v>13.256161876</v>
      </c>
      <c r="N25" s="208">
        <v>12.554975109000001</v>
      </c>
      <c r="O25" s="208">
        <v>12.775239257000001</v>
      </c>
      <c r="P25" s="208">
        <v>12.792936924999999</v>
      </c>
      <c r="Q25" s="208">
        <v>13.028551917</v>
      </c>
      <c r="R25" s="208">
        <v>13.023494317999999</v>
      </c>
      <c r="S25" s="208">
        <v>13.584921553999999</v>
      </c>
      <c r="T25" s="208">
        <v>15.242711383</v>
      </c>
      <c r="U25" s="208">
        <v>15.923991055</v>
      </c>
      <c r="V25" s="208">
        <v>16.336530929999999</v>
      </c>
      <c r="W25" s="208">
        <v>14.709594266</v>
      </c>
      <c r="X25" s="208">
        <v>15.047869337</v>
      </c>
      <c r="Y25" s="208">
        <v>13.703727838000001</v>
      </c>
      <c r="Z25" s="208">
        <v>13.261645355000001</v>
      </c>
      <c r="AA25" s="208">
        <v>12.911320523000001</v>
      </c>
      <c r="AB25" s="208">
        <v>13.023989509</v>
      </c>
      <c r="AC25" s="208">
        <v>12.80968296</v>
      </c>
      <c r="AD25" s="208">
        <v>13.06359571</v>
      </c>
      <c r="AE25" s="208">
        <v>13.635050548000001</v>
      </c>
      <c r="AF25" s="208">
        <v>15.464039723999999</v>
      </c>
      <c r="AG25" s="208">
        <v>16.159099424000001</v>
      </c>
      <c r="AH25" s="208">
        <v>16.066681512999999</v>
      </c>
      <c r="AI25" s="208">
        <v>16.255131692999999</v>
      </c>
      <c r="AJ25" s="208">
        <v>15.411523224</v>
      </c>
      <c r="AK25" s="208">
        <v>14.248738242</v>
      </c>
      <c r="AL25" s="208">
        <v>13.271224097999999</v>
      </c>
      <c r="AM25" s="208">
        <v>13.346150781</v>
      </c>
      <c r="AN25" s="208">
        <v>13.54821877</v>
      </c>
      <c r="AO25" s="208">
        <v>13.603455099</v>
      </c>
      <c r="AP25" s="208">
        <v>13.2265164</v>
      </c>
      <c r="AQ25" s="208">
        <v>14.493651671</v>
      </c>
      <c r="AR25" s="208">
        <v>16.462497577000001</v>
      </c>
      <c r="AS25" s="208">
        <v>16.925921336999998</v>
      </c>
      <c r="AT25" s="208">
        <v>17.559359835999999</v>
      </c>
      <c r="AU25" s="208">
        <v>17.146829529000001</v>
      </c>
      <c r="AV25" s="208">
        <v>16.085119466999998</v>
      </c>
      <c r="AW25" s="208">
        <v>14.851304321000001</v>
      </c>
      <c r="AX25" s="208">
        <v>14.155022631</v>
      </c>
      <c r="AY25" s="208">
        <v>14.079972787999999</v>
      </c>
      <c r="AZ25" s="208">
        <v>14.546976021000001</v>
      </c>
      <c r="BA25" s="208">
        <v>14.912955357</v>
      </c>
      <c r="BB25" s="208">
        <v>15.320764106</v>
      </c>
      <c r="BC25" s="208">
        <v>15.16</v>
      </c>
      <c r="BD25" s="208">
        <v>17.18</v>
      </c>
      <c r="BE25" s="208">
        <v>17.589459999999999</v>
      </c>
      <c r="BF25" s="208">
        <v>18.871220000000001</v>
      </c>
      <c r="BG25" s="324">
        <v>18.044530000000002</v>
      </c>
      <c r="BH25" s="324">
        <v>16.876200000000001</v>
      </c>
      <c r="BI25" s="324">
        <v>15.465920000000001</v>
      </c>
      <c r="BJ25" s="324">
        <v>14.747170000000001</v>
      </c>
      <c r="BK25" s="324">
        <v>14.538220000000001</v>
      </c>
      <c r="BL25" s="324">
        <v>14.807180000000001</v>
      </c>
      <c r="BM25" s="324">
        <v>15.219620000000001</v>
      </c>
      <c r="BN25" s="324">
        <v>15.5596</v>
      </c>
      <c r="BO25" s="324">
        <v>15.18811</v>
      </c>
      <c r="BP25" s="324">
        <v>16.952059999999999</v>
      </c>
      <c r="BQ25" s="324">
        <v>16.975619999999999</v>
      </c>
      <c r="BR25" s="324">
        <v>17.94426</v>
      </c>
      <c r="BS25" s="324">
        <v>17.140160000000002</v>
      </c>
      <c r="BT25" s="324">
        <v>15.93638</v>
      </c>
      <c r="BU25" s="324">
        <v>14.58728</v>
      </c>
      <c r="BV25" s="324">
        <v>13.975339999999999</v>
      </c>
    </row>
    <row r="26" spans="1:74" ht="11.1" customHeight="1" x14ac:dyDescent="0.2">
      <c r="A26" s="119" t="s">
        <v>639</v>
      </c>
      <c r="B26" s="201" t="s">
        <v>416</v>
      </c>
      <c r="C26" s="208">
        <v>10.210000000000001</v>
      </c>
      <c r="D26" s="208">
        <v>10.48</v>
      </c>
      <c r="E26" s="208">
        <v>10.46</v>
      </c>
      <c r="F26" s="208">
        <v>10.4</v>
      </c>
      <c r="G26" s="208">
        <v>10.59</v>
      </c>
      <c r="H26" s="208">
        <v>11.01</v>
      </c>
      <c r="I26" s="208">
        <v>10.97</v>
      </c>
      <c r="J26" s="208">
        <v>11.01</v>
      </c>
      <c r="K26" s="208">
        <v>11.03</v>
      </c>
      <c r="L26" s="208">
        <v>10.78</v>
      </c>
      <c r="M26" s="208">
        <v>10.49</v>
      </c>
      <c r="N26" s="208">
        <v>10.28</v>
      </c>
      <c r="O26" s="208">
        <v>10.49</v>
      </c>
      <c r="P26" s="208">
        <v>10.65</v>
      </c>
      <c r="Q26" s="208">
        <v>10.51</v>
      </c>
      <c r="R26" s="208">
        <v>10.46</v>
      </c>
      <c r="S26" s="208">
        <v>10.51</v>
      </c>
      <c r="T26" s="208">
        <v>10.84</v>
      </c>
      <c r="U26" s="208">
        <v>11</v>
      </c>
      <c r="V26" s="208">
        <v>11.03</v>
      </c>
      <c r="W26" s="208">
        <v>10.72</v>
      </c>
      <c r="X26" s="208">
        <v>10.77</v>
      </c>
      <c r="Y26" s="208">
        <v>10.54</v>
      </c>
      <c r="Z26" s="208">
        <v>10.33</v>
      </c>
      <c r="AA26" s="208">
        <v>10.3</v>
      </c>
      <c r="AB26" s="208">
        <v>10.54</v>
      </c>
      <c r="AC26" s="208">
        <v>10.46</v>
      </c>
      <c r="AD26" s="208">
        <v>10.52</v>
      </c>
      <c r="AE26" s="208">
        <v>10.54</v>
      </c>
      <c r="AF26" s="208">
        <v>10.9</v>
      </c>
      <c r="AG26" s="208">
        <v>11.02</v>
      </c>
      <c r="AH26" s="208">
        <v>11.02</v>
      </c>
      <c r="AI26" s="208">
        <v>10.96</v>
      </c>
      <c r="AJ26" s="208">
        <v>10.74</v>
      </c>
      <c r="AK26" s="208">
        <v>10.57</v>
      </c>
      <c r="AL26" s="208">
        <v>10.32</v>
      </c>
      <c r="AM26" s="208">
        <v>10.23</v>
      </c>
      <c r="AN26" s="208">
        <v>10.36</v>
      </c>
      <c r="AO26" s="208">
        <v>10.41</v>
      </c>
      <c r="AP26" s="208">
        <v>10.42</v>
      </c>
      <c r="AQ26" s="208">
        <v>10.45</v>
      </c>
      <c r="AR26" s="208">
        <v>10.95</v>
      </c>
      <c r="AS26" s="208">
        <v>10.9</v>
      </c>
      <c r="AT26" s="208">
        <v>10.95</v>
      </c>
      <c r="AU26" s="208">
        <v>11.07</v>
      </c>
      <c r="AV26" s="208">
        <v>10.79</v>
      </c>
      <c r="AW26" s="208">
        <v>10.59</v>
      </c>
      <c r="AX26" s="208">
        <v>10.48</v>
      </c>
      <c r="AY26" s="208">
        <v>10.31</v>
      </c>
      <c r="AZ26" s="208">
        <v>11.93</v>
      </c>
      <c r="BA26" s="208">
        <v>11.13</v>
      </c>
      <c r="BB26" s="208">
        <v>10.99</v>
      </c>
      <c r="BC26" s="208">
        <v>10.84</v>
      </c>
      <c r="BD26" s="208">
        <v>11.34</v>
      </c>
      <c r="BE26" s="208">
        <v>11.380710000000001</v>
      </c>
      <c r="BF26" s="208">
        <v>11.574149999999999</v>
      </c>
      <c r="BG26" s="324">
        <v>11.629479999999999</v>
      </c>
      <c r="BH26" s="324">
        <v>11.304080000000001</v>
      </c>
      <c r="BI26" s="324">
        <v>11.05696</v>
      </c>
      <c r="BJ26" s="324">
        <v>10.910970000000001</v>
      </c>
      <c r="BK26" s="324">
        <v>10.667540000000001</v>
      </c>
      <c r="BL26" s="324">
        <v>12.18024</v>
      </c>
      <c r="BM26" s="324">
        <v>11.45139</v>
      </c>
      <c r="BN26" s="324">
        <v>11.23432</v>
      </c>
      <c r="BO26" s="324">
        <v>10.971909999999999</v>
      </c>
      <c r="BP26" s="324">
        <v>11.398630000000001</v>
      </c>
      <c r="BQ26" s="324">
        <v>11.3461</v>
      </c>
      <c r="BR26" s="324">
        <v>11.45187</v>
      </c>
      <c r="BS26" s="324">
        <v>11.517709999999999</v>
      </c>
      <c r="BT26" s="324">
        <v>11.171329999999999</v>
      </c>
      <c r="BU26" s="324">
        <v>10.927390000000001</v>
      </c>
      <c r="BV26" s="324">
        <v>10.78715</v>
      </c>
    </row>
    <row r="27" spans="1:74" ht="11.1" customHeight="1" x14ac:dyDescent="0.2">
      <c r="A27" s="119"/>
      <c r="B27" s="122" t="s">
        <v>29</v>
      </c>
      <c r="C27" s="441"/>
      <c r="D27" s="441"/>
      <c r="E27" s="441"/>
      <c r="F27" s="441"/>
      <c r="G27" s="441"/>
      <c r="H27" s="441"/>
      <c r="I27" s="441"/>
      <c r="J27" s="441"/>
      <c r="K27" s="441"/>
      <c r="L27" s="441"/>
      <c r="M27" s="441"/>
      <c r="N27" s="441"/>
      <c r="O27" s="441"/>
      <c r="P27" s="441"/>
      <c r="Q27" s="441"/>
      <c r="R27" s="441"/>
      <c r="S27" s="441"/>
      <c r="T27" s="441"/>
      <c r="U27" s="441"/>
      <c r="V27" s="441"/>
      <c r="W27" s="441"/>
      <c r="X27" s="441"/>
      <c r="Y27" s="441"/>
      <c r="Z27" s="441"/>
      <c r="AA27" s="441"/>
      <c r="AB27" s="441"/>
      <c r="AC27" s="441"/>
      <c r="AD27" s="441"/>
      <c r="AE27" s="441"/>
      <c r="AF27" s="441"/>
      <c r="AG27" s="441"/>
      <c r="AH27" s="441"/>
      <c r="AI27" s="441"/>
      <c r="AJ27" s="441"/>
      <c r="AK27" s="441"/>
      <c r="AL27" s="441"/>
      <c r="AM27" s="441"/>
      <c r="AN27" s="441"/>
      <c r="AO27" s="441"/>
      <c r="AP27" s="441"/>
      <c r="AQ27" s="441"/>
      <c r="AR27" s="441"/>
      <c r="AS27" s="441"/>
      <c r="AT27" s="441"/>
      <c r="AU27" s="441"/>
      <c r="AV27" s="441"/>
      <c r="AW27" s="441"/>
      <c r="AX27" s="441"/>
      <c r="AY27" s="441"/>
      <c r="AZ27" s="441"/>
      <c r="BA27" s="441"/>
      <c r="BB27" s="441"/>
      <c r="BC27" s="441"/>
      <c r="BD27" s="441"/>
      <c r="BE27" s="441"/>
      <c r="BF27" s="441"/>
      <c r="BG27" s="442"/>
      <c r="BH27" s="442"/>
      <c r="BI27" s="442"/>
      <c r="BJ27" s="442"/>
      <c r="BK27" s="442"/>
      <c r="BL27" s="442"/>
      <c r="BM27" s="442"/>
      <c r="BN27" s="442"/>
      <c r="BO27" s="442"/>
      <c r="BP27" s="442"/>
      <c r="BQ27" s="442"/>
      <c r="BR27" s="442"/>
      <c r="BS27" s="442"/>
      <c r="BT27" s="442"/>
      <c r="BU27" s="442"/>
      <c r="BV27" s="442"/>
    </row>
    <row r="28" spans="1:74" ht="11.1" customHeight="1" x14ac:dyDescent="0.2">
      <c r="A28" s="119" t="s">
        <v>640</v>
      </c>
      <c r="B28" s="199" t="s">
        <v>435</v>
      </c>
      <c r="C28" s="208">
        <v>12.582858787999999</v>
      </c>
      <c r="D28" s="208">
        <v>12.429948617999999</v>
      </c>
      <c r="E28" s="208">
        <v>12.428291076000001</v>
      </c>
      <c r="F28" s="208">
        <v>12.274060553</v>
      </c>
      <c r="G28" s="208">
        <v>12.138303944</v>
      </c>
      <c r="H28" s="208">
        <v>12.508081369999999</v>
      </c>
      <c r="I28" s="208">
        <v>12.828689370999999</v>
      </c>
      <c r="J28" s="208">
        <v>12.755233370999999</v>
      </c>
      <c r="K28" s="208">
        <v>12.660213646000001</v>
      </c>
      <c r="L28" s="208">
        <v>12.316445468</v>
      </c>
      <c r="M28" s="208">
        <v>12.560435927</v>
      </c>
      <c r="N28" s="208">
        <v>12.885526641</v>
      </c>
      <c r="O28" s="208">
        <v>13.743459837</v>
      </c>
      <c r="P28" s="208">
        <v>13.987010441000001</v>
      </c>
      <c r="Q28" s="208">
        <v>13.037393857</v>
      </c>
      <c r="R28" s="208">
        <v>12.974206239000001</v>
      </c>
      <c r="S28" s="208">
        <v>12.691192719</v>
      </c>
      <c r="T28" s="208">
        <v>13.178389618000001</v>
      </c>
      <c r="U28" s="208">
        <v>13.112714295</v>
      </c>
      <c r="V28" s="208">
        <v>13.028683445</v>
      </c>
      <c r="W28" s="208">
        <v>13.134027527000001</v>
      </c>
      <c r="X28" s="208">
        <v>12.898097559</v>
      </c>
      <c r="Y28" s="208">
        <v>13.044944564</v>
      </c>
      <c r="Z28" s="208">
        <v>13.610097356000001</v>
      </c>
      <c r="AA28" s="208">
        <v>13.439342194</v>
      </c>
      <c r="AB28" s="208">
        <v>14.068303342</v>
      </c>
      <c r="AC28" s="208">
        <v>13.454841027000001</v>
      </c>
      <c r="AD28" s="208">
        <v>13.185185892</v>
      </c>
      <c r="AE28" s="208">
        <v>12.584726184999999</v>
      </c>
      <c r="AF28" s="208">
        <v>13.152950235</v>
      </c>
      <c r="AG28" s="208">
        <v>12.77394</v>
      </c>
      <c r="AH28" s="208">
        <v>12.716706287999999</v>
      </c>
      <c r="AI28" s="208">
        <v>12.923197577</v>
      </c>
      <c r="AJ28" s="208">
        <v>12.512631208</v>
      </c>
      <c r="AK28" s="208">
        <v>13.181720771</v>
      </c>
      <c r="AL28" s="208">
        <v>13.055725718</v>
      </c>
      <c r="AM28" s="208">
        <v>12.476868983999999</v>
      </c>
      <c r="AN28" s="208">
        <v>12.321890877</v>
      </c>
      <c r="AO28" s="208">
        <v>12.075688329</v>
      </c>
      <c r="AP28" s="208">
        <v>12.164859394</v>
      </c>
      <c r="AQ28" s="208">
        <v>12.310930729000001</v>
      </c>
      <c r="AR28" s="208">
        <v>12.180537892</v>
      </c>
      <c r="AS28" s="208">
        <v>12.520482445000001</v>
      </c>
      <c r="AT28" s="208">
        <v>12.482664513</v>
      </c>
      <c r="AU28" s="208">
        <v>12.211038437999999</v>
      </c>
      <c r="AV28" s="208">
        <v>11.988936431999999</v>
      </c>
      <c r="AW28" s="208">
        <v>11.824762408</v>
      </c>
      <c r="AX28" s="208">
        <v>12.55036589</v>
      </c>
      <c r="AY28" s="208">
        <v>13.090581106</v>
      </c>
      <c r="AZ28" s="208">
        <v>13.971216172</v>
      </c>
      <c r="BA28" s="208">
        <v>13.429362772999999</v>
      </c>
      <c r="BB28" s="208">
        <v>12.639513886</v>
      </c>
      <c r="BC28" s="208">
        <v>12.24</v>
      </c>
      <c r="BD28" s="208">
        <v>13.45</v>
      </c>
      <c r="BE28" s="208">
        <v>13.57963</v>
      </c>
      <c r="BF28" s="208">
        <v>13.366059999999999</v>
      </c>
      <c r="BG28" s="324">
        <v>12.946020000000001</v>
      </c>
      <c r="BH28" s="324">
        <v>12.63435</v>
      </c>
      <c r="BI28" s="324">
        <v>12.41338</v>
      </c>
      <c r="BJ28" s="324">
        <v>13.139659999999999</v>
      </c>
      <c r="BK28" s="324">
        <v>13.672599999999999</v>
      </c>
      <c r="BL28" s="324">
        <v>14.587389999999999</v>
      </c>
      <c r="BM28" s="324">
        <v>13.969049999999999</v>
      </c>
      <c r="BN28" s="324">
        <v>13.111459999999999</v>
      </c>
      <c r="BO28" s="324">
        <v>12.66836</v>
      </c>
      <c r="BP28" s="324">
        <v>13.8969</v>
      </c>
      <c r="BQ28" s="324">
        <v>14.00996</v>
      </c>
      <c r="BR28" s="324">
        <v>13.765409999999999</v>
      </c>
      <c r="BS28" s="324">
        <v>13.30655</v>
      </c>
      <c r="BT28" s="324">
        <v>12.95947</v>
      </c>
      <c r="BU28" s="324">
        <v>12.704359999999999</v>
      </c>
      <c r="BV28" s="324">
        <v>13.41952</v>
      </c>
    </row>
    <row r="29" spans="1:74" ht="11.1" customHeight="1" x14ac:dyDescent="0.2">
      <c r="A29" s="119" t="s">
        <v>641</v>
      </c>
      <c r="B29" s="184" t="s">
        <v>468</v>
      </c>
      <c r="C29" s="208">
        <v>7.0673160975</v>
      </c>
      <c r="D29" s="208">
        <v>6.7646632134000004</v>
      </c>
      <c r="E29" s="208">
        <v>7.0068870563000001</v>
      </c>
      <c r="F29" s="208">
        <v>6.9294253252000004</v>
      </c>
      <c r="G29" s="208">
        <v>6.9815101049999999</v>
      </c>
      <c r="H29" s="208">
        <v>6.9452886984999997</v>
      </c>
      <c r="I29" s="208">
        <v>6.8826226487</v>
      </c>
      <c r="J29" s="208">
        <v>6.9230049550999997</v>
      </c>
      <c r="K29" s="208">
        <v>6.8991358996000001</v>
      </c>
      <c r="L29" s="208">
        <v>6.9182513247999999</v>
      </c>
      <c r="M29" s="208">
        <v>6.6799544610000003</v>
      </c>
      <c r="N29" s="208">
        <v>6.7946066517999997</v>
      </c>
      <c r="O29" s="208">
        <v>7.7015788498999997</v>
      </c>
      <c r="P29" s="208">
        <v>7.4247497699</v>
      </c>
      <c r="Q29" s="208">
        <v>6.6332644272000003</v>
      </c>
      <c r="R29" s="208">
        <v>6.6897881906999999</v>
      </c>
      <c r="S29" s="208">
        <v>6.9264165220000002</v>
      </c>
      <c r="T29" s="208">
        <v>6.9221354017000003</v>
      </c>
      <c r="U29" s="208">
        <v>6.9547638714</v>
      </c>
      <c r="V29" s="208">
        <v>6.9322286193</v>
      </c>
      <c r="W29" s="208">
        <v>6.8551611817999998</v>
      </c>
      <c r="X29" s="208">
        <v>6.8860219965000002</v>
      </c>
      <c r="Y29" s="208">
        <v>6.8106240491000003</v>
      </c>
      <c r="Z29" s="208">
        <v>6.7859536605999997</v>
      </c>
      <c r="AA29" s="208">
        <v>6.8247028936999996</v>
      </c>
      <c r="AB29" s="208">
        <v>6.7358529864000003</v>
      </c>
      <c r="AC29" s="208">
        <v>6.6847739223999998</v>
      </c>
      <c r="AD29" s="208">
        <v>6.5749873887000003</v>
      </c>
      <c r="AE29" s="208">
        <v>6.6665550702000003</v>
      </c>
      <c r="AF29" s="208">
        <v>6.3772597325999998</v>
      </c>
      <c r="AG29" s="208">
        <v>6.5736319956999996</v>
      </c>
      <c r="AH29" s="208">
        <v>6.6527027404999997</v>
      </c>
      <c r="AI29" s="208">
        <v>6.4761132020999996</v>
      </c>
      <c r="AJ29" s="208">
        <v>6.4504799661999996</v>
      </c>
      <c r="AK29" s="208">
        <v>6.4040350673999997</v>
      </c>
      <c r="AL29" s="208">
        <v>6.4378547831999997</v>
      </c>
      <c r="AM29" s="208">
        <v>6.4016593741000003</v>
      </c>
      <c r="AN29" s="208">
        <v>6.3973927307</v>
      </c>
      <c r="AO29" s="208">
        <v>6.2776650019</v>
      </c>
      <c r="AP29" s="208">
        <v>6.3168601778999998</v>
      </c>
      <c r="AQ29" s="208">
        <v>6.3448166947000004</v>
      </c>
      <c r="AR29" s="208">
        <v>6.3925714077000002</v>
      </c>
      <c r="AS29" s="208">
        <v>6.459596028</v>
      </c>
      <c r="AT29" s="208">
        <v>6.3894163904000001</v>
      </c>
      <c r="AU29" s="208">
        <v>6.3750002318999996</v>
      </c>
      <c r="AV29" s="208">
        <v>6.2692745805000003</v>
      </c>
      <c r="AW29" s="208">
        <v>6.2584440320999999</v>
      </c>
      <c r="AX29" s="208">
        <v>6.3234537673000002</v>
      </c>
      <c r="AY29" s="208">
        <v>6.3139786883999998</v>
      </c>
      <c r="AZ29" s="208">
        <v>6.7123442916</v>
      </c>
      <c r="BA29" s="208">
        <v>6.4770698220999998</v>
      </c>
      <c r="BB29" s="208">
        <v>6.7203355952999999</v>
      </c>
      <c r="BC29" s="208">
        <v>6.1</v>
      </c>
      <c r="BD29" s="208">
        <v>6.85</v>
      </c>
      <c r="BE29" s="208">
        <v>6.6533629999999997</v>
      </c>
      <c r="BF29" s="208">
        <v>6.6593020000000003</v>
      </c>
      <c r="BG29" s="324">
        <v>6.5310579999999998</v>
      </c>
      <c r="BH29" s="324">
        <v>6.3499679999999996</v>
      </c>
      <c r="BI29" s="324">
        <v>6.3406219999999998</v>
      </c>
      <c r="BJ29" s="324">
        <v>6.3361349999999996</v>
      </c>
      <c r="BK29" s="324">
        <v>6.3599199999999998</v>
      </c>
      <c r="BL29" s="324">
        <v>6.3780789999999996</v>
      </c>
      <c r="BM29" s="324">
        <v>6.4939039999999997</v>
      </c>
      <c r="BN29" s="324">
        <v>6.6816329999999997</v>
      </c>
      <c r="BO29" s="324">
        <v>6.0049070000000002</v>
      </c>
      <c r="BP29" s="324">
        <v>6.6905270000000003</v>
      </c>
      <c r="BQ29" s="324">
        <v>6.4742030000000002</v>
      </c>
      <c r="BR29" s="324">
        <v>6.3439839999999998</v>
      </c>
      <c r="BS29" s="324">
        <v>6.3486929999999999</v>
      </c>
      <c r="BT29" s="324">
        <v>6.1592140000000004</v>
      </c>
      <c r="BU29" s="324">
        <v>6.1432169999999999</v>
      </c>
      <c r="BV29" s="324">
        <v>6.1451770000000003</v>
      </c>
    </row>
    <row r="30" spans="1:74" ht="11.1" customHeight="1" x14ac:dyDescent="0.2">
      <c r="A30" s="119" t="s">
        <v>642</v>
      </c>
      <c r="B30" s="199" t="s">
        <v>436</v>
      </c>
      <c r="C30" s="208">
        <v>7.1330343986000004</v>
      </c>
      <c r="D30" s="208">
        <v>7.0626941391000004</v>
      </c>
      <c r="E30" s="208">
        <v>7.1562811689999997</v>
      </c>
      <c r="F30" s="208">
        <v>6.9980036305000004</v>
      </c>
      <c r="G30" s="208">
        <v>7.1054968610999998</v>
      </c>
      <c r="H30" s="208">
        <v>7.1457101978999997</v>
      </c>
      <c r="I30" s="208">
        <v>7.1589745894999997</v>
      </c>
      <c r="J30" s="208">
        <v>7.0752464170999998</v>
      </c>
      <c r="K30" s="208">
        <v>7.0606976809999997</v>
      </c>
      <c r="L30" s="208">
        <v>7.0017160234000002</v>
      </c>
      <c r="M30" s="208">
        <v>7.0389506416999996</v>
      </c>
      <c r="N30" s="208">
        <v>6.9573190289999998</v>
      </c>
      <c r="O30" s="208">
        <v>7.4038972962000003</v>
      </c>
      <c r="P30" s="208">
        <v>7.1158958564999999</v>
      </c>
      <c r="Q30" s="208">
        <v>6.9322158692000002</v>
      </c>
      <c r="R30" s="208">
        <v>7.0171455253000001</v>
      </c>
      <c r="S30" s="208">
        <v>7.0336994200999996</v>
      </c>
      <c r="T30" s="208">
        <v>7.063906792</v>
      </c>
      <c r="U30" s="208">
        <v>7.1323499839000002</v>
      </c>
      <c r="V30" s="208">
        <v>7.0649102207999999</v>
      </c>
      <c r="W30" s="208">
        <v>7.0201144563</v>
      </c>
      <c r="X30" s="208">
        <v>7.1197258566999997</v>
      </c>
      <c r="Y30" s="208">
        <v>7.1006128182000001</v>
      </c>
      <c r="Z30" s="208">
        <v>7.2444218226999997</v>
      </c>
      <c r="AA30" s="208">
        <v>7.0625762889999999</v>
      </c>
      <c r="AB30" s="208">
        <v>7.1329968091999998</v>
      </c>
      <c r="AC30" s="208">
        <v>7.1024958488000003</v>
      </c>
      <c r="AD30" s="208">
        <v>7.0157824004</v>
      </c>
      <c r="AE30" s="208">
        <v>6.8490332557000002</v>
      </c>
      <c r="AF30" s="208">
        <v>6.8851072340000004</v>
      </c>
      <c r="AG30" s="208">
        <v>6.9438229576000001</v>
      </c>
      <c r="AH30" s="208">
        <v>6.8705991872999999</v>
      </c>
      <c r="AI30" s="208">
        <v>6.7406217714999999</v>
      </c>
      <c r="AJ30" s="208">
        <v>6.8926803061999999</v>
      </c>
      <c r="AK30" s="208">
        <v>6.8160542882000001</v>
      </c>
      <c r="AL30" s="208">
        <v>6.6069096498000004</v>
      </c>
      <c r="AM30" s="208">
        <v>6.5398633621000002</v>
      </c>
      <c r="AN30" s="208">
        <v>6.5567254148999998</v>
      </c>
      <c r="AO30" s="208">
        <v>6.4213844624999998</v>
      </c>
      <c r="AP30" s="208">
        <v>6.7098990338000002</v>
      </c>
      <c r="AQ30" s="208">
        <v>6.7363295783000003</v>
      </c>
      <c r="AR30" s="208">
        <v>6.8831419788000003</v>
      </c>
      <c r="AS30" s="208">
        <v>6.8832164274999998</v>
      </c>
      <c r="AT30" s="208">
        <v>6.6996768421999997</v>
      </c>
      <c r="AU30" s="208">
        <v>6.6732860630999999</v>
      </c>
      <c r="AV30" s="208">
        <v>6.6733029048999999</v>
      </c>
      <c r="AW30" s="208">
        <v>6.5750411262000004</v>
      </c>
      <c r="AX30" s="208">
        <v>6.6139935927</v>
      </c>
      <c r="AY30" s="208">
        <v>6.5937433784000001</v>
      </c>
      <c r="AZ30" s="208">
        <v>7.3293201165999999</v>
      </c>
      <c r="BA30" s="208">
        <v>6.8555332198999999</v>
      </c>
      <c r="BB30" s="208">
        <v>6.7556507501</v>
      </c>
      <c r="BC30" s="208">
        <v>6.84</v>
      </c>
      <c r="BD30" s="208">
        <v>7.17</v>
      </c>
      <c r="BE30" s="208">
        <v>7.0988009999999999</v>
      </c>
      <c r="BF30" s="208">
        <v>7.0035959999999999</v>
      </c>
      <c r="BG30" s="324">
        <v>6.8819949999999999</v>
      </c>
      <c r="BH30" s="324">
        <v>6.8260529999999999</v>
      </c>
      <c r="BI30" s="324">
        <v>6.7858919999999996</v>
      </c>
      <c r="BJ30" s="324">
        <v>6.7717219999999996</v>
      </c>
      <c r="BK30" s="324">
        <v>6.7664470000000003</v>
      </c>
      <c r="BL30" s="324">
        <v>7.070589</v>
      </c>
      <c r="BM30" s="324">
        <v>7.0120189999999996</v>
      </c>
      <c r="BN30" s="324">
        <v>6.8211360000000001</v>
      </c>
      <c r="BO30" s="324">
        <v>6.8692219999999997</v>
      </c>
      <c r="BP30" s="324">
        <v>7.1641240000000002</v>
      </c>
      <c r="BQ30" s="324">
        <v>7.0846359999999997</v>
      </c>
      <c r="BR30" s="324">
        <v>6.8819030000000003</v>
      </c>
      <c r="BS30" s="324">
        <v>6.8929559999999999</v>
      </c>
      <c r="BT30" s="324">
        <v>6.8403770000000002</v>
      </c>
      <c r="BU30" s="324">
        <v>6.7933820000000003</v>
      </c>
      <c r="BV30" s="324">
        <v>6.7701609999999999</v>
      </c>
    </row>
    <row r="31" spans="1:74" ht="11.1" customHeight="1" x14ac:dyDescent="0.2">
      <c r="A31" s="119" t="s">
        <v>643</v>
      </c>
      <c r="B31" s="199" t="s">
        <v>437</v>
      </c>
      <c r="C31" s="208">
        <v>6.7246987712999999</v>
      </c>
      <c r="D31" s="208">
        <v>6.7894122776000003</v>
      </c>
      <c r="E31" s="208">
        <v>6.8840373297999999</v>
      </c>
      <c r="F31" s="208">
        <v>6.8914836042000003</v>
      </c>
      <c r="G31" s="208">
        <v>6.9727418524000004</v>
      </c>
      <c r="H31" s="208">
        <v>7.7631670897999996</v>
      </c>
      <c r="I31" s="208">
        <v>8.1508646356999996</v>
      </c>
      <c r="J31" s="208">
        <v>7.9451002839999996</v>
      </c>
      <c r="K31" s="208">
        <v>7.6366086352</v>
      </c>
      <c r="L31" s="208">
        <v>6.8404593278999997</v>
      </c>
      <c r="M31" s="208">
        <v>6.7718628728999999</v>
      </c>
      <c r="N31" s="208">
        <v>6.4163575178999999</v>
      </c>
      <c r="O31" s="208">
        <v>6.8690717096</v>
      </c>
      <c r="P31" s="208">
        <v>7.0549150577999997</v>
      </c>
      <c r="Q31" s="208">
        <v>6.9788118078999997</v>
      </c>
      <c r="R31" s="208">
        <v>6.7386380810000004</v>
      </c>
      <c r="S31" s="208">
        <v>7.1789870447000004</v>
      </c>
      <c r="T31" s="208">
        <v>7.9058580155999998</v>
      </c>
      <c r="U31" s="208">
        <v>8.1680137433999995</v>
      </c>
      <c r="V31" s="208">
        <v>7.9233628528000004</v>
      </c>
      <c r="W31" s="208">
        <v>7.7044271603999999</v>
      </c>
      <c r="X31" s="208">
        <v>6.9565736746000004</v>
      </c>
      <c r="Y31" s="208">
        <v>6.8587843203999999</v>
      </c>
      <c r="Z31" s="208">
        <v>6.7425682765000001</v>
      </c>
      <c r="AA31" s="208">
        <v>6.7848683479999998</v>
      </c>
      <c r="AB31" s="208">
        <v>7.1597665146000002</v>
      </c>
      <c r="AC31" s="208">
        <v>7.2357136223999996</v>
      </c>
      <c r="AD31" s="208">
        <v>6.7911945580999999</v>
      </c>
      <c r="AE31" s="208">
        <v>7.0706599115</v>
      </c>
      <c r="AF31" s="208">
        <v>7.8203868977999997</v>
      </c>
      <c r="AG31" s="208">
        <v>8.024391026</v>
      </c>
      <c r="AH31" s="208">
        <v>8.0607112675000003</v>
      </c>
      <c r="AI31" s="208">
        <v>7.7760219996000002</v>
      </c>
      <c r="AJ31" s="208">
        <v>6.9746376640000003</v>
      </c>
      <c r="AK31" s="208">
        <v>6.7401846263999996</v>
      </c>
      <c r="AL31" s="208">
        <v>6.6376029024000003</v>
      </c>
      <c r="AM31" s="208">
        <v>6.7802718825000001</v>
      </c>
      <c r="AN31" s="208">
        <v>6.9137322982000002</v>
      </c>
      <c r="AO31" s="208">
        <v>7.1144961018000004</v>
      </c>
      <c r="AP31" s="208">
        <v>7.0378332551999998</v>
      </c>
      <c r="AQ31" s="208">
        <v>7.1770386043999999</v>
      </c>
      <c r="AR31" s="208">
        <v>7.7075167567999996</v>
      </c>
      <c r="AS31" s="208">
        <v>8.1284648572999991</v>
      </c>
      <c r="AT31" s="208">
        <v>7.9195069571000003</v>
      </c>
      <c r="AU31" s="208">
        <v>7.6093297377000004</v>
      </c>
      <c r="AV31" s="208">
        <v>6.7916443804000002</v>
      </c>
      <c r="AW31" s="208">
        <v>6.5938894569000004</v>
      </c>
      <c r="AX31" s="208">
        <v>6.4719713044000002</v>
      </c>
      <c r="AY31" s="208">
        <v>6.5304794087999998</v>
      </c>
      <c r="AZ31" s="208">
        <v>7.6833740564999999</v>
      </c>
      <c r="BA31" s="208">
        <v>6.7362972154999996</v>
      </c>
      <c r="BB31" s="208">
        <v>6.9909257296999998</v>
      </c>
      <c r="BC31" s="208">
        <v>6.86</v>
      </c>
      <c r="BD31" s="208">
        <v>8.02</v>
      </c>
      <c r="BE31" s="208">
        <v>8.2744</v>
      </c>
      <c r="BF31" s="208">
        <v>8.124091</v>
      </c>
      <c r="BG31" s="324">
        <v>7.7393939999999999</v>
      </c>
      <c r="BH31" s="324">
        <v>6.8714779999999998</v>
      </c>
      <c r="BI31" s="324">
        <v>6.7380810000000002</v>
      </c>
      <c r="BJ31" s="324">
        <v>6.5821800000000001</v>
      </c>
      <c r="BK31" s="324">
        <v>6.6335420000000003</v>
      </c>
      <c r="BL31" s="324">
        <v>7.2168710000000003</v>
      </c>
      <c r="BM31" s="324">
        <v>6.8583689999999997</v>
      </c>
      <c r="BN31" s="324">
        <v>7.0622470000000002</v>
      </c>
      <c r="BO31" s="324">
        <v>6.9124930000000004</v>
      </c>
      <c r="BP31" s="324">
        <v>8.0292890000000003</v>
      </c>
      <c r="BQ31" s="324">
        <v>8.2991849999999996</v>
      </c>
      <c r="BR31" s="324">
        <v>8.1042389999999997</v>
      </c>
      <c r="BS31" s="324">
        <v>7.8202119999999997</v>
      </c>
      <c r="BT31" s="324">
        <v>6.9577710000000002</v>
      </c>
      <c r="BU31" s="324">
        <v>6.8230880000000003</v>
      </c>
      <c r="BV31" s="324">
        <v>6.6583420000000002</v>
      </c>
    </row>
    <row r="32" spans="1:74" ht="11.1" customHeight="1" x14ac:dyDescent="0.2">
      <c r="A32" s="119" t="s">
        <v>644</v>
      </c>
      <c r="B32" s="199" t="s">
        <v>438</v>
      </c>
      <c r="C32" s="208">
        <v>6.3614569642000003</v>
      </c>
      <c r="D32" s="208">
        <v>6.3832892744</v>
      </c>
      <c r="E32" s="208">
        <v>6.3875779357000004</v>
      </c>
      <c r="F32" s="208">
        <v>6.3845338442999999</v>
      </c>
      <c r="G32" s="208">
        <v>6.3175940765999998</v>
      </c>
      <c r="H32" s="208">
        <v>6.5980363468999998</v>
      </c>
      <c r="I32" s="208">
        <v>6.9454571645999996</v>
      </c>
      <c r="J32" s="208">
        <v>6.7331692360000002</v>
      </c>
      <c r="K32" s="208">
        <v>6.7730171843000004</v>
      </c>
      <c r="L32" s="208">
        <v>6.4468618693000002</v>
      </c>
      <c r="M32" s="208">
        <v>6.3273894163</v>
      </c>
      <c r="N32" s="208">
        <v>6.3091567579000003</v>
      </c>
      <c r="O32" s="208">
        <v>7.0003253875000002</v>
      </c>
      <c r="P32" s="208">
        <v>6.4437217431000002</v>
      </c>
      <c r="Q32" s="208">
        <v>6.2580873235999999</v>
      </c>
      <c r="R32" s="208">
        <v>6.327934409</v>
      </c>
      <c r="S32" s="208">
        <v>6.2831371840000001</v>
      </c>
      <c r="T32" s="208">
        <v>6.6677145532999997</v>
      </c>
      <c r="U32" s="208">
        <v>6.7696614496</v>
      </c>
      <c r="V32" s="208">
        <v>6.4907889610999998</v>
      </c>
      <c r="W32" s="208">
        <v>6.6885250873000004</v>
      </c>
      <c r="X32" s="208">
        <v>6.2597714393999997</v>
      </c>
      <c r="Y32" s="208">
        <v>6.7000793882999998</v>
      </c>
      <c r="Z32" s="208">
        <v>6.3344873702999998</v>
      </c>
      <c r="AA32" s="208">
        <v>6.3210427455999998</v>
      </c>
      <c r="AB32" s="208">
        <v>6.3504755503999997</v>
      </c>
      <c r="AC32" s="208">
        <v>6.4437087755000002</v>
      </c>
      <c r="AD32" s="208">
        <v>6.1866098025999996</v>
      </c>
      <c r="AE32" s="208">
        <v>6.4082874784000001</v>
      </c>
      <c r="AF32" s="208">
        <v>6.5961273636</v>
      </c>
      <c r="AG32" s="208">
        <v>6.9676986352999997</v>
      </c>
      <c r="AH32" s="208">
        <v>6.8968676036999996</v>
      </c>
      <c r="AI32" s="208">
        <v>6.7181707455000002</v>
      </c>
      <c r="AJ32" s="208">
        <v>6.4200288328999999</v>
      </c>
      <c r="AK32" s="208">
        <v>6.3989092447000004</v>
      </c>
      <c r="AL32" s="208">
        <v>6.1347557003000004</v>
      </c>
      <c r="AM32" s="208">
        <v>5.9792804052999999</v>
      </c>
      <c r="AN32" s="208">
        <v>6.0618567833999997</v>
      </c>
      <c r="AO32" s="208">
        <v>5.9046970185000003</v>
      </c>
      <c r="AP32" s="208">
        <v>6.1787566246000001</v>
      </c>
      <c r="AQ32" s="208">
        <v>5.8331518769999997</v>
      </c>
      <c r="AR32" s="208">
        <v>6.2826917913999996</v>
      </c>
      <c r="AS32" s="208">
        <v>6.6202675156000002</v>
      </c>
      <c r="AT32" s="208">
        <v>6.3553966684000001</v>
      </c>
      <c r="AU32" s="208">
        <v>6.5153819553999996</v>
      </c>
      <c r="AV32" s="208">
        <v>6.0833992488000002</v>
      </c>
      <c r="AW32" s="208">
        <v>5.9174037604</v>
      </c>
      <c r="AX32" s="208">
        <v>6.2823855281999998</v>
      </c>
      <c r="AY32" s="208">
        <v>5.9971489980000001</v>
      </c>
      <c r="AZ32" s="208">
        <v>6.5630122870000003</v>
      </c>
      <c r="BA32" s="208">
        <v>6.1705406444999999</v>
      </c>
      <c r="BB32" s="208">
        <v>6.0879645580000004</v>
      </c>
      <c r="BC32" s="208">
        <v>6.3</v>
      </c>
      <c r="BD32" s="208">
        <v>6.49</v>
      </c>
      <c r="BE32" s="208">
        <v>6.9410210000000001</v>
      </c>
      <c r="BF32" s="208">
        <v>6.655297</v>
      </c>
      <c r="BG32" s="324">
        <v>6.8224790000000004</v>
      </c>
      <c r="BH32" s="324">
        <v>6.3316600000000003</v>
      </c>
      <c r="BI32" s="324">
        <v>6.0382160000000002</v>
      </c>
      <c r="BJ32" s="324">
        <v>6.4648349999999999</v>
      </c>
      <c r="BK32" s="324">
        <v>6.162128</v>
      </c>
      <c r="BL32" s="324">
        <v>6.5872640000000002</v>
      </c>
      <c r="BM32" s="324">
        <v>6.3371529999999998</v>
      </c>
      <c r="BN32" s="324">
        <v>6.17509</v>
      </c>
      <c r="BO32" s="324">
        <v>6.3377869999999996</v>
      </c>
      <c r="BP32" s="324">
        <v>6.3880309999999998</v>
      </c>
      <c r="BQ32" s="324">
        <v>6.8546529999999999</v>
      </c>
      <c r="BR32" s="324">
        <v>6.4856389999999999</v>
      </c>
      <c r="BS32" s="324">
        <v>6.7528180000000004</v>
      </c>
      <c r="BT32" s="324">
        <v>6.2701320000000003</v>
      </c>
      <c r="BU32" s="324">
        <v>5.9704499999999996</v>
      </c>
      <c r="BV32" s="324">
        <v>6.3855040000000001</v>
      </c>
    </row>
    <row r="33" spans="1:74" ht="11.1" customHeight="1" x14ac:dyDescent="0.2">
      <c r="A33" s="119" t="s">
        <v>645</v>
      </c>
      <c r="B33" s="199" t="s">
        <v>439</v>
      </c>
      <c r="C33" s="208">
        <v>5.8149235504999996</v>
      </c>
      <c r="D33" s="208">
        <v>5.8865849346000001</v>
      </c>
      <c r="E33" s="208">
        <v>5.8716025557</v>
      </c>
      <c r="F33" s="208">
        <v>5.8060998424000001</v>
      </c>
      <c r="G33" s="208">
        <v>5.8131304521000002</v>
      </c>
      <c r="H33" s="208">
        <v>6.0713337342000004</v>
      </c>
      <c r="I33" s="208">
        <v>6.2064986331999998</v>
      </c>
      <c r="J33" s="208">
        <v>6.0785904996999998</v>
      </c>
      <c r="K33" s="208">
        <v>6.0875000409000002</v>
      </c>
      <c r="L33" s="208">
        <v>5.8172973648999999</v>
      </c>
      <c r="M33" s="208">
        <v>5.8759969423999996</v>
      </c>
      <c r="N33" s="208">
        <v>5.8020745356000001</v>
      </c>
      <c r="O33" s="208">
        <v>5.8339369442000004</v>
      </c>
      <c r="P33" s="208">
        <v>5.7024163877999996</v>
      </c>
      <c r="Q33" s="208">
        <v>5.6224713183999997</v>
      </c>
      <c r="R33" s="208">
        <v>5.6697491477000002</v>
      </c>
      <c r="S33" s="208">
        <v>5.8840932351999999</v>
      </c>
      <c r="T33" s="208">
        <v>6.1054309913000004</v>
      </c>
      <c r="U33" s="208">
        <v>5.9170219610999997</v>
      </c>
      <c r="V33" s="208">
        <v>5.9018390924000004</v>
      </c>
      <c r="W33" s="208">
        <v>5.9215446014999999</v>
      </c>
      <c r="X33" s="208">
        <v>5.7275136784000003</v>
      </c>
      <c r="Y33" s="208">
        <v>5.9641862106000003</v>
      </c>
      <c r="Z33" s="208">
        <v>5.8739027826000001</v>
      </c>
      <c r="AA33" s="208">
        <v>5.7369947410000002</v>
      </c>
      <c r="AB33" s="208">
        <v>5.7219653925999996</v>
      </c>
      <c r="AC33" s="208">
        <v>5.6788642458999998</v>
      </c>
      <c r="AD33" s="208">
        <v>5.7103132232</v>
      </c>
      <c r="AE33" s="208">
        <v>5.7924228678</v>
      </c>
      <c r="AF33" s="208">
        <v>5.8076737531999996</v>
      </c>
      <c r="AG33" s="208">
        <v>6.0072749763999997</v>
      </c>
      <c r="AH33" s="208">
        <v>5.8904760664999998</v>
      </c>
      <c r="AI33" s="208">
        <v>5.9641374778999996</v>
      </c>
      <c r="AJ33" s="208">
        <v>5.5687278280000001</v>
      </c>
      <c r="AK33" s="208">
        <v>5.8293621641</v>
      </c>
      <c r="AL33" s="208">
        <v>5.4312056590999997</v>
      </c>
      <c r="AM33" s="208">
        <v>5.4920534972999997</v>
      </c>
      <c r="AN33" s="208">
        <v>5.4736905839999999</v>
      </c>
      <c r="AO33" s="208">
        <v>5.383731869</v>
      </c>
      <c r="AP33" s="208">
        <v>5.4313235876999997</v>
      </c>
      <c r="AQ33" s="208">
        <v>5.4735687732000002</v>
      </c>
      <c r="AR33" s="208">
        <v>5.6067309581</v>
      </c>
      <c r="AS33" s="208">
        <v>5.7279048023000003</v>
      </c>
      <c r="AT33" s="208">
        <v>5.7242645168999999</v>
      </c>
      <c r="AU33" s="208">
        <v>5.6398163001999997</v>
      </c>
      <c r="AV33" s="208">
        <v>5.5580985381000003</v>
      </c>
      <c r="AW33" s="208">
        <v>5.5872214671</v>
      </c>
      <c r="AX33" s="208">
        <v>5.4088190280999999</v>
      </c>
      <c r="AY33" s="208">
        <v>5.4854086309000003</v>
      </c>
      <c r="AZ33" s="208">
        <v>6.1556302030000003</v>
      </c>
      <c r="BA33" s="208">
        <v>5.6419391229000002</v>
      </c>
      <c r="BB33" s="208">
        <v>5.8126407490999998</v>
      </c>
      <c r="BC33" s="208">
        <v>5.73</v>
      </c>
      <c r="BD33" s="208">
        <v>6.05</v>
      </c>
      <c r="BE33" s="208">
        <v>6.0375500000000004</v>
      </c>
      <c r="BF33" s="208">
        <v>5.9893330000000002</v>
      </c>
      <c r="BG33" s="324">
        <v>5.8266030000000004</v>
      </c>
      <c r="BH33" s="324">
        <v>5.696701</v>
      </c>
      <c r="BI33" s="324">
        <v>5.6366969999999998</v>
      </c>
      <c r="BJ33" s="324">
        <v>5.48963</v>
      </c>
      <c r="BK33" s="324">
        <v>5.5931769999999998</v>
      </c>
      <c r="BL33" s="324">
        <v>5.8682119999999998</v>
      </c>
      <c r="BM33" s="324">
        <v>5.7019679999999999</v>
      </c>
      <c r="BN33" s="324">
        <v>5.8258650000000003</v>
      </c>
      <c r="BO33" s="324">
        <v>5.7045029999999999</v>
      </c>
      <c r="BP33" s="324">
        <v>5.9545139999999996</v>
      </c>
      <c r="BQ33" s="324">
        <v>5.9656140000000004</v>
      </c>
      <c r="BR33" s="324">
        <v>5.8497450000000004</v>
      </c>
      <c r="BS33" s="324">
        <v>5.774743</v>
      </c>
      <c r="BT33" s="324">
        <v>5.6548889999999998</v>
      </c>
      <c r="BU33" s="324">
        <v>5.5849960000000003</v>
      </c>
      <c r="BV33" s="324">
        <v>5.4385630000000003</v>
      </c>
    </row>
    <row r="34" spans="1:74" ht="11.1" customHeight="1" x14ac:dyDescent="0.2">
      <c r="A34" s="119" t="s">
        <v>646</v>
      </c>
      <c r="B34" s="199" t="s">
        <v>440</v>
      </c>
      <c r="C34" s="208">
        <v>5.1593206141000003</v>
      </c>
      <c r="D34" s="208">
        <v>5.3403576656</v>
      </c>
      <c r="E34" s="208">
        <v>5.3821733183999996</v>
      </c>
      <c r="F34" s="208">
        <v>5.3975078194000004</v>
      </c>
      <c r="G34" s="208">
        <v>5.5262809046000001</v>
      </c>
      <c r="H34" s="208">
        <v>5.6142178283000002</v>
      </c>
      <c r="I34" s="208">
        <v>5.7689608707</v>
      </c>
      <c r="J34" s="208">
        <v>5.5769746991</v>
      </c>
      <c r="K34" s="208">
        <v>5.6007644922999997</v>
      </c>
      <c r="L34" s="208">
        <v>5.4304743879000004</v>
      </c>
      <c r="M34" s="208">
        <v>5.3118826983999998</v>
      </c>
      <c r="N34" s="208">
        <v>5.2102966420000003</v>
      </c>
      <c r="O34" s="208">
        <v>5.4916181898999996</v>
      </c>
      <c r="P34" s="208">
        <v>5.3453260453000002</v>
      </c>
      <c r="Q34" s="208">
        <v>5.2930942292000003</v>
      </c>
      <c r="R34" s="208">
        <v>5.1694811862999996</v>
      </c>
      <c r="S34" s="208">
        <v>5.3785664182000001</v>
      </c>
      <c r="T34" s="208">
        <v>5.6193993002999996</v>
      </c>
      <c r="U34" s="208">
        <v>5.9142445166000002</v>
      </c>
      <c r="V34" s="208">
        <v>5.6407986271999997</v>
      </c>
      <c r="W34" s="208">
        <v>5.2450019610999998</v>
      </c>
      <c r="X34" s="208">
        <v>5.2158666593999996</v>
      </c>
      <c r="Y34" s="208">
        <v>5.3290778126999996</v>
      </c>
      <c r="Z34" s="208">
        <v>5.1073072724999999</v>
      </c>
      <c r="AA34" s="208">
        <v>5.1752777771999998</v>
      </c>
      <c r="AB34" s="208">
        <v>5.1546977637999998</v>
      </c>
      <c r="AC34" s="208">
        <v>5.3718017819000003</v>
      </c>
      <c r="AD34" s="208">
        <v>5.1336193306000002</v>
      </c>
      <c r="AE34" s="208">
        <v>5.2902203368</v>
      </c>
      <c r="AF34" s="208">
        <v>5.192562809</v>
      </c>
      <c r="AG34" s="208">
        <v>5.4366847326999999</v>
      </c>
      <c r="AH34" s="208">
        <v>6.6705051606000003</v>
      </c>
      <c r="AI34" s="208">
        <v>5.6338573353000001</v>
      </c>
      <c r="AJ34" s="208">
        <v>5.4758772202000001</v>
      </c>
      <c r="AK34" s="208">
        <v>5.4414879082000001</v>
      </c>
      <c r="AL34" s="208">
        <v>4.9716944022999998</v>
      </c>
      <c r="AM34" s="208">
        <v>4.9329389137000001</v>
      </c>
      <c r="AN34" s="208">
        <v>5.1009234989000003</v>
      </c>
      <c r="AO34" s="208">
        <v>5.1052592945999997</v>
      </c>
      <c r="AP34" s="208">
        <v>4.9507616647999999</v>
      </c>
      <c r="AQ34" s="208">
        <v>4.9579481235999996</v>
      </c>
      <c r="AR34" s="208">
        <v>5.0351125895999997</v>
      </c>
      <c r="AS34" s="208">
        <v>5.1812015568999996</v>
      </c>
      <c r="AT34" s="208">
        <v>5.3005926610999996</v>
      </c>
      <c r="AU34" s="208">
        <v>5.1560933588999998</v>
      </c>
      <c r="AV34" s="208">
        <v>5.1401151165999996</v>
      </c>
      <c r="AW34" s="208">
        <v>4.9888118526999996</v>
      </c>
      <c r="AX34" s="208">
        <v>4.9481077351999998</v>
      </c>
      <c r="AY34" s="208">
        <v>4.9230951266999998</v>
      </c>
      <c r="AZ34" s="208">
        <v>11.429673629</v>
      </c>
      <c r="BA34" s="208">
        <v>7.1139509601000004</v>
      </c>
      <c r="BB34" s="208">
        <v>5.9273555429</v>
      </c>
      <c r="BC34" s="208">
        <v>4.97</v>
      </c>
      <c r="BD34" s="208">
        <v>5.44</v>
      </c>
      <c r="BE34" s="208">
        <v>5.4283070000000002</v>
      </c>
      <c r="BF34" s="208">
        <v>5.2627810000000004</v>
      </c>
      <c r="BG34" s="324">
        <v>5.0700580000000004</v>
      </c>
      <c r="BH34" s="324">
        <v>4.9228249999999996</v>
      </c>
      <c r="BI34" s="324">
        <v>4.8934870000000004</v>
      </c>
      <c r="BJ34" s="324">
        <v>4.8360190000000003</v>
      </c>
      <c r="BK34" s="324">
        <v>4.8399200000000002</v>
      </c>
      <c r="BL34" s="324">
        <v>8.2986780000000007</v>
      </c>
      <c r="BM34" s="324">
        <v>7.0189820000000003</v>
      </c>
      <c r="BN34" s="324">
        <v>5.6568550000000002</v>
      </c>
      <c r="BO34" s="324">
        <v>4.7738050000000003</v>
      </c>
      <c r="BP34" s="324">
        <v>5.0006589999999997</v>
      </c>
      <c r="BQ34" s="324">
        <v>5.1053740000000003</v>
      </c>
      <c r="BR34" s="324">
        <v>4.9180400000000004</v>
      </c>
      <c r="BS34" s="324">
        <v>5.0024199999999999</v>
      </c>
      <c r="BT34" s="324">
        <v>4.858295</v>
      </c>
      <c r="BU34" s="324">
        <v>4.6948809999999996</v>
      </c>
      <c r="BV34" s="324">
        <v>4.7576000000000001</v>
      </c>
    </row>
    <row r="35" spans="1:74" s="120" customFormat="1" ht="11.1" customHeight="1" x14ac:dyDescent="0.2">
      <c r="A35" s="119" t="s">
        <v>647</v>
      </c>
      <c r="B35" s="199" t="s">
        <v>441</v>
      </c>
      <c r="C35" s="208">
        <v>6.0131854254999997</v>
      </c>
      <c r="D35" s="208">
        <v>6.1367556565000001</v>
      </c>
      <c r="E35" s="208">
        <v>6.2470914781999998</v>
      </c>
      <c r="F35" s="208">
        <v>6.0832461157999997</v>
      </c>
      <c r="G35" s="208">
        <v>6.4843956441000001</v>
      </c>
      <c r="H35" s="208">
        <v>7.1671016299000003</v>
      </c>
      <c r="I35" s="208">
        <v>7.2276296645000002</v>
      </c>
      <c r="J35" s="208">
        <v>7.2475426034000003</v>
      </c>
      <c r="K35" s="208">
        <v>7.0492265628000004</v>
      </c>
      <c r="L35" s="208">
        <v>6.4389484180999998</v>
      </c>
      <c r="M35" s="208">
        <v>6.1192063806999997</v>
      </c>
      <c r="N35" s="208">
        <v>5.9797980826000003</v>
      </c>
      <c r="O35" s="208">
        <v>6.0659690642999999</v>
      </c>
      <c r="P35" s="208">
        <v>6.2066140629</v>
      </c>
      <c r="Q35" s="208">
        <v>6.1582705567999998</v>
      </c>
      <c r="R35" s="208">
        <v>6.0981743399999999</v>
      </c>
      <c r="S35" s="208">
        <v>6.4631410891999996</v>
      </c>
      <c r="T35" s="208">
        <v>6.8974971807000003</v>
      </c>
      <c r="U35" s="208">
        <v>7.0219595445999996</v>
      </c>
      <c r="V35" s="208">
        <v>7.1709579748000003</v>
      </c>
      <c r="W35" s="208">
        <v>6.7137118599000001</v>
      </c>
      <c r="X35" s="208">
        <v>6.3496661387</v>
      </c>
      <c r="Y35" s="208">
        <v>5.9479963513999996</v>
      </c>
      <c r="Z35" s="208">
        <v>5.9736211709000004</v>
      </c>
      <c r="AA35" s="208">
        <v>5.8880153435000002</v>
      </c>
      <c r="AB35" s="208">
        <v>6.3659077994000004</v>
      </c>
      <c r="AC35" s="208">
        <v>6.2774081980999998</v>
      </c>
      <c r="AD35" s="208">
        <v>6.0109385051000004</v>
      </c>
      <c r="AE35" s="208">
        <v>6.1416921605999999</v>
      </c>
      <c r="AF35" s="208">
        <v>6.6858146671999998</v>
      </c>
      <c r="AG35" s="208">
        <v>6.8151364583999996</v>
      </c>
      <c r="AH35" s="208">
        <v>6.9726710946999999</v>
      </c>
      <c r="AI35" s="208">
        <v>6.6758535013999998</v>
      </c>
      <c r="AJ35" s="208">
        <v>6.1389153822000004</v>
      </c>
      <c r="AK35" s="208">
        <v>5.9403901545000002</v>
      </c>
      <c r="AL35" s="208">
        <v>5.7753492462000002</v>
      </c>
      <c r="AM35" s="208">
        <v>5.6657099080000002</v>
      </c>
      <c r="AN35" s="208">
        <v>5.7857785750000001</v>
      </c>
      <c r="AO35" s="208">
        <v>5.7462949785999999</v>
      </c>
      <c r="AP35" s="208">
        <v>5.7473246268000002</v>
      </c>
      <c r="AQ35" s="208">
        <v>6.1030813685999998</v>
      </c>
      <c r="AR35" s="208">
        <v>6.5691205677999998</v>
      </c>
      <c r="AS35" s="208">
        <v>6.9016128717000003</v>
      </c>
      <c r="AT35" s="208">
        <v>7.0567601054000004</v>
      </c>
      <c r="AU35" s="208">
        <v>6.7648414465000002</v>
      </c>
      <c r="AV35" s="208">
        <v>6.1148026466000003</v>
      </c>
      <c r="AW35" s="208">
        <v>5.9172385581000002</v>
      </c>
      <c r="AX35" s="208">
        <v>5.7845344140000003</v>
      </c>
      <c r="AY35" s="208">
        <v>5.9159693331999996</v>
      </c>
      <c r="AZ35" s="208">
        <v>6.5328062806</v>
      </c>
      <c r="BA35" s="208">
        <v>6.2728379929999996</v>
      </c>
      <c r="BB35" s="208">
        <v>6.2189990445000003</v>
      </c>
      <c r="BC35" s="208">
        <v>6.45</v>
      </c>
      <c r="BD35" s="208">
        <v>7.13</v>
      </c>
      <c r="BE35" s="208">
        <v>7.2893999999999997</v>
      </c>
      <c r="BF35" s="208">
        <v>7.1540900000000001</v>
      </c>
      <c r="BG35" s="324">
        <v>6.7138590000000002</v>
      </c>
      <c r="BH35" s="324">
        <v>6.0002649999999997</v>
      </c>
      <c r="BI35" s="324">
        <v>5.8678140000000001</v>
      </c>
      <c r="BJ35" s="324">
        <v>5.7272189999999998</v>
      </c>
      <c r="BK35" s="324">
        <v>5.8440000000000003</v>
      </c>
      <c r="BL35" s="324">
        <v>6.3537929999999996</v>
      </c>
      <c r="BM35" s="324">
        <v>6.2498040000000001</v>
      </c>
      <c r="BN35" s="324">
        <v>6.1739750000000004</v>
      </c>
      <c r="BO35" s="324">
        <v>6.4093429999999998</v>
      </c>
      <c r="BP35" s="324">
        <v>6.8765869999999998</v>
      </c>
      <c r="BQ35" s="324">
        <v>7.0407000000000002</v>
      </c>
      <c r="BR35" s="324">
        <v>6.9544509999999997</v>
      </c>
      <c r="BS35" s="324">
        <v>6.7830940000000002</v>
      </c>
      <c r="BT35" s="324">
        <v>6.084257</v>
      </c>
      <c r="BU35" s="324">
        <v>5.9067889999999998</v>
      </c>
      <c r="BV35" s="324">
        <v>5.7700829999999996</v>
      </c>
    </row>
    <row r="36" spans="1:74" s="120" customFormat="1" ht="11.1" customHeight="1" x14ac:dyDescent="0.2">
      <c r="A36" s="119" t="s">
        <v>648</v>
      </c>
      <c r="B36" s="201" t="s">
        <v>442</v>
      </c>
      <c r="C36" s="208">
        <v>7.9190484406000001</v>
      </c>
      <c r="D36" s="208">
        <v>8.0288173099000009</v>
      </c>
      <c r="E36" s="208">
        <v>8.2011075357000003</v>
      </c>
      <c r="F36" s="208">
        <v>7.6751617175</v>
      </c>
      <c r="G36" s="208">
        <v>8.932352453</v>
      </c>
      <c r="H36" s="208">
        <v>10.71691362</v>
      </c>
      <c r="I36" s="208">
        <v>10.373329936999999</v>
      </c>
      <c r="J36" s="208">
        <v>10.603914230000001</v>
      </c>
      <c r="K36" s="208">
        <v>10.526235914000001</v>
      </c>
      <c r="L36" s="208">
        <v>10.509296689999999</v>
      </c>
      <c r="M36" s="208">
        <v>9.4924522578000001</v>
      </c>
      <c r="N36" s="208">
        <v>8.3150749027999993</v>
      </c>
      <c r="O36" s="208">
        <v>8.3062974579999995</v>
      </c>
      <c r="P36" s="208">
        <v>8.4115012282000006</v>
      </c>
      <c r="Q36" s="208">
        <v>8.6198852433000006</v>
      </c>
      <c r="R36" s="208">
        <v>8.2714701579999996</v>
      </c>
      <c r="S36" s="208">
        <v>9.0496763310000006</v>
      </c>
      <c r="T36" s="208">
        <v>10.461004025999999</v>
      </c>
      <c r="U36" s="208">
        <v>10.735866114</v>
      </c>
      <c r="V36" s="208">
        <v>11.149826041000001</v>
      </c>
      <c r="W36" s="208">
        <v>10.804989625999999</v>
      </c>
      <c r="X36" s="208">
        <v>10.453052883</v>
      </c>
      <c r="Y36" s="208">
        <v>9.6611005087000006</v>
      </c>
      <c r="Z36" s="208">
        <v>8.6074536419999994</v>
      </c>
      <c r="AA36" s="208">
        <v>8.1047412639999994</v>
      </c>
      <c r="AB36" s="208">
        <v>8.6968128806999996</v>
      </c>
      <c r="AC36" s="208">
        <v>8.5040314928999994</v>
      </c>
      <c r="AD36" s="208">
        <v>8.0975032883000004</v>
      </c>
      <c r="AE36" s="208">
        <v>9.2003238803999992</v>
      </c>
      <c r="AF36" s="208">
        <v>10.235392575000001</v>
      </c>
      <c r="AG36" s="208">
        <v>10.784812506</v>
      </c>
      <c r="AH36" s="208">
        <v>11.011780913000001</v>
      </c>
      <c r="AI36" s="208">
        <v>10.940953629999999</v>
      </c>
      <c r="AJ36" s="208">
        <v>10.785451071000001</v>
      </c>
      <c r="AK36" s="208">
        <v>9.9896994537000001</v>
      </c>
      <c r="AL36" s="208">
        <v>8.7568280947999995</v>
      </c>
      <c r="AM36" s="208">
        <v>8.7760232214999991</v>
      </c>
      <c r="AN36" s="208">
        <v>8.8938701859999991</v>
      </c>
      <c r="AO36" s="208">
        <v>9.2325073716000006</v>
      </c>
      <c r="AP36" s="208">
        <v>8.8682867197000004</v>
      </c>
      <c r="AQ36" s="208">
        <v>10.061926705999999</v>
      </c>
      <c r="AR36" s="208">
        <v>11.850182854</v>
      </c>
      <c r="AS36" s="208">
        <v>12.459971124999999</v>
      </c>
      <c r="AT36" s="208">
        <v>12.168388753</v>
      </c>
      <c r="AU36" s="208">
        <v>12.515532221000001</v>
      </c>
      <c r="AV36" s="208">
        <v>11.992251411</v>
      </c>
      <c r="AW36" s="208">
        <v>10.949281938</v>
      </c>
      <c r="AX36" s="208">
        <v>9.7717851378000002</v>
      </c>
      <c r="AY36" s="208">
        <v>9.4461498442000007</v>
      </c>
      <c r="AZ36" s="208">
        <v>9.7669996727000008</v>
      </c>
      <c r="BA36" s="208">
        <v>9.6977132588000003</v>
      </c>
      <c r="BB36" s="208">
        <v>9.7595832881</v>
      </c>
      <c r="BC36" s="208">
        <v>10.36</v>
      </c>
      <c r="BD36" s="208">
        <v>11.76</v>
      </c>
      <c r="BE36" s="208">
        <v>12.639889999999999</v>
      </c>
      <c r="BF36" s="208">
        <v>12.01492</v>
      </c>
      <c r="BG36" s="324">
        <v>12.32952</v>
      </c>
      <c r="BH36" s="324">
        <v>11.826090000000001</v>
      </c>
      <c r="BI36" s="324">
        <v>11.002470000000001</v>
      </c>
      <c r="BJ36" s="324">
        <v>9.8394870000000001</v>
      </c>
      <c r="BK36" s="324">
        <v>9.5334900000000005</v>
      </c>
      <c r="BL36" s="324">
        <v>9.7016539999999996</v>
      </c>
      <c r="BM36" s="324">
        <v>9.8989290000000008</v>
      </c>
      <c r="BN36" s="324">
        <v>9.9357100000000003</v>
      </c>
      <c r="BO36" s="324">
        <v>10.56203</v>
      </c>
      <c r="BP36" s="324">
        <v>11.63579</v>
      </c>
      <c r="BQ36" s="324">
        <v>12.501580000000001</v>
      </c>
      <c r="BR36" s="324">
        <v>11.961550000000001</v>
      </c>
      <c r="BS36" s="324">
        <v>12.791029999999999</v>
      </c>
      <c r="BT36" s="324">
        <v>12.30889</v>
      </c>
      <c r="BU36" s="324">
        <v>11.36336</v>
      </c>
      <c r="BV36" s="324">
        <v>10.17844</v>
      </c>
    </row>
    <row r="37" spans="1:74" s="120" customFormat="1" ht="11.1" customHeight="1" x14ac:dyDescent="0.2">
      <c r="A37" s="119" t="s">
        <v>649</v>
      </c>
      <c r="B37" s="201" t="s">
        <v>416</v>
      </c>
      <c r="C37" s="208">
        <v>6.59</v>
      </c>
      <c r="D37" s="208">
        <v>6.63</v>
      </c>
      <c r="E37" s="208">
        <v>6.71</v>
      </c>
      <c r="F37" s="208">
        <v>6.6</v>
      </c>
      <c r="G37" s="208">
        <v>6.78</v>
      </c>
      <c r="H37" s="208">
        <v>7.19</v>
      </c>
      <c r="I37" s="208">
        <v>7.31</v>
      </c>
      <c r="J37" s="208">
        <v>7.22</v>
      </c>
      <c r="K37" s="208">
        <v>7.17</v>
      </c>
      <c r="L37" s="208">
        <v>6.91</v>
      </c>
      <c r="M37" s="208">
        <v>6.73</v>
      </c>
      <c r="N37" s="208">
        <v>6.54</v>
      </c>
      <c r="O37" s="208">
        <v>6.94</v>
      </c>
      <c r="P37" s="208">
        <v>6.78</v>
      </c>
      <c r="Q37" s="208">
        <v>6.63</v>
      </c>
      <c r="R37" s="208">
        <v>6.57</v>
      </c>
      <c r="S37" s="208">
        <v>6.79</v>
      </c>
      <c r="T37" s="208">
        <v>7.17</v>
      </c>
      <c r="U37" s="208">
        <v>7.32</v>
      </c>
      <c r="V37" s="208">
        <v>7.25</v>
      </c>
      <c r="W37" s="208">
        <v>7.05</v>
      </c>
      <c r="X37" s="208">
        <v>6.87</v>
      </c>
      <c r="Y37" s="208">
        <v>6.85</v>
      </c>
      <c r="Z37" s="208">
        <v>6.67</v>
      </c>
      <c r="AA37" s="208">
        <v>6.58</v>
      </c>
      <c r="AB37" s="208">
        <v>6.69</v>
      </c>
      <c r="AC37" s="208">
        <v>6.73</v>
      </c>
      <c r="AD37" s="208">
        <v>6.51</v>
      </c>
      <c r="AE37" s="208">
        <v>6.69</v>
      </c>
      <c r="AF37" s="208">
        <v>6.87</v>
      </c>
      <c r="AG37" s="208">
        <v>7.14</v>
      </c>
      <c r="AH37" s="208">
        <v>7.4</v>
      </c>
      <c r="AI37" s="208">
        <v>7.06</v>
      </c>
      <c r="AJ37" s="208">
        <v>6.84</v>
      </c>
      <c r="AK37" s="208">
        <v>6.72</v>
      </c>
      <c r="AL37" s="208">
        <v>6.38</v>
      </c>
      <c r="AM37" s="208">
        <v>6.34</v>
      </c>
      <c r="AN37" s="208">
        <v>6.41</v>
      </c>
      <c r="AO37" s="208">
        <v>6.38</v>
      </c>
      <c r="AP37" s="208">
        <v>6.4</v>
      </c>
      <c r="AQ37" s="208">
        <v>6.53</v>
      </c>
      <c r="AR37" s="208">
        <v>6.93</v>
      </c>
      <c r="AS37" s="208">
        <v>7.17</v>
      </c>
      <c r="AT37" s="208">
        <v>7.07</v>
      </c>
      <c r="AU37" s="208">
        <v>7.01</v>
      </c>
      <c r="AV37" s="208">
        <v>6.71</v>
      </c>
      <c r="AW37" s="208">
        <v>6.48</v>
      </c>
      <c r="AX37" s="208">
        <v>6.4</v>
      </c>
      <c r="AY37" s="208">
        <v>6.35</v>
      </c>
      <c r="AZ37" s="208">
        <v>8.15</v>
      </c>
      <c r="BA37" s="208">
        <v>7.01</v>
      </c>
      <c r="BB37" s="208">
        <v>6.77</v>
      </c>
      <c r="BC37" s="208">
        <v>6.65</v>
      </c>
      <c r="BD37" s="208">
        <v>7.27</v>
      </c>
      <c r="BE37" s="208">
        <v>7.4251079999999998</v>
      </c>
      <c r="BF37" s="208">
        <v>7.2372259999999997</v>
      </c>
      <c r="BG37" s="324">
        <v>7.102652</v>
      </c>
      <c r="BH37" s="324">
        <v>6.7323930000000001</v>
      </c>
      <c r="BI37" s="324">
        <v>6.5474490000000003</v>
      </c>
      <c r="BJ37" s="324">
        <v>6.4533800000000001</v>
      </c>
      <c r="BK37" s="324">
        <v>6.4146299999999998</v>
      </c>
      <c r="BL37" s="324">
        <v>7.4005979999999996</v>
      </c>
      <c r="BM37" s="324">
        <v>7.0916170000000003</v>
      </c>
      <c r="BN37" s="324">
        <v>6.7590640000000004</v>
      </c>
      <c r="BO37" s="324">
        <v>6.6397000000000004</v>
      </c>
      <c r="BP37" s="324">
        <v>7.1143140000000002</v>
      </c>
      <c r="BQ37" s="324">
        <v>7.2949130000000002</v>
      </c>
      <c r="BR37" s="324">
        <v>7.0589649999999997</v>
      </c>
      <c r="BS37" s="324">
        <v>7.1206620000000003</v>
      </c>
      <c r="BT37" s="324">
        <v>6.7516179999999997</v>
      </c>
      <c r="BU37" s="324">
        <v>6.5159260000000003</v>
      </c>
      <c r="BV37" s="324">
        <v>6.4415849999999999</v>
      </c>
    </row>
    <row r="38" spans="1:74" ht="11.1" customHeight="1" x14ac:dyDescent="0.2">
      <c r="A38" s="119"/>
      <c r="B38" s="122" t="s">
        <v>244</v>
      </c>
      <c r="C38" s="441"/>
      <c r="D38" s="441"/>
      <c r="E38" s="441"/>
      <c r="F38" s="441"/>
      <c r="G38" s="441"/>
      <c r="H38" s="441"/>
      <c r="I38" s="441"/>
      <c r="J38" s="441"/>
      <c r="K38" s="441"/>
      <c r="L38" s="441"/>
      <c r="M38" s="441"/>
      <c r="N38" s="441"/>
      <c r="O38" s="441"/>
      <c r="P38" s="441"/>
      <c r="Q38" s="441"/>
      <c r="R38" s="441"/>
      <c r="S38" s="441"/>
      <c r="T38" s="441"/>
      <c r="U38" s="441"/>
      <c r="V38" s="441"/>
      <c r="W38" s="441"/>
      <c r="X38" s="441"/>
      <c r="Y38" s="441"/>
      <c r="Z38" s="441"/>
      <c r="AA38" s="441"/>
      <c r="AB38" s="441"/>
      <c r="AC38" s="441"/>
      <c r="AD38" s="441"/>
      <c r="AE38" s="441"/>
      <c r="AF38" s="441"/>
      <c r="AG38" s="441"/>
      <c r="AH38" s="441"/>
      <c r="AI38" s="441"/>
      <c r="AJ38" s="441"/>
      <c r="AK38" s="441"/>
      <c r="AL38" s="441"/>
      <c r="AM38" s="441"/>
      <c r="AN38" s="441"/>
      <c r="AO38" s="441"/>
      <c r="AP38" s="441"/>
      <c r="AQ38" s="441"/>
      <c r="AR38" s="441"/>
      <c r="AS38" s="441"/>
      <c r="AT38" s="441"/>
      <c r="AU38" s="441"/>
      <c r="AV38" s="441"/>
      <c r="AW38" s="441"/>
      <c r="AX38" s="441"/>
      <c r="AY38" s="441"/>
      <c r="AZ38" s="441"/>
      <c r="BA38" s="441"/>
      <c r="BB38" s="441"/>
      <c r="BC38" s="441"/>
      <c r="BD38" s="441"/>
      <c r="BE38" s="441"/>
      <c r="BF38" s="441"/>
      <c r="BG38" s="442"/>
      <c r="BH38" s="442"/>
      <c r="BI38" s="442"/>
      <c r="BJ38" s="442"/>
      <c r="BK38" s="442"/>
      <c r="BL38" s="442"/>
      <c r="BM38" s="442"/>
      <c r="BN38" s="442"/>
      <c r="BO38" s="442"/>
      <c r="BP38" s="442"/>
      <c r="BQ38" s="442"/>
      <c r="BR38" s="442"/>
      <c r="BS38" s="442"/>
      <c r="BT38" s="442"/>
      <c r="BU38" s="442"/>
      <c r="BV38" s="442"/>
    </row>
    <row r="39" spans="1:74" ht="11.1" customHeight="1" x14ac:dyDescent="0.2">
      <c r="A39" s="256" t="s">
        <v>188</v>
      </c>
      <c r="B39" s="199" t="s">
        <v>435</v>
      </c>
      <c r="C39" s="253">
        <v>16.411166227999999</v>
      </c>
      <c r="D39" s="253">
        <v>16.69715892</v>
      </c>
      <c r="E39" s="253">
        <v>16.189465037000002</v>
      </c>
      <c r="F39" s="253">
        <v>16.474666986999999</v>
      </c>
      <c r="G39" s="253">
        <v>16.068820038999998</v>
      </c>
      <c r="H39" s="253">
        <v>16.480907834</v>
      </c>
      <c r="I39" s="253">
        <v>16.750683528</v>
      </c>
      <c r="J39" s="253">
        <v>16.680256921000002</v>
      </c>
      <c r="K39" s="253">
        <v>16.959381315000002</v>
      </c>
      <c r="L39" s="253">
        <v>16.666948237</v>
      </c>
      <c r="M39" s="253">
        <v>16.704016787</v>
      </c>
      <c r="N39" s="253">
        <v>16.744647749999999</v>
      </c>
      <c r="O39" s="253">
        <v>17.993693939</v>
      </c>
      <c r="P39" s="253">
        <v>18.239518190999998</v>
      </c>
      <c r="Q39" s="253">
        <v>17.954005657</v>
      </c>
      <c r="R39" s="253">
        <v>17.482760233</v>
      </c>
      <c r="S39" s="253">
        <v>17.132728341</v>
      </c>
      <c r="T39" s="253">
        <v>17.143251293999999</v>
      </c>
      <c r="U39" s="253">
        <v>17.341840204</v>
      </c>
      <c r="V39" s="253">
        <v>17.395811818999999</v>
      </c>
      <c r="W39" s="253">
        <v>18.079576928000002</v>
      </c>
      <c r="X39" s="253">
        <v>17.452025246000002</v>
      </c>
      <c r="Y39" s="253">
        <v>17.468031792000001</v>
      </c>
      <c r="Z39" s="253">
        <v>17.879795184999999</v>
      </c>
      <c r="AA39" s="253">
        <v>18.149331998000001</v>
      </c>
      <c r="AB39" s="253">
        <v>18.510865759000001</v>
      </c>
      <c r="AC39" s="253">
        <v>18.301195443000001</v>
      </c>
      <c r="AD39" s="253">
        <v>17.940163477999999</v>
      </c>
      <c r="AE39" s="253">
        <v>17.605542550999999</v>
      </c>
      <c r="AF39" s="253">
        <v>17.680526696000001</v>
      </c>
      <c r="AG39" s="253">
        <v>17.379248355000001</v>
      </c>
      <c r="AH39" s="253">
        <v>17.681273834999999</v>
      </c>
      <c r="AI39" s="253">
        <v>17.563305836000001</v>
      </c>
      <c r="AJ39" s="253">
        <v>17.173686779000001</v>
      </c>
      <c r="AK39" s="253">
        <v>17.363076144000001</v>
      </c>
      <c r="AL39" s="253">
        <v>17.737104516999999</v>
      </c>
      <c r="AM39" s="253">
        <v>18.079130611</v>
      </c>
      <c r="AN39" s="253">
        <v>18.179604335000001</v>
      </c>
      <c r="AO39" s="253">
        <v>17.779361257000001</v>
      </c>
      <c r="AP39" s="253">
        <v>18.148605035999999</v>
      </c>
      <c r="AQ39" s="253">
        <v>17.595330857</v>
      </c>
      <c r="AR39" s="253">
        <v>17.165976754999999</v>
      </c>
      <c r="AS39" s="253">
        <v>17.743218317</v>
      </c>
      <c r="AT39" s="253">
        <v>18.037341313999999</v>
      </c>
      <c r="AU39" s="253">
        <v>17.544580285999999</v>
      </c>
      <c r="AV39" s="253">
        <v>17.25707967</v>
      </c>
      <c r="AW39" s="253">
        <v>17.207060902999999</v>
      </c>
      <c r="AX39" s="253">
        <v>17.348616029999999</v>
      </c>
      <c r="AY39" s="253">
        <v>17.911134838999999</v>
      </c>
      <c r="AZ39" s="253">
        <v>18.463487136000001</v>
      </c>
      <c r="BA39" s="253">
        <v>18.218084390000001</v>
      </c>
      <c r="BB39" s="253">
        <v>17.834411155000002</v>
      </c>
      <c r="BC39" s="253">
        <v>16.399999999999999</v>
      </c>
      <c r="BD39" s="253">
        <v>17.690000000000001</v>
      </c>
      <c r="BE39" s="253">
        <v>18.441770000000002</v>
      </c>
      <c r="BF39" s="253">
        <v>18.87546</v>
      </c>
      <c r="BG39" s="348">
        <v>18.635619999999999</v>
      </c>
      <c r="BH39" s="348">
        <v>18.465669999999999</v>
      </c>
      <c r="BI39" s="348">
        <v>18.544429999999998</v>
      </c>
      <c r="BJ39" s="348">
        <v>18.794219999999999</v>
      </c>
      <c r="BK39" s="348">
        <v>19.478719999999999</v>
      </c>
      <c r="BL39" s="348">
        <v>20.067879999999999</v>
      </c>
      <c r="BM39" s="348">
        <v>19.834610000000001</v>
      </c>
      <c r="BN39" s="348">
        <v>19.472529999999999</v>
      </c>
      <c r="BO39" s="348">
        <v>17.911470000000001</v>
      </c>
      <c r="BP39" s="348">
        <v>19.32217</v>
      </c>
      <c r="BQ39" s="348">
        <v>20.18122</v>
      </c>
      <c r="BR39" s="348">
        <v>20.63438</v>
      </c>
      <c r="BS39" s="348">
        <v>20.22635</v>
      </c>
      <c r="BT39" s="348">
        <v>20.026990000000001</v>
      </c>
      <c r="BU39" s="348">
        <v>20.068940000000001</v>
      </c>
      <c r="BV39" s="348">
        <v>20.271529999999998</v>
      </c>
    </row>
    <row r="40" spans="1:74" ht="11.1" customHeight="1" x14ac:dyDescent="0.2">
      <c r="A40" s="256" t="s">
        <v>189</v>
      </c>
      <c r="B40" s="184" t="s">
        <v>468</v>
      </c>
      <c r="C40" s="253">
        <v>12.387283756</v>
      </c>
      <c r="D40" s="253">
        <v>12.235478246</v>
      </c>
      <c r="E40" s="253">
        <v>12.292025966000001</v>
      </c>
      <c r="F40" s="253">
        <v>12.142377669</v>
      </c>
      <c r="G40" s="253">
        <v>12.582338209</v>
      </c>
      <c r="H40" s="253">
        <v>13.160471338000001</v>
      </c>
      <c r="I40" s="253">
        <v>13.354413308</v>
      </c>
      <c r="J40" s="253">
        <v>13.223182012000001</v>
      </c>
      <c r="K40" s="253">
        <v>13.047336834999999</v>
      </c>
      <c r="L40" s="253">
        <v>12.503062654000001</v>
      </c>
      <c r="M40" s="253">
        <v>12.120859167000001</v>
      </c>
      <c r="N40" s="253">
        <v>12.139663585999999</v>
      </c>
      <c r="O40" s="253">
        <v>12.738832969000001</v>
      </c>
      <c r="P40" s="253">
        <v>12.572860779999999</v>
      </c>
      <c r="Q40" s="253">
        <v>12.027103851</v>
      </c>
      <c r="R40" s="253">
        <v>12.001604159999999</v>
      </c>
      <c r="S40" s="253">
        <v>12.28342559</v>
      </c>
      <c r="T40" s="253">
        <v>12.954228837</v>
      </c>
      <c r="U40" s="253">
        <v>13.342139291000001</v>
      </c>
      <c r="V40" s="253">
        <v>13.150821686</v>
      </c>
      <c r="W40" s="253">
        <v>13.137814347999999</v>
      </c>
      <c r="X40" s="253">
        <v>12.618776766</v>
      </c>
      <c r="Y40" s="253">
        <v>12.204377823</v>
      </c>
      <c r="Z40" s="253">
        <v>12.032633947000001</v>
      </c>
      <c r="AA40" s="253">
        <v>11.862801253000001</v>
      </c>
      <c r="AB40" s="253">
        <v>12.219363463000001</v>
      </c>
      <c r="AC40" s="253">
        <v>11.920696275999999</v>
      </c>
      <c r="AD40" s="253">
        <v>11.981400376</v>
      </c>
      <c r="AE40" s="253">
        <v>12.09228753</v>
      </c>
      <c r="AF40" s="253">
        <v>12.606440640000001</v>
      </c>
      <c r="AG40" s="253">
        <v>13.111894194</v>
      </c>
      <c r="AH40" s="253">
        <v>12.975597919</v>
      </c>
      <c r="AI40" s="253">
        <v>12.791058173</v>
      </c>
      <c r="AJ40" s="253">
        <v>12.189709969000001</v>
      </c>
      <c r="AK40" s="253">
        <v>11.979892089</v>
      </c>
      <c r="AL40" s="253">
        <v>12.082169699</v>
      </c>
      <c r="AM40" s="253">
        <v>12.013549397</v>
      </c>
      <c r="AN40" s="253">
        <v>11.944352711000001</v>
      </c>
      <c r="AO40" s="253">
        <v>11.96589917</v>
      </c>
      <c r="AP40" s="253">
        <v>12.075461792</v>
      </c>
      <c r="AQ40" s="253">
        <v>12.463898142</v>
      </c>
      <c r="AR40" s="253">
        <v>13.113257537999999</v>
      </c>
      <c r="AS40" s="253">
        <v>13.365762702</v>
      </c>
      <c r="AT40" s="253">
        <v>13.203439059000001</v>
      </c>
      <c r="AU40" s="253">
        <v>13.108972117</v>
      </c>
      <c r="AV40" s="253">
        <v>12.587900137</v>
      </c>
      <c r="AW40" s="253">
        <v>12.398094491</v>
      </c>
      <c r="AX40" s="253">
        <v>12.302921752</v>
      </c>
      <c r="AY40" s="253">
        <v>12.453985533000001</v>
      </c>
      <c r="AZ40" s="253">
        <v>12.759105155</v>
      </c>
      <c r="BA40" s="253">
        <v>12.458822371</v>
      </c>
      <c r="BB40" s="253">
        <v>12.696741889</v>
      </c>
      <c r="BC40" s="253">
        <v>12.29</v>
      </c>
      <c r="BD40" s="253">
        <v>13.68</v>
      </c>
      <c r="BE40" s="253">
        <v>13.736829999999999</v>
      </c>
      <c r="BF40" s="253">
        <v>13.72866</v>
      </c>
      <c r="BG40" s="348">
        <v>13.816549999999999</v>
      </c>
      <c r="BH40" s="348">
        <v>13.25062</v>
      </c>
      <c r="BI40" s="348">
        <v>13.099349999999999</v>
      </c>
      <c r="BJ40" s="348">
        <v>12.93623</v>
      </c>
      <c r="BK40" s="348">
        <v>13.08497</v>
      </c>
      <c r="BL40" s="348">
        <v>13.19469</v>
      </c>
      <c r="BM40" s="348">
        <v>13.01168</v>
      </c>
      <c r="BN40" s="348">
        <v>13.18202</v>
      </c>
      <c r="BO40" s="348">
        <v>12.69369</v>
      </c>
      <c r="BP40" s="348">
        <v>14.00055</v>
      </c>
      <c r="BQ40" s="348">
        <v>14.02895</v>
      </c>
      <c r="BR40" s="348">
        <v>13.81687</v>
      </c>
      <c r="BS40" s="348">
        <v>13.95378</v>
      </c>
      <c r="BT40" s="348">
        <v>13.40724</v>
      </c>
      <c r="BU40" s="348">
        <v>13.19265</v>
      </c>
      <c r="BV40" s="348">
        <v>13.00024</v>
      </c>
    </row>
    <row r="41" spans="1:74" ht="11.1" customHeight="1" x14ac:dyDescent="0.2">
      <c r="A41" s="256" t="s">
        <v>190</v>
      </c>
      <c r="B41" s="199" t="s">
        <v>436</v>
      </c>
      <c r="C41" s="253">
        <v>9.9396742223000007</v>
      </c>
      <c r="D41" s="253">
        <v>10.006458747</v>
      </c>
      <c r="E41" s="253">
        <v>10.232113160999999</v>
      </c>
      <c r="F41" s="253">
        <v>10.000012444999999</v>
      </c>
      <c r="G41" s="253">
        <v>10.172265475</v>
      </c>
      <c r="H41" s="253">
        <v>10.303650233999999</v>
      </c>
      <c r="I41" s="253">
        <v>10.287180595000001</v>
      </c>
      <c r="J41" s="253">
        <v>10.217151665999999</v>
      </c>
      <c r="K41" s="253">
        <v>10.120672152999999</v>
      </c>
      <c r="L41" s="253">
        <v>9.9396324896999992</v>
      </c>
      <c r="M41" s="253">
        <v>10.123270312000001</v>
      </c>
      <c r="N41" s="253">
        <v>10.055494935</v>
      </c>
      <c r="O41" s="253">
        <v>10.300424705999999</v>
      </c>
      <c r="P41" s="253">
        <v>10.141877875</v>
      </c>
      <c r="Q41" s="253">
        <v>10.042957940999999</v>
      </c>
      <c r="R41" s="253">
        <v>10.099059055</v>
      </c>
      <c r="S41" s="253">
        <v>10.121564415</v>
      </c>
      <c r="T41" s="253">
        <v>10.201120003</v>
      </c>
      <c r="U41" s="253">
        <v>10.391078390000001</v>
      </c>
      <c r="V41" s="253">
        <v>10.263818802999999</v>
      </c>
      <c r="W41" s="253">
        <v>10.011471548999999</v>
      </c>
      <c r="X41" s="253">
        <v>10.102982951</v>
      </c>
      <c r="Y41" s="253">
        <v>10.170463079999999</v>
      </c>
      <c r="Z41" s="253">
        <v>10.076267339999999</v>
      </c>
      <c r="AA41" s="253">
        <v>10.089276071</v>
      </c>
      <c r="AB41" s="253">
        <v>10.185242538000001</v>
      </c>
      <c r="AC41" s="253">
        <v>10.150038372999999</v>
      </c>
      <c r="AD41" s="253">
        <v>10.110744102</v>
      </c>
      <c r="AE41" s="253">
        <v>10.07052577</v>
      </c>
      <c r="AF41" s="253">
        <v>10.205822357000001</v>
      </c>
      <c r="AG41" s="253">
        <v>10.377333671000001</v>
      </c>
      <c r="AH41" s="253">
        <v>10.232573851</v>
      </c>
      <c r="AI41" s="253">
        <v>9.9739770460999999</v>
      </c>
      <c r="AJ41" s="253">
        <v>10.012338755</v>
      </c>
      <c r="AK41" s="253">
        <v>10.106851986000001</v>
      </c>
      <c r="AL41" s="253">
        <v>9.9196807823000004</v>
      </c>
      <c r="AM41" s="253">
        <v>9.9380515772999996</v>
      </c>
      <c r="AN41" s="253">
        <v>9.8997907260000009</v>
      </c>
      <c r="AO41" s="253">
        <v>9.9148593602999995</v>
      </c>
      <c r="AP41" s="253">
        <v>10.370276796000001</v>
      </c>
      <c r="AQ41" s="253">
        <v>10.442237118</v>
      </c>
      <c r="AR41" s="253">
        <v>10.582621279</v>
      </c>
      <c r="AS41" s="253">
        <v>10.493374101000001</v>
      </c>
      <c r="AT41" s="253">
        <v>10.310817673000001</v>
      </c>
      <c r="AU41" s="253">
        <v>10.235934249</v>
      </c>
      <c r="AV41" s="253">
        <v>10.255957236</v>
      </c>
      <c r="AW41" s="253">
        <v>10.224288252999999</v>
      </c>
      <c r="AX41" s="253">
        <v>10.233857903000001</v>
      </c>
      <c r="AY41" s="253">
        <v>10.152606240000001</v>
      </c>
      <c r="AZ41" s="253">
        <v>10.480974314999999</v>
      </c>
      <c r="BA41" s="253">
        <v>10.428405533999999</v>
      </c>
      <c r="BB41" s="253">
        <v>10.387931412</v>
      </c>
      <c r="BC41" s="253">
        <v>10.41</v>
      </c>
      <c r="BD41" s="253">
        <v>10.86</v>
      </c>
      <c r="BE41" s="253">
        <v>10.69103</v>
      </c>
      <c r="BF41" s="253">
        <v>10.67234</v>
      </c>
      <c r="BG41" s="348">
        <v>10.57743</v>
      </c>
      <c r="BH41" s="348">
        <v>10.571339999999999</v>
      </c>
      <c r="BI41" s="348">
        <v>10.608980000000001</v>
      </c>
      <c r="BJ41" s="348">
        <v>10.58684</v>
      </c>
      <c r="BK41" s="348">
        <v>10.477830000000001</v>
      </c>
      <c r="BL41" s="348">
        <v>10.526059999999999</v>
      </c>
      <c r="BM41" s="348">
        <v>10.67257</v>
      </c>
      <c r="BN41" s="348">
        <v>10.59905</v>
      </c>
      <c r="BO41" s="348">
        <v>10.604699999999999</v>
      </c>
      <c r="BP41" s="348">
        <v>10.960279999999999</v>
      </c>
      <c r="BQ41" s="348">
        <v>10.8124</v>
      </c>
      <c r="BR41" s="348">
        <v>10.667299999999999</v>
      </c>
      <c r="BS41" s="348">
        <v>10.634589999999999</v>
      </c>
      <c r="BT41" s="348">
        <v>10.62214</v>
      </c>
      <c r="BU41" s="348">
        <v>10.6442</v>
      </c>
      <c r="BV41" s="348">
        <v>10.61429</v>
      </c>
    </row>
    <row r="42" spans="1:74" ht="11.1" customHeight="1" x14ac:dyDescent="0.2">
      <c r="A42" s="256" t="s">
        <v>191</v>
      </c>
      <c r="B42" s="199" t="s">
        <v>437</v>
      </c>
      <c r="C42" s="253">
        <v>8.946964736</v>
      </c>
      <c r="D42" s="253">
        <v>9.2194029022000006</v>
      </c>
      <c r="E42" s="253">
        <v>9.1827662665999998</v>
      </c>
      <c r="F42" s="253">
        <v>9.3514321869000003</v>
      </c>
      <c r="G42" s="253">
        <v>9.8130804084999994</v>
      </c>
      <c r="H42" s="253">
        <v>10.720952318</v>
      </c>
      <c r="I42" s="253">
        <v>11.006127286</v>
      </c>
      <c r="J42" s="253">
        <v>10.786761083</v>
      </c>
      <c r="K42" s="253">
        <v>10.160803567</v>
      </c>
      <c r="L42" s="253">
        <v>9.3793230756000003</v>
      </c>
      <c r="M42" s="253">
        <v>9.1843876787000003</v>
      </c>
      <c r="N42" s="253">
        <v>9.0237716543000008</v>
      </c>
      <c r="O42" s="253">
        <v>9.0613619212999996</v>
      </c>
      <c r="P42" s="253">
        <v>9.2680506371</v>
      </c>
      <c r="Q42" s="253">
        <v>9.3464184668999994</v>
      </c>
      <c r="R42" s="253">
        <v>9.2180914569999999</v>
      </c>
      <c r="S42" s="253">
        <v>9.9971398121000004</v>
      </c>
      <c r="T42" s="253">
        <v>10.834240545</v>
      </c>
      <c r="U42" s="253">
        <v>11.007346446</v>
      </c>
      <c r="V42" s="253">
        <v>10.748513707000001</v>
      </c>
      <c r="W42" s="253">
        <v>10.116792115000001</v>
      </c>
      <c r="X42" s="253">
        <v>9.4523908999999993</v>
      </c>
      <c r="Y42" s="253">
        <v>9.2073167436999999</v>
      </c>
      <c r="Z42" s="253">
        <v>9.0320436526000005</v>
      </c>
      <c r="AA42" s="253">
        <v>8.8829420254000002</v>
      </c>
      <c r="AB42" s="253">
        <v>9.1418435559999995</v>
      </c>
      <c r="AC42" s="253">
        <v>9.2513079513999994</v>
      </c>
      <c r="AD42" s="253">
        <v>9.2649863457000006</v>
      </c>
      <c r="AE42" s="253">
        <v>9.8607936997000003</v>
      </c>
      <c r="AF42" s="253">
        <v>10.659363417</v>
      </c>
      <c r="AG42" s="253">
        <v>10.781232076</v>
      </c>
      <c r="AH42" s="253">
        <v>10.731649103000001</v>
      </c>
      <c r="AI42" s="253">
        <v>10.173892124</v>
      </c>
      <c r="AJ42" s="253">
        <v>9.3284452096999999</v>
      </c>
      <c r="AK42" s="253">
        <v>9.0589062139000003</v>
      </c>
      <c r="AL42" s="253">
        <v>8.9539406953</v>
      </c>
      <c r="AM42" s="253">
        <v>9.0331077282999992</v>
      </c>
      <c r="AN42" s="253">
        <v>9.1269675696999997</v>
      </c>
      <c r="AO42" s="253">
        <v>9.3212063019000002</v>
      </c>
      <c r="AP42" s="253">
        <v>9.4880545133999998</v>
      </c>
      <c r="AQ42" s="253">
        <v>10.113854759000001</v>
      </c>
      <c r="AR42" s="253">
        <v>10.714320764</v>
      </c>
      <c r="AS42" s="253">
        <v>10.893335163</v>
      </c>
      <c r="AT42" s="253">
        <v>10.712668186</v>
      </c>
      <c r="AU42" s="253">
        <v>10.051127413</v>
      </c>
      <c r="AV42" s="253">
        <v>9.3805583378000001</v>
      </c>
      <c r="AW42" s="253">
        <v>9.1231577308999992</v>
      </c>
      <c r="AX42" s="253">
        <v>8.9615501347999995</v>
      </c>
      <c r="AY42" s="253">
        <v>8.8659405339999999</v>
      </c>
      <c r="AZ42" s="253">
        <v>9.4221292982999998</v>
      </c>
      <c r="BA42" s="253">
        <v>9.1908772528</v>
      </c>
      <c r="BB42" s="253">
        <v>9.4557467880000008</v>
      </c>
      <c r="BC42" s="253">
        <v>9.6300000000000008</v>
      </c>
      <c r="BD42" s="253">
        <v>10.93</v>
      </c>
      <c r="BE42" s="253">
        <v>11.35028</v>
      </c>
      <c r="BF42" s="253">
        <v>11.27219</v>
      </c>
      <c r="BG42" s="348">
        <v>10.647259999999999</v>
      </c>
      <c r="BH42" s="348">
        <v>9.8047319999999996</v>
      </c>
      <c r="BI42" s="348">
        <v>9.4958150000000003</v>
      </c>
      <c r="BJ42" s="348">
        <v>9.0710270000000008</v>
      </c>
      <c r="BK42" s="348">
        <v>8.8034189999999999</v>
      </c>
      <c r="BL42" s="348">
        <v>8.9810639999999999</v>
      </c>
      <c r="BM42" s="348">
        <v>9.0813950000000006</v>
      </c>
      <c r="BN42" s="348">
        <v>9.1620500000000007</v>
      </c>
      <c r="BO42" s="348">
        <v>9.2281180000000003</v>
      </c>
      <c r="BP42" s="348">
        <v>10.367179999999999</v>
      </c>
      <c r="BQ42" s="348">
        <v>10.74212</v>
      </c>
      <c r="BR42" s="348">
        <v>10.63457</v>
      </c>
      <c r="BS42" s="348">
        <v>10.143039999999999</v>
      </c>
      <c r="BT42" s="348">
        <v>9.3954789999999999</v>
      </c>
      <c r="BU42" s="348">
        <v>9.1239930000000005</v>
      </c>
      <c r="BV42" s="348">
        <v>8.8399629999999991</v>
      </c>
    </row>
    <row r="43" spans="1:74" ht="11.1" customHeight="1" x14ac:dyDescent="0.2">
      <c r="A43" s="256" t="s">
        <v>192</v>
      </c>
      <c r="B43" s="199" t="s">
        <v>438</v>
      </c>
      <c r="C43" s="253">
        <v>9.7612588959999993</v>
      </c>
      <c r="D43" s="253">
        <v>9.8879011087999995</v>
      </c>
      <c r="E43" s="253">
        <v>9.8251884280000006</v>
      </c>
      <c r="F43" s="253">
        <v>9.7850185466999999</v>
      </c>
      <c r="G43" s="253">
        <v>9.7956693818999998</v>
      </c>
      <c r="H43" s="253">
        <v>10.105596155000001</v>
      </c>
      <c r="I43" s="253">
        <v>10.262871225</v>
      </c>
      <c r="J43" s="253">
        <v>10.215284752000001</v>
      </c>
      <c r="K43" s="253">
        <v>10.243364914000001</v>
      </c>
      <c r="L43" s="253">
        <v>9.9905149632000008</v>
      </c>
      <c r="M43" s="253">
        <v>9.7436208267000008</v>
      </c>
      <c r="N43" s="253">
        <v>9.7186668550000004</v>
      </c>
      <c r="O43" s="253">
        <v>10.057808205000001</v>
      </c>
      <c r="P43" s="253">
        <v>10.06542754</v>
      </c>
      <c r="Q43" s="253">
        <v>9.7501432750999992</v>
      </c>
      <c r="R43" s="253">
        <v>9.7733894420999992</v>
      </c>
      <c r="S43" s="253">
        <v>9.7011686458999993</v>
      </c>
      <c r="T43" s="253">
        <v>10.051530035000001</v>
      </c>
      <c r="U43" s="253">
        <v>10.118221655999999</v>
      </c>
      <c r="V43" s="253">
        <v>9.8719263948999991</v>
      </c>
      <c r="W43" s="253">
        <v>9.9719938290000005</v>
      </c>
      <c r="X43" s="253">
        <v>9.8291094688000005</v>
      </c>
      <c r="Y43" s="253">
        <v>9.8610024240000005</v>
      </c>
      <c r="Z43" s="253">
        <v>9.6054985895999998</v>
      </c>
      <c r="AA43" s="253">
        <v>9.8336723757000009</v>
      </c>
      <c r="AB43" s="253">
        <v>10.009126934999999</v>
      </c>
      <c r="AC43" s="253">
        <v>9.9189052676999996</v>
      </c>
      <c r="AD43" s="253">
        <v>9.9118950931000001</v>
      </c>
      <c r="AE43" s="253">
        <v>9.8818616728999995</v>
      </c>
      <c r="AF43" s="253">
        <v>10.169758901</v>
      </c>
      <c r="AG43" s="253">
        <v>10.287556037</v>
      </c>
      <c r="AH43" s="253">
        <v>10.231360708</v>
      </c>
      <c r="AI43" s="253">
        <v>10.155747177</v>
      </c>
      <c r="AJ43" s="253">
        <v>9.9418437299000004</v>
      </c>
      <c r="AK43" s="253">
        <v>9.9979287084999999</v>
      </c>
      <c r="AL43" s="253">
        <v>9.6839922009000006</v>
      </c>
      <c r="AM43" s="253">
        <v>9.7378001908999998</v>
      </c>
      <c r="AN43" s="253">
        <v>9.8706916848000006</v>
      </c>
      <c r="AO43" s="253">
        <v>9.8096831937999998</v>
      </c>
      <c r="AP43" s="253">
        <v>9.9757299889999995</v>
      </c>
      <c r="AQ43" s="253">
        <v>9.3613739558999995</v>
      </c>
      <c r="AR43" s="253">
        <v>10.084001888</v>
      </c>
      <c r="AS43" s="253">
        <v>10.154382365</v>
      </c>
      <c r="AT43" s="253">
        <v>10.156696594</v>
      </c>
      <c r="AU43" s="253">
        <v>10.169973278000001</v>
      </c>
      <c r="AV43" s="253">
        <v>9.8604083784000007</v>
      </c>
      <c r="AW43" s="253">
        <v>9.7016504321999992</v>
      </c>
      <c r="AX43" s="253">
        <v>9.8890408437000001</v>
      </c>
      <c r="AY43" s="253">
        <v>9.6738457714999999</v>
      </c>
      <c r="AZ43" s="253">
        <v>10.128852831</v>
      </c>
      <c r="BA43" s="253">
        <v>9.9518861446999995</v>
      </c>
      <c r="BB43" s="253">
        <v>9.7202166880000007</v>
      </c>
      <c r="BC43" s="253">
        <v>9.94</v>
      </c>
      <c r="BD43" s="253">
        <v>10.28</v>
      </c>
      <c r="BE43" s="253">
        <v>10.41278</v>
      </c>
      <c r="BF43" s="253">
        <v>10.438330000000001</v>
      </c>
      <c r="BG43" s="348">
        <v>10.548679999999999</v>
      </c>
      <c r="BH43" s="348">
        <v>10.278689999999999</v>
      </c>
      <c r="BI43" s="348">
        <v>10.12538</v>
      </c>
      <c r="BJ43" s="348">
        <v>10.372260000000001</v>
      </c>
      <c r="BK43" s="348">
        <v>10.15579</v>
      </c>
      <c r="BL43" s="348">
        <v>10.60004</v>
      </c>
      <c r="BM43" s="348">
        <v>10.42127</v>
      </c>
      <c r="BN43" s="348">
        <v>10.10798</v>
      </c>
      <c r="BO43" s="348">
        <v>10.27562</v>
      </c>
      <c r="BP43" s="348">
        <v>10.549480000000001</v>
      </c>
      <c r="BQ43" s="348">
        <v>10.642620000000001</v>
      </c>
      <c r="BR43" s="348">
        <v>10.584540000000001</v>
      </c>
      <c r="BS43" s="348">
        <v>10.650180000000001</v>
      </c>
      <c r="BT43" s="348">
        <v>10.295339999999999</v>
      </c>
      <c r="BU43" s="348">
        <v>10.080450000000001</v>
      </c>
      <c r="BV43" s="348">
        <v>10.26581</v>
      </c>
    </row>
    <row r="44" spans="1:74" ht="11.1" customHeight="1" x14ac:dyDescent="0.2">
      <c r="A44" s="256" t="s">
        <v>193</v>
      </c>
      <c r="B44" s="199" t="s">
        <v>439</v>
      </c>
      <c r="C44" s="253">
        <v>9.1564860947</v>
      </c>
      <c r="D44" s="253">
        <v>9.2432793814000007</v>
      </c>
      <c r="E44" s="253">
        <v>9.1287102542999996</v>
      </c>
      <c r="F44" s="253">
        <v>9.0782279199999998</v>
      </c>
      <c r="G44" s="253">
        <v>9.1206237925</v>
      </c>
      <c r="H44" s="253">
        <v>9.4720078801999996</v>
      </c>
      <c r="I44" s="253">
        <v>9.5761099536999996</v>
      </c>
      <c r="J44" s="253">
        <v>9.4761309251999997</v>
      </c>
      <c r="K44" s="253">
        <v>9.4837478747000006</v>
      </c>
      <c r="L44" s="253">
        <v>9.1807961038000006</v>
      </c>
      <c r="M44" s="253">
        <v>9.2260905301000005</v>
      </c>
      <c r="N44" s="253">
        <v>9.1810935926999999</v>
      </c>
      <c r="O44" s="253">
        <v>9.1669086876999994</v>
      </c>
      <c r="P44" s="253">
        <v>9.2482887092000006</v>
      </c>
      <c r="Q44" s="253">
        <v>9.2091689161999994</v>
      </c>
      <c r="R44" s="253">
        <v>9.1348928811000007</v>
      </c>
      <c r="S44" s="253">
        <v>9.2329296716999991</v>
      </c>
      <c r="T44" s="253">
        <v>9.5156381440000004</v>
      </c>
      <c r="U44" s="253">
        <v>9.3930597301999992</v>
      </c>
      <c r="V44" s="253">
        <v>9.3941389666999999</v>
      </c>
      <c r="W44" s="253">
        <v>9.3776977822000003</v>
      </c>
      <c r="X44" s="253">
        <v>9.1178229571999996</v>
      </c>
      <c r="Y44" s="253">
        <v>9.3153786878999991</v>
      </c>
      <c r="Z44" s="253">
        <v>9.2533199439999994</v>
      </c>
      <c r="AA44" s="253">
        <v>9.2685112172000004</v>
      </c>
      <c r="AB44" s="253">
        <v>9.3589470057999993</v>
      </c>
      <c r="AC44" s="253">
        <v>9.2304978584999997</v>
      </c>
      <c r="AD44" s="253">
        <v>9.2557051998999995</v>
      </c>
      <c r="AE44" s="253">
        <v>9.3379007414000004</v>
      </c>
      <c r="AF44" s="253">
        <v>9.5792881630999993</v>
      </c>
      <c r="AG44" s="253">
        <v>9.7265755998000003</v>
      </c>
      <c r="AH44" s="253">
        <v>9.6176581816999995</v>
      </c>
      <c r="AI44" s="253">
        <v>9.5450700349000002</v>
      </c>
      <c r="AJ44" s="253">
        <v>9.2361580307000004</v>
      </c>
      <c r="AK44" s="253">
        <v>9.4469656129999997</v>
      </c>
      <c r="AL44" s="253">
        <v>9.0909998677000008</v>
      </c>
      <c r="AM44" s="253">
        <v>9.3269272996999995</v>
      </c>
      <c r="AN44" s="253">
        <v>9.2245237621000005</v>
      </c>
      <c r="AO44" s="253">
        <v>9.2006027534000001</v>
      </c>
      <c r="AP44" s="253">
        <v>9.2470913117000002</v>
      </c>
      <c r="AQ44" s="253">
        <v>9.3595391773000003</v>
      </c>
      <c r="AR44" s="253">
        <v>9.5872581100000005</v>
      </c>
      <c r="AS44" s="253">
        <v>9.6201984336000006</v>
      </c>
      <c r="AT44" s="253">
        <v>9.5358082732000007</v>
      </c>
      <c r="AU44" s="253">
        <v>9.5189782638999993</v>
      </c>
      <c r="AV44" s="253">
        <v>9.3249894737000005</v>
      </c>
      <c r="AW44" s="253">
        <v>9.3864511679000007</v>
      </c>
      <c r="AX44" s="253">
        <v>9.0899940235999992</v>
      </c>
      <c r="AY44" s="253">
        <v>9.2947408128000006</v>
      </c>
      <c r="AZ44" s="253">
        <v>9.6776312630000003</v>
      </c>
      <c r="BA44" s="253">
        <v>9.4615855050000004</v>
      </c>
      <c r="BB44" s="253">
        <v>9.6525790961000002</v>
      </c>
      <c r="BC44" s="253">
        <v>9.58</v>
      </c>
      <c r="BD44" s="253">
        <v>9.91</v>
      </c>
      <c r="BE44" s="253">
        <v>9.9999140000000004</v>
      </c>
      <c r="BF44" s="253">
        <v>9.9201049999999995</v>
      </c>
      <c r="BG44" s="348">
        <v>9.8912809999999993</v>
      </c>
      <c r="BH44" s="348">
        <v>9.6790990000000008</v>
      </c>
      <c r="BI44" s="348">
        <v>9.7104140000000001</v>
      </c>
      <c r="BJ44" s="348">
        <v>9.4039900000000003</v>
      </c>
      <c r="BK44" s="348">
        <v>9.6001250000000002</v>
      </c>
      <c r="BL44" s="348">
        <v>9.8036840000000005</v>
      </c>
      <c r="BM44" s="348">
        <v>9.6735360000000004</v>
      </c>
      <c r="BN44" s="348">
        <v>9.8197279999999996</v>
      </c>
      <c r="BO44" s="348">
        <v>9.7018199999999997</v>
      </c>
      <c r="BP44" s="348">
        <v>9.9858799999999999</v>
      </c>
      <c r="BQ44" s="348">
        <v>10.057029999999999</v>
      </c>
      <c r="BR44" s="348">
        <v>9.9215940000000007</v>
      </c>
      <c r="BS44" s="348">
        <v>9.9235229999999994</v>
      </c>
      <c r="BT44" s="348">
        <v>9.6963349999999995</v>
      </c>
      <c r="BU44" s="348">
        <v>9.7184709999999992</v>
      </c>
      <c r="BV44" s="348">
        <v>9.405564</v>
      </c>
    </row>
    <row r="45" spans="1:74" ht="11.1" customHeight="1" x14ac:dyDescent="0.2">
      <c r="A45" s="256" t="s">
        <v>194</v>
      </c>
      <c r="B45" s="199" t="s">
        <v>440</v>
      </c>
      <c r="C45" s="253">
        <v>7.9128723879000002</v>
      </c>
      <c r="D45" s="253">
        <v>8.1715961830000001</v>
      </c>
      <c r="E45" s="253">
        <v>8.0430949844999997</v>
      </c>
      <c r="F45" s="253">
        <v>8.0985772342000004</v>
      </c>
      <c r="G45" s="253">
        <v>8.2127721012000006</v>
      </c>
      <c r="H45" s="253">
        <v>8.5105058555999999</v>
      </c>
      <c r="I45" s="253">
        <v>8.6133539590999995</v>
      </c>
      <c r="J45" s="253">
        <v>8.5513984166999997</v>
      </c>
      <c r="K45" s="253">
        <v>8.5246060336999996</v>
      </c>
      <c r="L45" s="253">
        <v>8.2623755112000001</v>
      </c>
      <c r="M45" s="253">
        <v>8.0394780187000006</v>
      </c>
      <c r="N45" s="253">
        <v>7.9004460238999998</v>
      </c>
      <c r="O45" s="253">
        <v>8.2501485461000001</v>
      </c>
      <c r="P45" s="253">
        <v>8.2475510291000003</v>
      </c>
      <c r="Q45" s="253">
        <v>8.1691613707999995</v>
      </c>
      <c r="R45" s="253">
        <v>7.9855799071</v>
      </c>
      <c r="S45" s="253">
        <v>8.1296865573999995</v>
      </c>
      <c r="T45" s="253">
        <v>8.5365980113000006</v>
      </c>
      <c r="U45" s="253">
        <v>8.6208520667999995</v>
      </c>
      <c r="V45" s="253">
        <v>8.6350604652000005</v>
      </c>
      <c r="W45" s="253">
        <v>8.3564498803999996</v>
      </c>
      <c r="X45" s="253">
        <v>8.0945426885000007</v>
      </c>
      <c r="Y45" s="253">
        <v>8.0548516322000001</v>
      </c>
      <c r="Z45" s="253">
        <v>7.8360555169000001</v>
      </c>
      <c r="AA45" s="253">
        <v>8.0633995055999996</v>
      </c>
      <c r="AB45" s="253">
        <v>8.1029276007999993</v>
      </c>
      <c r="AC45" s="253">
        <v>8.1630944702000008</v>
      </c>
      <c r="AD45" s="253">
        <v>7.9922442395999997</v>
      </c>
      <c r="AE45" s="253">
        <v>8.1839106761</v>
      </c>
      <c r="AF45" s="253">
        <v>8.3560908915999992</v>
      </c>
      <c r="AG45" s="253">
        <v>8.5513765079000006</v>
      </c>
      <c r="AH45" s="253">
        <v>9.0806455885999995</v>
      </c>
      <c r="AI45" s="253">
        <v>8.7883473616999996</v>
      </c>
      <c r="AJ45" s="253">
        <v>8.4323564192999996</v>
      </c>
      <c r="AK45" s="253">
        <v>8.2099847824999994</v>
      </c>
      <c r="AL45" s="253">
        <v>7.9422804251999999</v>
      </c>
      <c r="AM45" s="253">
        <v>7.9539341876999998</v>
      </c>
      <c r="AN45" s="253">
        <v>8.1120089534000002</v>
      </c>
      <c r="AO45" s="253">
        <v>8.0131256423000004</v>
      </c>
      <c r="AP45" s="253">
        <v>8.0758813624000005</v>
      </c>
      <c r="AQ45" s="253">
        <v>8.2065932140999998</v>
      </c>
      <c r="AR45" s="253">
        <v>8.4924205298000004</v>
      </c>
      <c r="AS45" s="253">
        <v>8.5928027028000002</v>
      </c>
      <c r="AT45" s="253">
        <v>8.6442541974000005</v>
      </c>
      <c r="AU45" s="253">
        <v>8.6461484621999993</v>
      </c>
      <c r="AV45" s="253">
        <v>8.2422783739999996</v>
      </c>
      <c r="AW45" s="253">
        <v>8.0997117317999994</v>
      </c>
      <c r="AX45" s="253">
        <v>8.0215670513999999</v>
      </c>
      <c r="AY45" s="253">
        <v>8.0182591185999996</v>
      </c>
      <c r="AZ45" s="253">
        <v>13.998028958000001</v>
      </c>
      <c r="BA45" s="253">
        <v>9.4766527087999997</v>
      </c>
      <c r="BB45" s="253">
        <v>9.0698573204000006</v>
      </c>
      <c r="BC45" s="253">
        <v>8.39</v>
      </c>
      <c r="BD45" s="253">
        <v>8.59</v>
      </c>
      <c r="BE45" s="253">
        <v>8.8973099999999992</v>
      </c>
      <c r="BF45" s="253">
        <v>8.9220109999999995</v>
      </c>
      <c r="BG45" s="348">
        <v>8.9501390000000001</v>
      </c>
      <c r="BH45" s="348">
        <v>8.4167039999999993</v>
      </c>
      <c r="BI45" s="348">
        <v>8.294276</v>
      </c>
      <c r="BJ45" s="348">
        <v>8.1886569999999992</v>
      </c>
      <c r="BK45" s="348">
        <v>8.1366320000000005</v>
      </c>
      <c r="BL45" s="348">
        <v>13.24714</v>
      </c>
      <c r="BM45" s="348">
        <v>9.5444200000000006</v>
      </c>
      <c r="BN45" s="348">
        <v>8.9672599999999996</v>
      </c>
      <c r="BO45" s="348">
        <v>8.3047500000000003</v>
      </c>
      <c r="BP45" s="348">
        <v>8.3815270000000002</v>
      </c>
      <c r="BQ45" s="348">
        <v>8.7024860000000004</v>
      </c>
      <c r="BR45" s="348">
        <v>8.7093139999999991</v>
      </c>
      <c r="BS45" s="348">
        <v>8.7963170000000002</v>
      </c>
      <c r="BT45" s="348">
        <v>8.2931989999999995</v>
      </c>
      <c r="BU45" s="348">
        <v>8.1267259999999997</v>
      </c>
      <c r="BV45" s="348">
        <v>8.079466</v>
      </c>
    </row>
    <row r="46" spans="1:74" s="120" customFormat="1" ht="11.1" customHeight="1" x14ac:dyDescent="0.2">
      <c r="A46" s="256" t="s">
        <v>195</v>
      </c>
      <c r="B46" s="199" t="s">
        <v>441</v>
      </c>
      <c r="C46" s="253">
        <v>8.8751906337000008</v>
      </c>
      <c r="D46" s="253">
        <v>8.9620494291000004</v>
      </c>
      <c r="E46" s="253">
        <v>9.0049081222999998</v>
      </c>
      <c r="F46" s="253">
        <v>9.0695961040000004</v>
      </c>
      <c r="G46" s="253">
        <v>9.5585648106000001</v>
      </c>
      <c r="H46" s="253">
        <v>10.128077184</v>
      </c>
      <c r="I46" s="253">
        <v>10.217574259999999</v>
      </c>
      <c r="J46" s="253">
        <v>10.079898836</v>
      </c>
      <c r="K46" s="253">
        <v>9.9118748076000003</v>
      </c>
      <c r="L46" s="253">
        <v>9.5399949930000005</v>
      </c>
      <c r="M46" s="253">
        <v>9.0633304362999993</v>
      </c>
      <c r="N46" s="253">
        <v>9.0533001804000008</v>
      </c>
      <c r="O46" s="253">
        <v>9.0149185559999996</v>
      </c>
      <c r="P46" s="253">
        <v>9.1148574800999995</v>
      </c>
      <c r="Q46" s="253">
        <v>9.0759045963999991</v>
      </c>
      <c r="R46" s="253">
        <v>9.2030582457999994</v>
      </c>
      <c r="S46" s="253">
        <v>9.5757057858000003</v>
      </c>
      <c r="T46" s="253">
        <v>9.9817700804000005</v>
      </c>
      <c r="U46" s="253">
        <v>10.065367733</v>
      </c>
      <c r="V46" s="253">
        <v>10.07659102</v>
      </c>
      <c r="W46" s="253">
        <v>9.7881387480999997</v>
      </c>
      <c r="X46" s="253">
        <v>9.3942080531999999</v>
      </c>
      <c r="Y46" s="253">
        <v>8.9245668953999999</v>
      </c>
      <c r="Z46" s="253">
        <v>8.9248728604000007</v>
      </c>
      <c r="AA46" s="253">
        <v>8.9713247226000004</v>
      </c>
      <c r="AB46" s="253">
        <v>9.2124322126999996</v>
      </c>
      <c r="AC46" s="253">
        <v>9.0748713024000001</v>
      </c>
      <c r="AD46" s="253">
        <v>9.0582297756999992</v>
      </c>
      <c r="AE46" s="253">
        <v>9.2795512364999997</v>
      </c>
      <c r="AF46" s="253">
        <v>9.8313350713999998</v>
      </c>
      <c r="AG46" s="253">
        <v>10.027770654999999</v>
      </c>
      <c r="AH46" s="253">
        <v>10.014735215</v>
      </c>
      <c r="AI46" s="253">
        <v>9.7370709574000003</v>
      </c>
      <c r="AJ46" s="253">
        <v>9.2427614102</v>
      </c>
      <c r="AK46" s="253">
        <v>8.8582261505000002</v>
      </c>
      <c r="AL46" s="253">
        <v>8.8026720843999993</v>
      </c>
      <c r="AM46" s="253">
        <v>8.7999612365999997</v>
      </c>
      <c r="AN46" s="253">
        <v>8.8729596677</v>
      </c>
      <c r="AO46" s="253">
        <v>8.8260982136999999</v>
      </c>
      <c r="AP46" s="253">
        <v>9.0618409895000003</v>
      </c>
      <c r="AQ46" s="253">
        <v>9.5456653708000001</v>
      </c>
      <c r="AR46" s="253">
        <v>10.017880393</v>
      </c>
      <c r="AS46" s="253">
        <v>10.19747113</v>
      </c>
      <c r="AT46" s="253">
        <v>10.165369372000001</v>
      </c>
      <c r="AU46" s="253">
        <v>10.037333197000001</v>
      </c>
      <c r="AV46" s="253">
        <v>9.3463837768999998</v>
      </c>
      <c r="AW46" s="253">
        <v>9.0371117703999992</v>
      </c>
      <c r="AX46" s="253">
        <v>9.0315047569000004</v>
      </c>
      <c r="AY46" s="253">
        <v>9.0013451414999999</v>
      </c>
      <c r="AZ46" s="253">
        <v>9.2963481155000007</v>
      </c>
      <c r="BA46" s="253">
        <v>9.1594211530000003</v>
      </c>
      <c r="BB46" s="253">
        <v>9.2433827934000004</v>
      </c>
      <c r="BC46" s="253">
        <v>9.5299999999999994</v>
      </c>
      <c r="BD46" s="253">
        <v>10.16</v>
      </c>
      <c r="BE46" s="253">
        <v>10.310040000000001</v>
      </c>
      <c r="BF46" s="253">
        <v>10.111940000000001</v>
      </c>
      <c r="BG46" s="348">
        <v>9.9973919999999996</v>
      </c>
      <c r="BH46" s="348">
        <v>9.3320790000000002</v>
      </c>
      <c r="BI46" s="348">
        <v>9.0924650000000007</v>
      </c>
      <c r="BJ46" s="348">
        <v>9.0986309999999992</v>
      </c>
      <c r="BK46" s="348">
        <v>9.0232329999999994</v>
      </c>
      <c r="BL46" s="348">
        <v>9.2266580000000005</v>
      </c>
      <c r="BM46" s="348">
        <v>9.1292609999999996</v>
      </c>
      <c r="BN46" s="348">
        <v>9.1834600000000002</v>
      </c>
      <c r="BO46" s="348">
        <v>9.4547910000000002</v>
      </c>
      <c r="BP46" s="348">
        <v>9.9140449999999998</v>
      </c>
      <c r="BQ46" s="348">
        <v>10.04515</v>
      </c>
      <c r="BR46" s="348">
        <v>9.8692790000000006</v>
      </c>
      <c r="BS46" s="348">
        <v>9.7939419999999995</v>
      </c>
      <c r="BT46" s="348">
        <v>9.1250149999999994</v>
      </c>
      <c r="BU46" s="348">
        <v>8.8753829999999994</v>
      </c>
      <c r="BV46" s="348">
        <v>8.8916039999999992</v>
      </c>
    </row>
    <row r="47" spans="1:74" s="120" customFormat="1" ht="11.1" customHeight="1" x14ac:dyDescent="0.2">
      <c r="A47" s="256" t="s">
        <v>196</v>
      </c>
      <c r="B47" s="201" t="s">
        <v>442</v>
      </c>
      <c r="C47" s="253">
        <v>12.254538738000001</v>
      </c>
      <c r="D47" s="253">
        <v>12.415525027999999</v>
      </c>
      <c r="E47" s="253">
        <v>12.598219672999999</v>
      </c>
      <c r="F47" s="253">
        <v>11.21484734</v>
      </c>
      <c r="G47" s="253">
        <v>12.851437862999999</v>
      </c>
      <c r="H47" s="253">
        <v>14.374265238</v>
      </c>
      <c r="I47" s="253">
        <v>14.412456614</v>
      </c>
      <c r="J47" s="253">
        <v>14.705804235</v>
      </c>
      <c r="K47" s="253">
        <v>14.898019624</v>
      </c>
      <c r="L47" s="253">
        <v>13.380792171</v>
      </c>
      <c r="M47" s="253">
        <v>13.038590367999999</v>
      </c>
      <c r="N47" s="253">
        <v>12.451982851</v>
      </c>
      <c r="O47" s="253">
        <v>12.718737967999999</v>
      </c>
      <c r="P47" s="253">
        <v>12.611400462000001</v>
      </c>
      <c r="Q47" s="253">
        <v>12.885511320000001</v>
      </c>
      <c r="R47" s="253">
        <v>12.095473923</v>
      </c>
      <c r="S47" s="253">
        <v>13.216141688</v>
      </c>
      <c r="T47" s="253">
        <v>14.488364332</v>
      </c>
      <c r="U47" s="253">
        <v>15.087853882999999</v>
      </c>
      <c r="V47" s="253">
        <v>15.679013337000001</v>
      </c>
      <c r="W47" s="253">
        <v>14.318370801</v>
      </c>
      <c r="X47" s="253">
        <v>13.529580115</v>
      </c>
      <c r="Y47" s="253">
        <v>13.305983696</v>
      </c>
      <c r="Z47" s="253">
        <v>13.013860902999999</v>
      </c>
      <c r="AA47" s="253">
        <v>12.649967021</v>
      </c>
      <c r="AB47" s="253">
        <v>12.889412603</v>
      </c>
      <c r="AC47" s="253">
        <v>12.73103706</v>
      </c>
      <c r="AD47" s="253">
        <v>12.360639086000001</v>
      </c>
      <c r="AE47" s="253">
        <v>13.268198739000001</v>
      </c>
      <c r="AF47" s="253">
        <v>14.752997595</v>
      </c>
      <c r="AG47" s="253">
        <v>15.198322189000001</v>
      </c>
      <c r="AH47" s="253">
        <v>15.304648684</v>
      </c>
      <c r="AI47" s="253">
        <v>15.500759367000001</v>
      </c>
      <c r="AJ47" s="253">
        <v>13.557717094999999</v>
      </c>
      <c r="AK47" s="253">
        <v>13.714150425</v>
      </c>
      <c r="AL47" s="253">
        <v>13.113817546</v>
      </c>
      <c r="AM47" s="253">
        <v>13.378694546</v>
      </c>
      <c r="AN47" s="253">
        <v>13.409207687</v>
      </c>
      <c r="AO47" s="253">
        <v>13.453549658</v>
      </c>
      <c r="AP47" s="253">
        <v>13.197190429999999</v>
      </c>
      <c r="AQ47" s="253">
        <v>14.014786238999999</v>
      </c>
      <c r="AR47" s="253">
        <v>15.521607675</v>
      </c>
      <c r="AS47" s="253">
        <v>16.130327721</v>
      </c>
      <c r="AT47" s="253">
        <v>16.481281135</v>
      </c>
      <c r="AU47" s="253">
        <v>16.649256977</v>
      </c>
      <c r="AV47" s="253">
        <v>15.861280872</v>
      </c>
      <c r="AW47" s="253">
        <v>14.675421056999999</v>
      </c>
      <c r="AX47" s="253">
        <v>14.208470094000001</v>
      </c>
      <c r="AY47" s="253">
        <v>14.213250252</v>
      </c>
      <c r="AZ47" s="253">
        <v>14.443029872</v>
      </c>
      <c r="BA47" s="253">
        <v>14.833156373</v>
      </c>
      <c r="BB47" s="253">
        <v>14.832980491000001</v>
      </c>
      <c r="BC47" s="253">
        <v>15.11</v>
      </c>
      <c r="BD47" s="253">
        <v>16.420000000000002</v>
      </c>
      <c r="BE47" s="253">
        <v>16.585329999999999</v>
      </c>
      <c r="BF47" s="253">
        <v>17.010999999999999</v>
      </c>
      <c r="BG47" s="348">
        <v>16.897639999999999</v>
      </c>
      <c r="BH47" s="348">
        <v>15.89681</v>
      </c>
      <c r="BI47" s="348">
        <v>14.97949</v>
      </c>
      <c r="BJ47" s="348">
        <v>14.58019</v>
      </c>
      <c r="BK47" s="348">
        <v>14.48306</v>
      </c>
      <c r="BL47" s="348">
        <v>14.543530000000001</v>
      </c>
      <c r="BM47" s="348">
        <v>14.99512</v>
      </c>
      <c r="BN47" s="348">
        <v>15.39073</v>
      </c>
      <c r="BO47" s="348">
        <v>15.308260000000001</v>
      </c>
      <c r="BP47" s="348">
        <v>16.416419999999999</v>
      </c>
      <c r="BQ47" s="348">
        <v>16.440629999999999</v>
      </c>
      <c r="BR47" s="348">
        <v>16.80658</v>
      </c>
      <c r="BS47" s="348">
        <v>16.806699999999999</v>
      </c>
      <c r="BT47" s="348">
        <v>15.499169999999999</v>
      </c>
      <c r="BU47" s="348">
        <v>14.80335</v>
      </c>
      <c r="BV47" s="348">
        <v>14.43252</v>
      </c>
    </row>
    <row r="48" spans="1:74" s="120" customFormat="1" ht="11.1" customHeight="1" x14ac:dyDescent="0.2">
      <c r="A48" s="256" t="s">
        <v>197</v>
      </c>
      <c r="B48" s="202" t="s">
        <v>416</v>
      </c>
      <c r="C48" s="209">
        <v>10.130000000000001</v>
      </c>
      <c r="D48" s="209">
        <v>10.28</v>
      </c>
      <c r="E48" s="209">
        <v>10.28</v>
      </c>
      <c r="F48" s="209">
        <v>10.07</v>
      </c>
      <c r="G48" s="209">
        <v>10.34</v>
      </c>
      <c r="H48" s="209">
        <v>10.83</v>
      </c>
      <c r="I48" s="209">
        <v>10.95</v>
      </c>
      <c r="J48" s="209">
        <v>10.91</v>
      </c>
      <c r="K48" s="209">
        <v>10.86</v>
      </c>
      <c r="L48" s="209">
        <v>10.4</v>
      </c>
      <c r="M48" s="209">
        <v>10.28</v>
      </c>
      <c r="N48" s="209">
        <v>10.17</v>
      </c>
      <c r="O48" s="209">
        <v>10.41</v>
      </c>
      <c r="P48" s="209">
        <v>10.42</v>
      </c>
      <c r="Q48" s="209">
        <v>10.34</v>
      </c>
      <c r="R48" s="209">
        <v>10.18</v>
      </c>
      <c r="S48" s="209">
        <v>10.35</v>
      </c>
      <c r="T48" s="209">
        <v>10.75</v>
      </c>
      <c r="U48" s="209">
        <v>10.99</v>
      </c>
      <c r="V48" s="209">
        <v>11.01</v>
      </c>
      <c r="W48" s="209">
        <v>10.66</v>
      </c>
      <c r="X48" s="209">
        <v>10.41</v>
      </c>
      <c r="Y48" s="209">
        <v>10.35</v>
      </c>
      <c r="Z48" s="209">
        <v>10.210000000000001</v>
      </c>
      <c r="AA48" s="209">
        <v>10.24</v>
      </c>
      <c r="AB48" s="209">
        <v>10.4</v>
      </c>
      <c r="AC48" s="209">
        <v>10.34</v>
      </c>
      <c r="AD48" s="209">
        <v>10.24</v>
      </c>
      <c r="AE48" s="209">
        <v>10.38</v>
      </c>
      <c r="AF48" s="209">
        <v>10.74</v>
      </c>
      <c r="AG48" s="209">
        <v>11</v>
      </c>
      <c r="AH48" s="209">
        <v>11.05</v>
      </c>
      <c r="AI48" s="209">
        <v>10.82</v>
      </c>
      <c r="AJ48" s="209">
        <v>10.39</v>
      </c>
      <c r="AK48" s="209">
        <v>10.38</v>
      </c>
      <c r="AL48" s="209">
        <v>10.220000000000001</v>
      </c>
      <c r="AM48" s="209">
        <v>10.28</v>
      </c>
      <c r="AN48" s="209">
        <v>10.29</v>
      </c>
      <c r="AO48" s="209">
        <v>10.29</v>
      </c>
      <c r="AP48" s="209">
        <v>10.41</v>
      </c>
      <c r="AQ48" s="209">
        <v>10.47</v>
      </c>
      <c r="AR48" s="209">
        <v>10.96</v>
      </c>
      <c r="AS48" s="209">
        <v>11.14</v>
      </c>
      <c r="AT48" s="209">
        <v>11.1</v>
      </c>
      <c r="AU48" s="209">
        <v>11.07</v>
      </c>
      <c r="AV48" s="209">
        <v>10.73</v>
      </c>
      <c r="AW48" s="209">
        <v>10.45</v>
      </c>
      <c r="AX48" s="209">
        <v>10.44</v>
      </c>
      <c r="AY48" s="209">
        <v>10.35</v>
      </c>
      <c r="AZ48" s="209">
        <v>11.6</v>
      </c>
      <c r="BA48" s="209">
        <v>10.9</v>
      </c>
      <c r="BB48" s="209">
        <v>10.73</v>
      </c>
      <c r="BC48" s="209">
        <v>10.65</v>
      </c>
      <c r="BD48" s="209">
        <v>11.3</v>
      </c>
      <c r="BE48" s="209">
        <v>11.477550000000001</v>
      </c>
      <c r="BF48" s="209">
        <v>11.49169</v>
      </c>
      <c r="BG48" s="350">
        <v>11.425179999999999</v>
      </c>
      <c r="BH48" s="350">
        <v>11.03365</v>
      </c>
      <c r="BI48" s="350">
        <v>10.81687</v>
      </c>
      <c r="BJ48" s="350">
        <v>10.80242</v>
      </c>
      <c r="BK48" s="350">
        <v>10.676970000000001</v>
      </c>
      <c r="BL48" s="350">
        <v>11.662599999999999</v>
      </c>
      <c r="BM48" s="350">
        <v>11.167400000000001</v>
      </c>
      <c r="BN48" s="350">
        <v>10.95688</v>
      </c>
      <c r="BO48" s="350">
        <v>10.789260000000001</v>
      </c>
      <c r="BP48" s="350">
        <v>11.32072</v>
      </c>
      <c r="BQ48" s="350">
        <v>11.464650000000001</v>
      </c>
      <c r="BR48" s="350">
        <v>11.39812</v>
      </c>
      <c r="BS48" s="350">
        <v>11.38777</v>
      </c>
      <c r="BT48" s="350">
        <v>10.970459999999999</v>
      </c>
      <c r="BU48" s="350">
        <v>10.754440000000001</v>
      </c>
      <c r="BV48" s="350">
        <v>10.746029999999999</v>
      </c>
    </row>
    <row r="49" spans="1:74" s="422" customFormat="1" ht="12" customHeight="1" x14ac:dyDescent="0.2">
      <c r="A49" s="421"/>
      <c r="B49" s="817" t="s">
        <v>876</v>
      </c>
      <c r="C49" s="759"/>
      <c r="D49" s="759"/>
      <c r="E49" s="759"/>
      <c r="F49" s="759"/>
      <c r="G49" s="759"/>
      <c r="H49" s="759"/>
      <c r="I49" s="759"/>
      <c r="J49" s="759"/>
      <c r="K49" s="759"/>
      <c r="L49" s="759"/>
      <c r="M49" s="759"/>
      <c r="N49" s="759"/>
      <c r="O49" s="759"/>
      <c r="P49" s="759"/>
      <c r="Q49" s="759"/>
      <c r="AY49" s="463"/>
      <c r="AZ49" s="463"/>
      <c r="BA49" s="463"/>
      <c r="BB49" s="463"/>
      <c r="BC49" s="463"/>
      <c r="BD49" s="614"/>
      <c r="BE49" s="614"/>
      <c r="BF49" s="614"/>
      <c r="BG49" s="463"/>
      <c r="BH49" s="463"/>
      <c r="BI49" s="463"/>
      <c r="BJ49" s="463"/>
    </row>
    <row r="50" spans="1:74" s="422" customFormat="1" ht="12" customHeight="1" x14ac:dyDescent="0.2">
      <c r="A50" s="421"/>
      <c r="B50" s="752" t="s">
        <v>815</v>
      </c>
      <c r="C50" s="744"/>
      <c r="D50" s="744"/>
      <c r="E50" s="744"/>
      <c r="F50" s="744"/>
      <c r="G50" s="744"/>
      <c r="H50" s="744"/>
      <c r="I50" s="744"/>
      <c r="J50" s="744"/>
      <c r="K50" s="744"/>
      <c r="L50" s="744"/>
      <c r="M50" s="744"/>
      <c r="N50" s="744"/>
      <c r="O50" s="744"/>
      <c r="P50" s="744"/>
      <c r="Q50" s="744"/>
      <c r="AY50" s="463"/>
      <c r="AZ50" s="463"/>
      <c r="BA50" s="463"/>
      <c r="BB50" s="463"/>
      <c r="BC50" s="463"/>
      <c r="BD50" s="614"/>
      <c r="BE50" s="614"/>
      <c r="BF50" s="614"/>
      <c r="BG50" s="463"/>
      <c r="BH50" s="463"/>
      <c r="BI50" s="463"/>
      <c r="BJ50" s="463"/>
    </row>
    <row r="51" spans="1:74" s="422" customFormat="1" ht="12" customHeight="1" x14ac:dyDescent="0.2">
      <c r="A51" s="423"/>
      <c r="B51" s="780" t="str">
        <f>"Notes: "&amp;"EIA completed modeling and analysis for this report on " &amp;Dates!D2&amp;"."</f>
        <v>Notes: EIA completed modeling and analysis for this report on Thursday September 2, 2021.</v>
      </c>
      <c r="C51" s="803"/>
      <c r="D51" s="803"/>
      <c r="E51" s="803"/>
      <c r="F51" s="803"/>
      <c r="G51" s="803"/>
      <c r="H51" s="803"/>
      <c r="I51" s="803"/>
      <c r="J51" s="803"/>
      <c r="K51" s="803"/>
      <c r="L51" s="803"/>
      <c r="M51" s="803"/>
      <c r="N51" s="803"/>
      <c r="O51" s="803"/>
      <c r="P51" s="803"/>
      <c r="Q51" s="781"/>
      <c r="AY51" s="463"/>
      <c r="AZ51" s="463"/>
      <c r="BA51" s="463"/>
      <c r="BB51" s="463"/>
      <c r="BC51" s="463"/>
      <c r="BD51" s="614"/>
      <c r="BE51" s="614"/>
      <c r="BF51" s="614"/>
      <c r="BG51" s="463"/>
      <c r="BH51" s="463"/>
      <c r="BI51" s="463"/>
      <c r="BJ51" s="463"/>
    </row>
    <row r="52" spans="1:74" s="422" customFormat="1" ht="12" customHeight="1" x14ac:dyDescent="0.2">
      <c r="A52" s="423"/>
      <c r="B52" s="770" t="s">
        <v>353</v>
      </c>
      <c r="C52" s="769"/>
      <c r="D52" s="769"/>
      <c r="E52" s="769"/>
      <c r="F52" s="769"/>
      <c r="G52" s="769"/>
      <c r="H52" s="769"/>
      <c r="I52" s="769"/>
      <c r="J52" s="769"/>
      <c r="K52" s="769"/>
      <c r="L52" s="769"/>
      <c r="M52" s="769"/>
      <c r="N52" s="769"/>
      <c r="O52" s="769"/>
      <c r="P52" s="769"/>
      <c r="Q52" s="769"/>
      <c r="AY52" s="463"/>
      <c r="AZ52" s="463"/>
      <c r="BA52" s="463"/>
      <c r="BB52" s="463"/>
      <c r="BC52" s="463"/>
      <c r="BD52" s="614"/>
      <c r="BE52" s="614"/>
      <c r="BF52" s="614"/>
      <c r="BG52" s="463"/>
      <c r="BH52" s="463"/>
      <c r="BI52" s="463"/>
      <c r="BJ52" s="463"/>
    </row>
    <row r="53" spans="1:74" s="422" customFormat="1" ht="12" customHeight="1" x14ac:dyDescent="0.2">
      <c r="A53" s="423"/>
      <c r="B53" s="753" t="s">
        <v>129</v>
      </c>
      <c r="C53" s="744"/>
      <c r="D53" s="744"/>
      <c r="E53" s="744"/>
      <c r="F53" s="744"/>
      <c r="G53" s="744"/>
      <c r="H53" s="744"/>
      <c r="I53" s="744"/>
      <c r="J53" s="744"/>
      <c r="K53" s="744"/>
      <c r="L53" s="744"/>
      <c r="M53" s="744"/>
      <c r="N53" s="744"/>
      <c r="O53" s="744"/>
      <c r="P53" s="744"/>
      <c r="Q53" s="744"/>
      <c r="AY53" s="463"/>
      <c r="AZ53" s="463"/>
      <c r="BA53" s="463"/>
      <c r="BB53" s="463"/>
      <c r="BC53" s="463"/>
      <c r="BD53" s="614"/>
      <c r="BE53" s="614"/>
      <c r="BF53" s="614"/>
      <c r="BG53" s="463"/>
      <c r="BH53" s="463"/>
      <c r="BI53" s="463"/>
      <c r="BJ53" s="463"/>
    </row>
    <row r="54" spans="1:74" s="422" customFormat="1" ht="12" customHeight="1" x14ac:dyDescent="0.2">
      <c r="A54" s="423"/>
      <c r="B54" s="765" t="s">
        <v>865</v>
      </c>
      <c r="C54" s="762"/>
      <c r="D54" s="762"/>
      <c r="E54" s="762"/>
      <c r="F54" s="762"/>
      <c r="G54" s="762"/>
      <c r="H54" s="762"/>
      <c r="I54" s="762"/>
      <c r="J54" s="762"/>
      <c r="K54" s="762"/>
      <c r="L54" s="762"/>
      <c r="M54" s="762"/>
      <c r="N54" s="762"/>
      <c r="O54" s="762"/>
      <c r="P54" s="762"/>
      <c r="Q54" s="759"/>
      <c r="AY54" s="463"/>
      <c r="AZ54" s="463"/>
      <c r="BA54" s="463"/>
      <c r="BB54" s="463"/>
      <c r="BC54" s="463"/>
      <c r="BD54" s="614"/>
      <c r="BE54" s="614"/>
      <c r="BF54" s="614"/>
      <c r="BG54" s="463"/>
      <c r="BH54" s="463"/>
      <c r="BI54" s="463"/>
      <c r="BJ54" s="463"/>
    </row>
    <row r="55" spans="1:74" s="422" customFormat="1" ht="12" customHeight="1" x14ac:dyDescent="0.2">
      <c r="A55" s="423"/>
      <c r="B55" s="800" t="s">
        <v>866</v>
      </c>
      <c r="C55" s="759"/>
      <c r="D55" s="759"/>
      <c r="E55" s="759"/>
      <c r="F55" s="759"/>
      <c r="G55" s="759"/>
      <c r="H55" s="759"/>
      <c r="I55" s="759"/>
      <c r="J55" s="759"/>
      <c r="K55" s="759"/>
      <c r="L55" s="759"/>
      <c r="M55" s="759"/>
      <c r="N55" s="759"/>
      <c r="O55" s="759"/>
      <c r="P55" s="759"/>
      <c r="Q55" s="759"/>
      <c r="AY55" s="463"/>
      <c r="AZ55" s="463"/>
      <c r="BA55" s="463"/>
      <c r="BB55" s="463"/>
      <c r="BC55" s="463"/>
      <c r="BD55" s="614"/>
      <c r="BE55" s="614"/>
      <c r="BF55" s="614"/>
      <c r="BG55" s="463"/>
      <c r="BH55" s="463"/>
      <c r="BI55" s="463"/>
      <c r="BJ55" s="463"/>
    </row>
    <row r="56" spans="1:74" s="422" customFormat="1" ht="12" customHeight="1" x14ac:dyDescent="0.2">
      <c r="A56" s="423"/>
      <c r="B56" s="763" t="s">
        <v>872</v>
      </c>
      <c r="C56" s="762"/>
      <c r="D56" s="762"/>
      <c r="E56" s="762"/>
      <c r="F56" s="762"/>
      <c r="G56" s="762"/>
      <c r="H56" s="762"/>
      <c r="I56" s="762"/>
      <c r="J56" s="762"/>
      <c r="K56" s="762"/>
      <c r="L56" s="762"/>
      <c r="M56" s="762"/>
      <c r="N56" s="762"/>
      <c r="O56" s="762"/>
      <c r="P56" s="762"/>
      <c r="Q56" s="759"/>
      <c r="AY56" s="463"/>
      <c r="AZ56" s="463"/>
      <c r="BA56" s="463"/>
      <c r="BB56" s="463"/>
      <c r="BC56" s="463"/>
      <c r="BD56" s="614"/>
      <c r="BE56" s="614"/>
      <c r="BF56" s="614"/>
      <c r="BG56" s="463"/>
      <c r="BH56" s="463"/>
      <c r="BI56" s="463"/>
      <c r="BJ56" s="463"/>
    </row>
    <row r="57" spans="1:74" s="422" customFormat="1" ht="12" customHeight="1" x14ac:dyDescent="0.2">
      <c r="A57" s="423"/>
      <c r="B57" s="765" t="s">
        <v>838</v>
      </c>
      <c r="C57" s="766"/>
      <c r="D57" s="766"/>
      <c r="E57" s="766"/>
      <c r="F57" s="766"/>
      <c r="G57" s="766"/>
      <c r="H57" s="766"/>
      <c r="I57" s="766"/>
      <c r="J57" s="766"/>
      <c r="K57" s="766"/>
      <c r="L57" s="766"/>
      <c r="M57" s="766"/>
      <c r="N57" s="766"/>
      <c r="O57" s="766"/>
      <c r="P57" s="766"/>
      <c r="Q57" s="759"/>
      <c r="AY57" s="463"/>
      <c r="AZ57" s="463"/>
      <c r="BA57" s="463"/>
      <c r="BB57" s="463"/>
      <c r="BC57" s="463"/>
      <c r="BD57" s="614"/>
      <c r="BE57" s="614"/>
      <c r="BF57" s="614"/>
      <c r="BG57" s="463"/>
      <c r="BH57" s="463"/>
      <c r="BI57" s="463"/>
      <c r="BJ57" s="463"/>
    </row>
    <row r="58" spans="1:74" s="418" customFormat="1" ht="12" customHeight="1" x14ac:dyDescent="0.2">
      <c r="A58" s="393"/>
      <c r="B58" s="771" t="s">
        <v>1380</v>
      </c>
      <c r="C58" s="759"/>
      <c r="D58" s="759"/>
      <c r="E58" s="759"/>
      <c r="F58" s="759"/>
      <c r="G58" s="759"/>
      <c r="H58" s="759"/>
      <c r="I58" s="759"/>
      <c r="J58" s="759"/>
      <c r="K58" s="759"/>
      <c r="L58" s="759"/>
      <c r="M58" s="759"/>
      <c r="N58" s="759"/>
      <c r="O58" s="759"/>
      <c r="P58" s="759"/>
      <c r="Q58" s="759"/>
      <c r="AY58" s="462"/>
      <c r="AZ58" s="462"/>
      <c r="BA58" s="462"/>
      <c r="BB58" s="462"/>
      <c r="BC58" s="462"/>
      <c r="BD58" s="610"/>
      <c r="BE58" s="610"/>
      <c r="BF58" s="610"/>
      <c r="BG58" s="462"/>
      <c r="BH58" s="462"/>
      <c r="BI58" s="462"/>
      <c r="BJ58" s="462"/>
    </row>
    <row r="59" spans="1:74" x14ac:dyDescent="0.2">
      <c r="A59" s="124"/>
      <c r="C59" s="125"/>
      <c r="D59" s="125"/>
      <c r="E59" s="125"/>
      <c r="F59" s="125"/>
      <c r="G59" s="125"/>
      <c r="H59" s="125"/>
      <c r="I59" s="125"/>
      <c r="J59" s="125"/>
      <c r="K59" s="125"/>
      <c r="L59" s="125"/>
      <c r="M59" s="125"/>
      <c r="N59" s="125"/>
      <c r="O59" s="125"/>
      <c r="P59" s="125"/>
      <c r="Q59" s="125"/>
      <c r="R59" s="125"/>
      <c r="S59" s="125"/>
      <c r="T59" s="125"/>
      <c r="U59" s="125"/>
      <c r="V59" s="125"/>
      <c r="W59" s="125"/>
      <c r="X59" s="125"/>
      <c r="Y59" s="125"/>
      <c r="Z59" s="125"/>
      <c r="AA59" s="125"/>
      <c r="AB59" s="125"/>
      <c r="AC59" s="125"/>
      <c r="AD59" s="125"/>
      <c r="AE59" s="125"/>
      <c r="AF59" s="125"/>
      <c r="AG59" s="125"/>
      <c r="AH59" s="125"/>
      <c r="AI59" s="125"/>
      <c r="AJ59" s="125"/>
      <c r="AK59" s="125"/>
      <c r="AL59" s="125"/>
      <c r="AM59" s="125"/>
      <c r="AN59" s="125"/>
      <c r="AO59" s="125"/>
      <c r="AP59" s="125"/>
      <c r="AQ59" s="125"/>
      <c r="AR59" s="125"/>
      <c r="AS59" s="125"/>
      <c r="AT59" s="125"/>
      <c r="AU59" s="125"/>
      <c r="AV59" s="125"/>
      <c r="AW59" s="125"/>
      <c r="AX59" s="125"/>
      <c r="AY59" s="335"/>
      <c r="AZ59" s="335"/>
      <c r="BA59" s="335"/>
      <c r="BB59" s="335"/>
      <c r="BC59" s="335"/>
      <c r="BD59" s="615"/>
      <c r="BE59" s="615"/>
      <c r="BF59" s="615"/>
      <c r="BG59" s="335"/>
      <c r="BH59" s="335"/>
      <c r="BI59" s="335"/>
      <c r="BJ59" s="335"/>
      <c r="BK59" s="335"/>
      <c r="BL59" s="335"/>
      <c r="BM59" s="335"/>
      <c r="BN59" s="335"/>
      <c r="BO59" s="335"/>
      <c r="BP59" s="335"/>
      <c r="BQ59" s="335"/>
      <c r="BR59" s="335"/>
      <c r="BS59" s="335"/>
      <c r="BT59" s="335"/>
      <c r="BU59" s="335"/>
      <c r="BV59" s="335"/>
    </row>
    <row r="60" spans="1:74" x14ac:dyDescent="0.2">
      <c r="A60" s="124"/>
      <c r="C60" s="125"/>
      <c r="D60" s="125"/>
      <c r="E60" s="125"/>
      <c r="F60" s="125"/>
      <c r="G60" s="125"/>
      <c r="H60" s="125"/>
      <c r="I60" s="125"/>
      <c r="J60" s="125"/>
      <c r="K60" s="125"/>
      <c r="L60" s="125"/>
      <c r="M60" s="125"/>
      <c r="N60" s="125"/>
      <c r="O60" s="125"/>
      <c r="P60" s="125"/>
      <c r="Q60" s="125"/>
      <c r="R60" s="125"/>
      <c r="S60" s="125"/>
      <c r="T60" s="125"/>
      <c r="U60" s="125"/>
      <c r="V60" s="125"/>
      <c r="W60" s="125"/>
      <c r="X60" s="125"/>
      <c r="Y60" s="125"/>
      <c r="Z60" s="125"/>
      <c r="AA60" s="125"/>
      <c r="AB60" s="125"/>
      <c r="AC60" s="125"/>
      <c r="AD60" s="125"/>
      <c r="AE60" s="125"/>
      <c r="AF60" s="125"/>
      <c r="AG60" s="125"/>
      <c r="AH60" s="125"/>
      <c r="AI60" s="125"/>
      <c r="AJ60" s="125"/>
      <c r="AK60" s="125"/>
      <c r="AL60" s="125"/>
      <c r="AM60" s="125"/>
      <c r="AN60" s="125"/>
      <c r="AO60" s="125"/>
      <c r="AP60" s="125"/>
      <c r="AQ60" s="125"/>
      <c r="AR60" s="125"/>
      <c r="AS60" s="125"/>
      <c r="AT60" s="125"/>
      <c r="AU60" s="125"/>
      <c r="AV60" s="125"/>
      <c r="AW60" s="125"/>
      <c r="AX60" s="125"/>
      <c r="AY60" s="335"/>
      <c r="AZ60" s="335"/>
      <c r="BA60" s="335"/>
      <c r="BB60" s="335"/>
      <c r="BC60" s="335"/>
      <c r="BD60" s="615"/>
      <c r="BE60" s="615"/>
      <c r="BF60" s="615"/>
      <c r="BG60" s="335"/>
      <c r="BH60" s="335"/>
      <c r="BI60" s="335"/>
      <c r="BJ60" s="335"/>
      <c r="BK60" s="335"/>
      <c r="BL60" s="335"/>
      <c r="BM60" s="335"/>
      <c r="BN60" s="335"/>
      <c r="BO60" s="335"/>
      <c r="BP60" s="335"/>
      <c r="BQ60" s="335"/>
      <c r="BR60" s="335"/>
      <c r="BS60" s="335"/>
      <c r="BT60" s="335"/>
      <c r="BU60" s="335"/>
      <c r="BV60" s="335"/>
    </row>
    <row r="61" spans="1:74" x14ac:dyDescent="0.2">
      <c r="A61" s="124"/>
      <c r="C61" s="125"/>
      <c r="D61" s="125"/>
      <c r="E61" s="125"/>
      <c r="F61" s="125"/>
      <c r="G61" s="125"/>
      <c r="H61" s="125"/>
      <c r="I61" s="125"/>
      <c r="J61" s="125"/>
      <c r="K61" s="125"/>
      <c r="L61" s="125"/>
      <c r="M61" s="125"/>
      <c r="N61" s="125"/>
      <c r="O61" s="125"/>
      <c r="P61" s="125"/>
      <c r="Q61" s="125"/>
      <c r="R61" s="125"/>
      <c r="S61" s="125"/>
      <c r="T61" s="125"/>
      <c r="U61" s="125"/>
      <c r="V61" s="125"/>
      <c r="W61" s="125"/>
      <c r="X61" s="125"/>
      <c r="Y61" s="125"/>
      <c r="Z61" s="125"/>
      <c r="AA61" s="125"/>
      <c r="AB61" s="125"/>
      <c r="AC61" s="125"/>
      <c r="AD61" s="125"/>
      <c r="AE61" s="125"/>
      <c r="AF61" s="125"/>
      <c r="AG61" s="125"/>
      <c r="AH61" s="125"/>
      <c r="AI61" s="125"/>
      <c r="AJ61" s="125"/>
      <c r="AK61" s="125"/>
      <c r="AL61" s="125"/>
      <c r="AM61" s="125"/>
      <c r="AN61" s="125"/>
      <c r="AO61" s="125"/>
      <c r="AP61" s="125"/>
      <c r="AQ61" s="125"/>
      <c r="AR61" s="125"/>
      <c r="AS61" s="125"/>
      <c r="AT61" s="125"/>
      <c r="AU61" s="125"/>
      <c r="AV61" s="125"/>
      <c r="AW61" s="125"/>
      <c r="AX61" s="125"/>
      <c r="AY61" s="335"/>
      <c r="AZ61" s="335"/>
      <c r="BA61" s="335"/>
      <c r="BB61" s="335"/>
      <c r="BC61" s="335"/>
      <c r="BD61" s="615"/>
      <c r="BE61" s="615"/>
      <c r="BF61" s="615"/>
      <c r="BG61" s="335"/>
      <c r="BH61" s="335"/>
      <c r="BI61" s="335"/>
      <c r="BJ61" s="335"/>
      <c r="BK61" s="335"/>
      <c r="BL61" s="335"/>
      <c r="BM61" s="335"/>
      <c r="BN61" s="335"/>
      <c r="BO61" s="335"/>
      <c r="BP61" s="335"/>
      <c r="BQ61" s="335"/>
      <c r="BR61" s="335"/>
      <c r="BS61" s="335"/>
      <c r="BT61" s="335"/>
      <c r="BU61" s="335"/>
      <c r="BV61" s="335"/>
    </row>
    <row r="62" spans="1:74" x14ac:dyDescent="0.2">
      <c r="A62" s="124"/>
      <c r="C62" s="125"/>
      <c r="D62" s="125"/>
      <c r="E62" s="125"/>
      <c r="F62" s="125"/>
      <c r="G62" s="125"/>
      <c r="H62" s="125"/>
      <c r="I62" s="125"/>
      <c r="J62" s="125"/>
      <c r="K62" s="125"/>
      <c r="L62" s="125"/>
      <c r="M62" s="125"/>
      <c r="N62" s="125"/>
      <c r="O62" s="125"/>
      <c r="P62" s="125"/>
      <c r="Q62" s="125"/>
      <c r="R62" s="125"/>
      <c r="S62" s="125"/>
      <c r="T62" s="125"/>
      <c r="U62" s="125"/>
      <c r="V62" s="125"/>
      <c r="W62" s="125"/>
      <c r="X62" s="125"/>
      <c r="Y62" s="125"/>
      <c r="Z62" s="125"/>
      <c r="AA62" s="125"/>
      <c r="AB62" s="125"/>
      <c r="AC62" s="125"/>
      <c r="AD62" s="125"/>
      <c r="AE62" s="125"/>
      <c r="AF62" s="125"/>
      <c r="AG62" s="125"/>
      <c r="AH62" s="125"/>
      <c r="AI62" s="125"/>
      <c r="AJ62" s="125"/>
      <c r="AK62" s="125"/>
      <c r="AL62" s="125"/>
      <c r="AM62" s="125"/>
      <c r="AN62" s="125"/>
      <c r="AO62" s="125"/>
      <c r="AP62" s="125"/>
      <c r="AQ62" s="125"/>
      <c r="AR62" s="125"/>
      <c r="AS62" s="125"/>
      <c r="AT62" s="125"/>
      <c r="AU62" s="125"/>
      <c r="AV62" s="125"/>
      <c r="AW62" s="125"/>
      <c r="AX62" s="125"/>
      <c r="AY62" s="335"/>
      <c r="AZ62" s="335"/>
      <c r="BA62" s="335"/>
      <c r="BB62" s="335"/>
      <c r="BC62" s="335"/>
      <c r="BD62" s="615"/>
      <c r="BE62" s="615"/>
      <c r="BF62" s="615"/>
      <c r="BG62" s="335"/>
      <c r="BH62" s="335"/>
      <c r="BI62" s="335"/>
      <c r="BJ62" s="335"/>
      <c r="BK62" s="335"/>
      <c r="BL62" s="335"/>
      <c r="BM62" s="335"/>
      <c r="BN62" s="335"/>
      <c r="BO62" s="335"/>
      <c r="BP62" s="335"/>
      <c r="BQ62" s="335"/>
      <c r="BR62" s="335"/>
      <c r="BS62" s="335"/>
      <c r="BT62" s="335"/>
      <c r="BU62" s="335"/>
      <c r="BV62" s="335"/>
    </row>
    <row r="63" spans="1:74" x14ac:dyDescent="0.2">
      <c r="A63" s="124"/>
      <c r="C63" s="125"/>
      <c r="D63" s="125"/>
      <c r="E63" s="125"/>
      <c r="F63" s="125"/>
      <c r="G63" s="125"/>
      <c r="H63" s="125"/>
      <c r="I63" s="125"/>
      <c r="J63" s="125"/>
      <c r="K63" s="125"/>
      <c r="L63" s="125"/>
      <c r="M63" s="125"/>
      <c r="N63" s="125"/>
      <c r="O63" s="125"/>
      <c r="P63" s="125"/>
      <c r="Q63" s="125"/>
      <c r="R63" s="125"/>
      <c r="S63" s="125"/>
      <c r="T63" s="125"/>
      <c r="U63" s="125"/>
      <c r="V63" s="125"/>
      <c r="W63" s="125"/>
      <c r="X63" s="125"/>
      <c r="Y63" s="125"/>
      <c r="Z63" s="125"/>
      <c r="AA63" s="125"/>
      <c r="AB63" s="125"/>
      <c r="AC63" s="125"/>
      <c r="AD63" s="125"/>
      <c r="AE63" s="125"/>
      <c r="AF63" s="125"/>
      <c r="AG63" s="125"/>
      <c r="AH63" s="125"/>
      <c r="AI63" s="125"/>
      <c r="AJ63" s="125"/>
      <c r="AK63" s="125"/>
      <c r="AL63" s="125"/>
      <c r="AM63" s="125"/>
      <c r="AN63" s="125"/>
      <c r="AO63" s="125"/>
      <c r="AP63" s="125"/>
      <c r="AQ63" s="125"/>
      <c r="AR63" s="125"/>
      <c r="AS63" s="125"/>
      <c r="AT63" s="125"/>
      <c r="AU63" s="125"/>
      <c r="AV63" s="125"/>
      <c r="AW63" s="125"/>
      <c r="AX63" s="125"/>
      <c r="AY63" s="335"/>
      <c r="AZ63" s="335"/>
      <c r="BA63" s="335"/>
      <c r="BB63" s="335"/>
      <c r="BC63" s="335"/>
      <c r="BD63" s="615"/>
      <c r="BE63" s="615"/>
      <c r="BF63" s="615"/>
      <c r="BG63" s="335"/>
      <c r="BH63" s="335"/>
      <c r="BI63" s="335"/>
      <c r="BJ63" s="335"/>
      <c r="BK63" s="335"/>
      <c r="BL63" s="335"/>
      <c r="BM63" s="335"/>
      <c r="BN63" s="335"/>
      <c r="BO63" s="335"/>
      <c r="BP63" s="335"/>
      <c r="BQ63" s="335"/>
      <c r="BR63" s="335"/>
      <c r="BS63" s="335"/>
      <c r="BT63" s="335"/>
      <c r="BU63" s="335"/>
      <c r="BV63" s="335"/>
    </row>
    <row r="64" spans="1:74" x14ac:dyDescent="0.2">
      <c r="A64" s="124"/>
      <c r="C64" s="125"/>
      <c r="D64" s="125"/>
      <c r="E64" s="125"/>
      <c r="F64" s="125"/>
      <c r="G64" s="125"/>
      <c r="H64" s="125"/>
      <c r="I64" s="125"/>
      <c r="J64" s="125"/>
      <c r="K64" s="125"/>
      <c r="L64" s="125"/>
      <c r="M64" s="125"/>
      <c r="N64" s="125"/>
      <c r="O64" s="125"/>
      <c r="P64" s="125"/>
      <c r="Q64" s="125"/>
      <c r="R64" s="125"/>
      <c r="S64" s="125"/>
      <c r="T64" s="125"/>
      <c r="U64" s="125"/>
      <c r="V64" s="125"/>
      <c r="W64" s="125"/>
      <c r="X64" s="125"/>
      <c r="Y64" s="125"/>
      <c r="Z64" s="125"/>
      <c r="AA64" s="125"/>
      <c r="AB64" s="125"/>
      <c r="AC64" s="125"/>
      <c r="AD64" s="125"/>
      <c r="AE64" s="125"/>
      <c r="AF64" s="125"/>
      <c r="AG64" s="125"/>
      <c r="AH64" s="125"/>
      <c r="AI64" s="125"/>
      <c r="AJ64" s="125"/>
      <c r="AK64" s="125"/>
      <c r="AL64" s="125"/>
      <c r="AM64" s="125"/>
      <c r="AN64" s="125"/>
      <c r="AO64" s="125"/>
      <c r="AP64" s="125"/>
      <c r="AQ64" s="125"/>
      <c r="AR64" s="125"/>
      <c r="AS64" s="125"/>
      <c r="AT64" s="125"/>
      <c r="AU64" s="125"/>
      <c r="AV64" s="125"/>
      <c r="AW64" s="125"/>
      <c r="AX64" s="125"/>
      <c r="AY64" s="335"/>
      <c r="AZ64" s="335"/>
      <c r="BA64" s="335"/>
      <c r="BB64" s="335"/>
      <c r="BC64" s="335"/>
      <c r="BD64" s="615"/>
      <c r="BE64" s="615"/>
      <c r="BF64" s="615"/>
      <c r="BG64" s="335"/>
      <c r="BH64" s="335"/>
      <c r="BI64" s="335"/>
      <c r="BJ64" s="335"/>
      <c r="BK64" s="335"/>
      <c r="BL64" s="335"/>
      <c r="BM64" s="335"/>
      <c r="BN64" s="335"/>
      <c r="BO64" s="335"/>
      <c r="BP64" s="335"/>
      <c r="BQ64" s="335"/>
      <c r="BR64" s="335"/>
      <c r="BS64" s="335"/>
      <c r="BT64" s="335"/>
      <c r="BU64" s="335"/>
      <c r="BV64" s="335"/>
    </row>
    <row r="65" spans="1:74" x14ac:dyDescent="0.2">
      <c r="A65" s="124"/>
      <c r="C65" s="125"/>
      <c r="D65" s="125"/>
      <c r="E65" s="125"/>
      <c r="F65" s="125"/>
      <c r="G65" s="125"/>
      <c r="H65" s="125"/>
      <c r="I65" s="125"/>
      <c r="J65" s="125"/>
      <c r="K65" s="125"/>
      <c r="L65" s="125"/>
      <c r="M65" s="125"/>
      <c r="N65" s="125"/>
      <c r="O65" s="125"/>
      <c r="P65" s="125"/>
      <c r="Q65" s="125"/>
      <c r="R65" s="125"/>
      <c r="S65" s="125"/>
      <c r="T65" s="125"/>
      <c r="U65" s="125"/>
      <c r="V65" s="125"/>
      <c r="W65" s="125"/>
      <c r="X65" s="125"/>
      <c r="Y65" s="125"/>
      <c r="Z65" s="125"/>
      <c r="AA65" s="125"/>
      <c r="AB65" s="125"/>
      <c r="AC65" s="125"/>
      <c r="AD65" s="125"/>
      <c r="AE65" s="125"/>
      <c r="AF65" s="125"/>
      <c r="AG65" s="125"/>
      <c r="AH65" s="125"/>
      <c r="AI65" s="125"/>
      <c r="AJ65" s="125"/>
      <c r="AK65" s="125"/>
      <c r="AL65" s="125"/>
      <c r="AM65" s="125"/>
      <c r="AN65" s="125"/>
      <c r="AO65" s="125"/>
      <c r="AP65" s="125"/>
      <c r="AQ65" s="125"/>
      <c r="AR65" s="125"/>
      <c r="AS65" s="125"/>
      <c r="AT65" s="125"/>
      <c r="AU65" s="125"/>
      <c r="AV65" s="125"/>
      <c r="AW65" s="125"/>
      <c r="AX65" s="125"/>
      <c r="AY65" s="335"/>
      <c r="AZ65" s="335"/>
      <c r="BA65" s="335"/>
      <c r="BB65" s="335"/>
      <c r="BC65" s="335"/>
      <c r="BD65" s="615"/>
      <c r="BE65" s="615"/>
      <c r="BF65" s="615"/>
      <c r="BG65" s="335"/>
      <c r="BH65" s="335"/>
      <c r="BI65" s="335"/>
      <c r="BJ65" s="335"/>
      <c r="BK65" s="335"/>
      <c r="BL65" s="335"/>
      <c r="BM65" s="335"/>
      <c r="BN65" s="335"/>
      <c r="BO65" s="335"/>
      <c r="BP65" s="335"/>
      <c r="BQ65" s="335"/>
      <c r="BR65" s="335"/>
      <c r="BS65" s="335"/>
      <c r="BT65" s="335"/>
      <c r="BU65" s="335"/>
      <c r="BV65" s="335"/>
    </row>
    <row r="66" spans="1:74" x14ac:dyDescent="0.2">
      <c r="A66" s="124"/>
      <c r="C66" s="125"/>
      <c r="D66" s="125"/>
      <c r="E66" s="125"/>
      <c r="F66" s="125"/>
      <c r="G66" s="125"/>
      <c r="H66" s="125"/>
      <c r="I66" s="125"/>
      <c r="J66" s="125"/>
      <c r="K66" s="125"/>
      <c r="L66" s="125"/>
      <c r="M66" s="125"/>
      <c r="N66" s="125"/>
      <c r="O66" s="125"/>
      <c r="P66" s="125"/>
      <c r="Q66" s="125"/>
      <c r="R66" s="125"/>
      <c r="S66" s="125"/>
      <c r="T66" s="125"/>
      <c r="U66" s="125"/>
      <c r="V66" s="125"/>
      <c r="W66" s="125"/>
      <c r="X66" s="125"/>
      <c r="Y66" s="125"/>
      <c r="Z66" s="125"/>
      <c r="AA66" s="125"/>
      <c r="AB66" s="125"/>
      <c r="AC66" s="125"/>
      <c r="AD66" s="125"/>
      <c r="AE66" s="125"/>
      <c r="AF66" s="125"/>
      <c r="AG66" s="125"/>
      <c r="AH66" s="125"/>
      <c r="AI66" s="125"/>
      <c r="AJ66" s="125"/>
      <c r="AK66" s="125"/>
      <c r="AL66" s="125"/>
      <c r="AM66" s="125"/>
      <c r="AN66" s="125"/>
      <c r="AO66" s="125"/>
      <c r="AP66" s="125"/>
      <c r="AQ66" s="125"/>
      <c r="AR66" s="125"/>
      <c r="AS66" s="125"/>
      <c r="AT66" s="125"/>
      <c r="AU66" s="125"/>
      <c r="AV66" s="125"/>
      <c r="AW66" s="125"/>
      <c r="AX66" s="125"/>
      <c r="AY66" s="335"/>
      <c r="AZ66" s="335"/>
      <c r="BA66" s="335"/>
      <c r="BB66" s="335"/>
      <c r="BC66" s="335"/>
      <c r="BD66" s="615"/>
      <c r="BE66" s="615"/>
      <c r="BF66" s="615"/>
      <c r="BG66" s="335"/>
      <c r="BH66" s="335"/>
      <c r="BI66" s="335"/>
      <c r="BJ66" s="335"/>
      <c r="BK66" s="335"/>
      <c r="BL66" s="335"/>
      <c r="BM66" s="335"/>
      <c r="BN66" s="335"/>
      <c r="BO66" s="335"/>
      <c r="BP66" s="335"/>
      <c r="BQ66" s="335"/>
      <c r="BR66" s="335"/>
      <c r="BS66" s="335"/>
      <c r="BT66" s="335"/>
      <c r="BU66" s="335"/>
      <c r="BV66" s="335"/>
    </row>
    <row r="67" spans="1:74" x14ac:dyDescent="0.2">
      <c r="A67" s="124"/>
      <c r="C67" s="125"/>
      <c r="D67" s="125"/>
      <c r="E67" s="125"/>
      <c r="F67" s="125"/>
      <c r="G67" s="125"/>
      <c r="H67" s="125"/>
      <c r="I67" s="125"/>
      <c r="J67" s="125"/>
      <c r="K67" s="125"/>
      <c r="L67" s="125"/>
      <c r="M67" s="125"/>
      <c r="N67" s="125"/>
      <c r="O67" s="125"/>
      <c r="P67" s="125"/>
      <c r="Q67" s="125"/>
      <c r="R67" s="125"/>
      <c r="S67" s="125"/>
      <c r="T67" s="125"/>
      <c r="U67" s="125"/>
      <c r="V67" s="125"/>
      <c r="W67" s="125"/>
      <c r="X67" s="125"/>
      <c r="Y67" s="125"/>
      <c r="Z67" s="125"/>
      <c r="AA67" s="125"/>
      <c r="AB67" s="125"/>
      <c r="AC67" s="125"/>
      <c r="AD67" s="125"/>
      <c r="AE67" s="125"/>
      <c r="AF67" s="125"/>
      <c r="AG67" s="125"/>
      <c r="AH67" s="125"/>
      <c r="AI67" s="125"/>
      <c r="AJ67" s="125"/>
      <c r="AK67" s="125"/>
      <c r="AL67" s="125"/>
      <c r="AM67" s="125"/>
      <c r="AN67" s="125"/>
      <c r="AO67" s="125"/>
      <c r="AP67" s="125"/>
      <c r="AQ67" s="125"/>
      <c r="AR67" s="125"/>
      <c r="AS67" s="125"/>
      <c r="AT67" s="125"/>
      <c r="AU67" s="125"/>
      <c r="AV67" s="125"/>
      <c r="AW67" s="125"/>
      <c r="AX67" s="125"/>
      <c r="AY67" s="335"/>
      <c r="AZ67" s="335"/>
      <c r="BA67" s="335"/>
      <c r="BB67" s="335"/>
      <c r="BC67" s="335"/>
      <c r="BD67" s="615"/>
      <c r="BE67" s="615"/>
      <c r="BF67" s="615"/>
      <c r="BG67" s="335"/>
      <c r="BH67" s="335"/>
      <c r="BI67" s="335"/>
      <c r="BJ67" s="335"/>
      <c r="BK67" s="335"/>
      <c r="BL67" s="335"/>
      <c r="BM67" s="335"/>
      <c r="BN67" s="335"/>
      <c r="BO67" s="335"/>
      <c r="BP67" s="335"/>
      <c r="BQ67" s="335"/>
      <c r="BR67" s="335"/>
      <c r="BS67" s="335"/>
      <c r="BT67" s="335"/>
      <c r="BU67" s="335"/>
      <c r="BV67" s="335"/>
    </row>
    <row r="68" spans="1:74" x14ac:dyDescent="0.2">
      <c r="BK68" s="336"/>
      <c r="BL68" s="336"/>
      <c r="BM68" s="336"/>
      <c r="BN68" s="336"/>
      <c r="BO68" s="336"/>
      <c r="BP68" s="336"/>
      <c r="BQ68" s="336"/>
      <c r="BR68" s="336"/>
      <c r="BS68" s="336"/>
      <c r="BT68" s="336"/>
      <c r="BU68" s="336"/>
      <c r="BV68" s="336"/>
    </row>
    <row r="69" spans="1:74" x14ac:dyDescent="0.2">
      <c r="A69" s="124"/>
      <c r="C69" s="125"/>
      <c r="D69" s="125"/>
      <c r="E69" s="125"/>
      <c r="F69" s="125"/>
      <c r="G69" s="125"/>
      <c r="H69" s="125"/>
      <c r="I69" s="125"/>
      <c r="J69" s="125"/>
      <c r="K69" s="125"/>
      <c r="L69" s="125"/>
      <c r="M69" s="125"/>
      <c r="N69" s="125"/>
      <c r="O69" s="125"/>
      <c r="P69" s="125"/>
      <c r="Q69" s="125"/>
      <c r="R69" s="125"/>
      <c r="S69" s="125"/>
      <c r="T69" s="125"/>
      <c r="U69" s="125"/>
      <c r="V69" s="125"/>
      <c r="W69" s="125"/>
      <c r="X69" s="125"/>
      <c r="Y69" s="125"/>
      <c r="Z69" s="125"/>
      <c r="AA69" s="125"/>
      <c r="AB69" s="125"/>
      <c r="AC69" s="125"/>
      <c r="AD69" s="125"/>
      <c r="AE69" s="125"/>
      <c r="AF69" s="125"/>
      <c r="AG69" s="125"/>
      <c r="AH69" s="125"/>
      <c r="AI69" s="125"/>
      <c r="AJ69" s="125"/>
      <c r="AK69" s="125"/>
      <c r="AL69" s="125"/>
      <c r="AM69" s="125"/>
      <c r="AN69" s="125"/>
      <c r="AO69" s="125"/>
      <c r="AP69" s="125"/>
      <c r="AQ69" s="125"/>
      <c r="AR69" s="125"/>
      <c r="AS69" s="125"/>
      <c r="AT69" s="125"/>
      <c r="AU69" s="125"/>
      <c r="AV69" s="125"/>
      <c r="AW69" s="125"/>
      <c r="AX69" s="125"/>
      <c r="AY69" s="335"/>
      <c r="AZ69" s="335"/>
      <c r="BA69" s="335"/>
      <c r="BB69" s="335"/>
      <c r="BC69" s="335"/>
      <c r="BD69" s="615"/>
      <c r="BE69" s="615"/>
      <c r="BF69" s="615"/>
      <c r="BG69" s="335"/>
      <c r="BH69" s="335"/>
      <c r="BI69" s="335"/>
      <c r="BJ69" s="335"/>
      <c r="BK69" s="335"/>
      <c r="BL69" s="335"/>
      <c r="BM69" s="335"/>
      <c r="BN69" s="335"/>
      <c r="BO69" s="335"/>
      <c r="BP69" s="335"/>
      <c r="BQ69" s="335"/>
      <c r="BR69" s="335"/>
      <c r="BS69" s="335"/>
      <c r="BT69" s="335"/>
      <c r="BU69" s="335"/>
      <c r="BV69" s="335"/>
    </row>
    <row r="70" spans="1:74" x14ac:dyDescent="0.2">
      <c r="A70" s="124"/>
      <c r="C70" s="125"/>
      <c r="D70" s="125"/>
      <c r="E70" s="125"/>
      <c r="F70" s="125"/>
      <c r="G70" s="125"/>
      <c r="H70" s="125"/>
      <c r="I70" s="125"/>
      <c r="J70" s="125"/>
      <c r="K70" s="125"/>
      <c r="L70" s="125"/>
      <c r="M70" s="125"/>
      <c r="N70" s="125"/>
      <c r="O70" s="125"/>
      <c r="P70" s="125"/>
      <c r="Q70" s="125"/>
      <c r="R70" s="125"/>
      <c r="S70" s="125"/>
      <c r="T70" s="125"/>
      <c r="U70" s="125"/>
      <c r="V70" s="125"/>
      <c r="W70" s="125"/>
      <c r="X70" s="125"/>
      <c r="Y70" s="125"/>
      <c r="Z70" s="125"/>
      <c r="AA70" s="125"/>
      <c r="AB70" s="125"/>
      <c r="AC70" s="125"/>
      <c r="AD70" s="125"/>
      <c r="AE70" s="125"/>
      <c r="AF70" s="125"/>
      <c r="AG70" s="125"/>
      <c r="AH70" s="125"/>
      <c r="AI70" s="125"/>
      <c r="AJ70" s="125"/>
      <c r="AK70" s="125"/>
      <c r="AL70" s="125"/>
      <c r="AM70" s="125"/>
      <c r="AN70" s="125"/>
      <c r="AO70" s="125"/>
      <c r="AP70" s="125"/>
      <c r="AQ70" s="125"/>
      <c r="AR70" s="125"/>
      <c r="AS70" s="125"/>
      <c r="AT70" s="125"/>
      <c r="AU70" s="125"/>
      <c r="AV70" s="125"/>
      <c r="AW70" s="125"/>
      <c r="AX70" s="125"/>
      <c r="AY70" s="335"/>
      <c r="AZ70" s="335"/>
      <c r="BA70" s="335"/>
      <c r="BB70" s="335"/>
      <c r="BC70" s="335"/>
      <c r="BD70" s="615"/>
      <c r="BE70" s="615"/>
      <c r="BF70" s="615"/>
      <c r="BG70" s="335"/>
      <c r="BH70" s="335"/>
      <c r="BI70" s="335"/>
      <c r="BJ70" s="335"/>
      <c r="BK70" s="335"/>
      <c r="BL70" s="335"/>
      <c r="BM70" s="335"/>
      <c r="BN70" s="335"/>
      <c r="BO70" s="335"/>
      <c r="BP70" s="335"/>
      <c r="BQ70" s="335"/>
      <c r="BR70" s="335"/>
      <c r="BS70" s="335"/>
      <c r="BT70" s="335"/>
      <c r="BU70" s="335"/>
      <c r="BV70" s="335"/>
    </row>
    <row r="71" spans="1:74" x14ac:dyDescent="0.2">
      <c r="A71" s="124"/>
      <c r="C71" s="125"/>
      <c r="D71" s="125"/>
      <c r="E71" s="125"/>
      <c r="F71" s="125"/>
      <c r="G71" s="125"/>
      <c r="H71" s="125"/>
      <c r="I71" s="125"/>
      <c r="J71" s="125"/>
      <c r="K71" s="125"/>
      <c r="L71" s="125"/>
      <c r="M71" s="125"/>
      <c r="N71" s="125"/>
      <c r="O71" s="125"/>
      <c r="P71" s="125"/>
      <c r="Q71" s="125"/>
      <c r="R71" s="125"/>
      <c r="S71" s="125"/>
      <c r="T71" s="125"/>
      <c r="U71" s="125"/>
      <c r="V71" s="125"/>
      <c r="W71" s="125"/>
      <c r="X71" s="125"/>
      <c r="Y71" s="125"/>
      <c r="Z71" s="125"/>
      <c r="AA71" s="125"/>
      <c r="AB71" s="125"/>
      <c r="AC71" s="125"/>
      <c r="AD71" s="125"/>
      <c r="AE71" s="125"/>
      <c r="AF71" s="125"/>
      <c r="AG71" s="125"/>
      <c r="AH71" s="125"/>
      <c r="AI71" s="125"/>
      <c r="AJ71" s="125"/>
      <c r="AK71" s="125"/>
      <c r="AL71" s="125"/>
      <c r="AM71" s="125"/>
      <c r="AN71" s="125"/>
      <c r="AO71" s="125"/>
      <c r="AP71" s="125"/>
      <c r="AQ71" s="125"/>
      <c r="AR71" s="125"/>
      <c r="AS71" s="125"/>
      <c r="AT71" s="125"/>
      <c r="AU71" s="125"/>
      <c r="AV71" s="125"/>
      <c r="AW71" s="125"/>
      <c r="AX71" s="125"/>
      <c r="AY71" s="335"/>
      <c r="AZ71" s="335"/>
      <c r="BA71" s="335"/>
      <c r="BB71" s="335"/>
      <c r="BC71" s="335"/>
      <c r="BD71" s="615"/>
      <c r="BE71" s="615"/>
      <c r="BF71" s="615"/>
      <c r="BG71" s="335"/>
      <c r="BH71" s="335"/>
      <c r="BI71" s="335"/>
      <c r="BJ71" s="335"/>
      <c r="BK71" s="335"/>
      <c r="BL71" s="335"/>
      <c r="BM71" s="335"/>
      <c r="BN71" s="335"/>
      <c r="BO71" s="335"/>
      <c r="BP71" s="335"/>
      <c r="BQ71" s="335"/>
      <c r="BR71" s="335"/>
      <c r="BS71" s="335"/>
      <c r="BT71" s="335"/>
      <c r="BU71" s="335"/>
      <c r="BV71" s="335"/>
    </row>
    <row r="72" spans="1:74" x14ac:dyDescent="0.2">
      <c r="A72" s="124"/>
      <c r="C72" s="125"/>
      <c r="D72" s="125"/>
      <c r="E72" s="125"/>
      <c r="F72" s="125"/>
      <c r="G72" s="125"/>
      <c r="H72" s="125"/>
      <c r="I72" s="125"/>
      <c r="J72" s="125"/>
      <c r="K72" s="125"/>
      <c r="L72" s="125"/>
      <c r="M72" s="125"/>
      <c r="N72" s="125"/>
      <c r="O72" s="125"/>
      <c r="P72" s="125"/>
      <c r="Q72" s="125"/>
      <c r="R72" s="125"/>
      <c r="S72" s="125"/>
      <c r="T72" s="125"/>
      <c r="U72" s="125"/>
      <c r="V72" s="125"/>
      <c r="W72" s="125"/>
      <c r="X72" s="125"/>
      <c r="Y72" s="125"/>
      <c r="Z72" s="125"/>
      <c r="AA72" s="125"/>
      <c r="AB72" s="125"/>
      <c r="AC72" s="125"/>
      <c r="AD72" s="125"/>
      <c r="AE72" s="125"/>
      <c r="AF72" s="125"/>
      <c r="AG72" s="125"/>
      <c r="AH72" s="125"/>
      <c r="AI72" s="125"/>
      <c r="AJ72" s="125"/>
      <c r="AK72" s="125"/>
      <c r="AL72" s="125"/>
      <c r="AM72" s="125"/>
      <c r="AN72" s="125"/>
      <c r="AO72" s="125"/>
      <c r="AP72" s="125"/>
      <c r="AQ72" s="125"/>
      <c r="AR72" s="125"/>
      <c r="AS72" s="125"/>
      <c r="AT72" s="125"/>
      <c r="AU72" s="125"/>
      <c r="AV72" s="125"/>
      <c r="AW72" s="125"/>
      <c r="AX72" s="125"/>
      <c r="AY72" s="335"/>
      <c r="AZ72" s="335"/>
      <c r="BA72" s="335"/>
      <c r="BB72" s="335"/>
      <c r="BC72" s="335"/>
      <c r="BD72" s="615"/>
      <c r="BE72" s="615"/>
      <c r="BF72" s="615"/>
      <c r="BG72" s="335"/>
      <c r="BH72" s="335"/>
      <c r="BI72" s="335"/>
      <c r="BJ72" s="335"/>
      <c r="BK72" s="335"/>
      <c r="BL72" s="335"/>
      <c r="BM72" s="335"/>
      <c r="BN72" s="335"/>
      <c r="BO72" s="335"/>
      <c r="BP72" s="335"/>
      <c r="BQ72" s="335"/>
      <c r="BR72" s="335"/>
      <c r="BS72" s="335"/>
      <c r="BT72" s="335"/>
      <c r="BU72" s="335"/>
      <c r="BV72" s="335"/>
    </row>
    <row r="73" spans="1:74" x14ac:dyDescent="0.2">
      <c r="A73" s="124"/>
      <c r="C73" s="125"/>
      <c r="D73" s="125"/>
      <c r="E73" s="125"/>
      <c r="F73" s="125"/>
      <c r="G73" s="125"/>
      <c r="H73" s="125"/>
      <c r="I73" s="125"/>
      <c r="J73" s="125"/>
      <c r="K73" s="125"/>
      <c r="L73" s="125"/>
      <c r="M73" s="125"/>
      <c r="N73" s="125"/>
      <c r="O73" s="125"/>
      <c r="P73" s="125"/>
      <c r="Q73" s="125"/>
      <c r="R73" s="125"/>
      <c r="S73" s="125"/>
      <c r="T73" s="125"/>
      <c r="U73" s="125"/>
      <c r="V73" s="125"/>
      <c r="W73" s="125"/>
      <c r="X73" s="125"/>
      <c r="Y73" s="125"/>
      <c r="Z73" s="125"/>
      <c r="AA73" s="125"/>
      <c r="AB73" s="125"/>
      <c r="AC73" s="125"/>
      <c r="AD73" s="125"/>
      <c r="AE73" s="125"/>
      <c r="AF73" s="125"/>
      <c r="AG73" s="125"/>
      <c r="AH73" s="125"/>
      <c r="AI73" s="125"/>
      <c r="AJ73" s="125"/>
      <c r="AK73" s="125"/>
      <c r="AL73" s="125"/>
      <c r="AM73" s="125"/>
      <c r="AN73" s="125"/>
      <c r="AO73" s="125"/>
      <c r="AP73" s="125"/>
      <c r="AQ73" s="125"/>
      <c r="AR73" s="125"/>
      <c r="AS73" s="125"/>
      <c r="AT73" s="125"/>
      <c r="AU73" s="125"/>
      <c r="AV73" s="125"/>
      <c r="AW73" s="125"/>
      <c r="AX73" s="125"/>
      <c r="AY73" s="335"/>
      <c r="AZ73" s="335"/>
      <c r="BA73" s="335"/>
      <c r="BB73" s="335"/>
      <c r="BC73" s="335"/>
      <c r="BD73" s="615"/>
      <c r="BE73" s="615"/>
      <c r="BF73" s="615"/>
      <c r="BG73" s="335"/>
      <c r="BH73" s="335"/>
      <c r="BI73" s="335"/>
      <c r="BJ73" s="335"/>
      <c r="BK73" s="335"/>
      <c r="BL73" s="335"/>
      <c r="BM73" s="335"/>
      <c r="BN73" s="335"/>
      <c r="BO73" s="335"/>
      <c r="BP73" s="335"/>
      <c r="BQ73" s="335"/>
      <c r="BR73" s="335"/>
      <c r="BS73" s="335"/>
      <c r="BT73" s="335"/>
      <c r="BU73" s="335"/>
      <c r="BV73" s="335"/>
    </row>
    <row r="74" spans="1:74" x14ac:dyDescent="0.2">
      <c r="A74" s="124"/>
      <c r="C74" s="125"/>
      <c r="D74" s="125"/>
      <c r="E74" s="125"/>
      <c r="F74" s="125"/>
      <c r="G74" s="125"/>
      <c r="H74" s="125"/>
      <c r="I74" s="125"/>
      <c r="J74" s="125"/>
      <c r="K74" s="125"/>
      <c r="L74" s="125"/>
      <c r="M74" s="125"/>
      <c r="N74" s="125"/>
      <c r="O74" s="125"/>
      <c r="P74" s="125"/>
      <c r="Q74" s="125"/>
      <c r="R74" s="125"/>
      <c r="S74" s="125"/>
      <c r="T74" s="125"/>
      <c r="U74" s="125"/>
      <c r="V74" s="125"/>
      <c r="W74" s="125"/>
      <c r="X74" s="125"/>
      <c r="Y74" s="125"/>
      <c r="Z74" s="125"/>
      <c r="AA74" s="125"/>
      <c r="AB74" s="125"/>
      <c r="AC74" s="125"/>
      <c r="AD74" s="125"/>
      <c r="AE74" s="125"/>
      <c r="AF74" s="125"/>
      <c r="AG74" s="125"/>
      <c r="AH74" s="125"/>
      <c r="AI74" s="125"/>
      <c r="AJ74" s="125"/>
      <c r="AK74" s="125"/>
      <c r="AL74" s="125"/>
      <c r="AM74" s="125"/>
      <c r="AN74" s="125"/>
      <c r="AO74" s="125"/>
      <c r="AP74" s="125"/>
      <c r="AQ74" s="125"/>
      <c r="AR74" s="125"/>
      <c r="AS74" s="125"/>
      <c r="AT74" s="125"/>
      <c r="AU74" s="125"/>
      <c r="AV74" s="125"/>
      <c r="AW74" s="125"/>
      <c r="AX74" s="125"/>
      <c r="AY74" s="335"/>
      <c r="AZ74" s="335"/>
      <c r="BA74" s="335"/>
      <c r="BB74" s="335"/>
      <c r="BC74" s="335"/>
      <c r="BD74" s="615"/>
      <c r="BE74" s="615"/>
      <c r="BF74" s="615"/>
      <c r="BG74" s="335"/>
      <c r="BH74" s="335"/>
      <c r="BI74" s="335"/>
      <c r="BJ74" s="335"/>
      <c r="BK74" s="335"/>
      <c r="BL74" s="335"/>
      <c r="BM74" s="335"/>
      <c r="BN74" s="335"/>
      <c r="BO74" s="335"/>
      <c r="BP74" s="335"/>
      <c r="BQ74" s="335"/>
      <c r="BR74" s="335"/>
      <c r="BS74" s="335"/>
      <c r="BT74" s="335"/>
      <c r="BU74" s="335"/>
      <c r="BV74" s="335"/>
    </row>
    <row r="75" spans="1:74" x14ac:dyDescent="0.2">
      <c r="A75" s="124"/>
      <c r="C75" s="125"/>
      <c r="D75" s="125"/>
      <c r="E75" s="125"/>
      <c r="F75" s="125"/>
      <c r="G75" s="125"/>
      <c r="H75" s="125"/>
      <c r="I75" s="125"/>
      <c r="J75" s="125"/>
      <c r="K75" s="125"/>
      <c r="L75" s="125"/>
      <c r="M75" s="125"/>
      <c r="N75" s="125"/>
      <c r="O75" s="125"/>
      <c r="P75" s="125"/>
      <c r="Q75" s="125"/>
      <c r="R75" s="125"/>
      <c r="S75" s="125"/>
      <c r="T75" s="125"/>
      <c r="U75" s="125"/>
      <c r="V75" s="125"/>
      <c r="W75" s="125"/>
      <c r="X75" s="125"/>
      <c r="Y75" s="125"/>
      <c r="Z75" s="125"/>
      <c r="AA75" s="125"/>
      <c r="AB75" s="125"/>
      <c r="AC75" s="125"/>
      <c r="AD75" s="125"/>
      <c r="AE75" s="125"/>
      <c r="AF75" s="125"/>
      <c r="AG75" s="125"/>
      <c r="AH75" s="125"/>
      <c r="AI75" s="125"/>
      <c r="AJ75" s="125"/>
      <c r="AK75" s="125"/>
      <c r="AL75" s="125"/>
      <c r="AM75" s="125"/>
      <c r="AN75" s="125"/>
      <c r="AO75" s="125"/>
      <c r="AP75" s="125"/>
      <c r="AQ75" s="125"/>
      <c r="AR75" s="125"/>
      <c r="AS75" s="125"/>
      <c r="AT75" s="125"/>
      <c r="AU75" s="125"/>
      <c r="AV75" s="125"/>
      <c r="AW75" s="125"/>
      <c r="AX75" s="125"/>
      <c r="AY75" s="335"/>
      <c r="AZ75" s="335"/>
      <c r="BA75" s="335"/>
      <c r="BB75" s="335"/>
      <c r="BC75" s="335"/>
      <c r="BD75" s="615"/>
      <c r="BE75" s="615"/>
      <c r="BF75" s="615"/>
      <c r="BG75" s="335"/>
      <c r="BH75" s="335"/>
      <c r="BI75" s="335"/>
      <c r="BJ75" s="335"/>
      <c r="BK75" s="335"/>
      <c r="BL75" s="335"/>
      <c r="BM75" s="335"/>
      <c r="BN75" s="335"/>
      <c r="BO75" s="335"/>
      <c r="BP75" s="335"/>
      <c r="BQ75" s="335"/>
      <c r="BR75" s="335"/>
      <c r="BS75" s="335"/>
      <c r="BT75" s="335"/>
      <c r="BU75" s="335"/>
      <c r="BV75" s="335"/>
    </row>
    <row r="76" spans="1:74" x14ac:dyDescent="0.2">
      <c r="A76" s="124"/>
      <c r="C76" s="125"/>
      <c r="D76" s="125"/>
      <c r="E76" s="125"/>
      <c r="F76" s="125"/>
      <c r="G76" s="125"/>
      <c r="H76" s="125"/>
      <c r="I76" s="125"/>
      <c r="J76" s="125"/>
      <c r="K76" s="125"/>
      <c r="L76" s="125"/>
      <c r="M76" s="125"/>
      <c r="N76" s="125"/>
      <c r="O76" s="125"/>
      <c r="P76" s="125"/>
      <c r="Q76" s="125"/>
      <c r="R76" s="125"/>
      <c r="S76" s="125"/>
      <c r="T76" s="125"/>
      <c r="U76" s="125"/>
      <c r="V76" s="125"/>
      <c r="W76" s="125"/>
      <c r="X76" s="125"/>
      <c r="Y76" s="125"/>
      <c r="Z76" s="125"/>
      <c r="AA76" s="125"/>
      <c r="AB76" s="125"/>
      <c r="AC76" s="125"/>
      <c r="AD76" s="125"/>
      <c r="AE76" s="125"/>
      <c r="AF76" s="125"/>
      <c r="AG76" s="125"/>
      <c r="AH76" s="125"/>
      <c r="AI76" s="125"/>
      <c r="AJ76" s="125"/>
      <c r="AK76" s="125"/>
      <c r="AL76" s="125"/>
      <c r="AM76" s="125"/>
      <c r="AN76" s="125"/>
      <c r="AO76" s="125"/>
      <c r="AP76" s="125"/>
      <c r="AQ76" s="125"/>
      <c r="AR76" s="125"/>
      <c r="AS76" s="125"/>
      <c r="AT76" s="125"/>
      <c r="AU76" s="125"/>
      <c r="AV76" s="125"/>
      <c r="AW76" s="125"/>
      <c r="AX76" s="125"/>
      <c r="AY76" s="335"/>
      <c r="AZ76" s="335"/>
      <c r="BA76" s="335"/>
      <c r="BB76" s="335"/>
      <c r="BC76" s="335"/>
      <c r="BD76" s="615"/>
      <c r="BE76" s="615"/>
      <c r="BF76" s="615"/>
      <c r="BG76" s="335"/>
      <c r="BH76" s="335"/>
      <c r="BI76" s="335"/>
      <c r="BJ76" s="335"/>
      <c r="BK76" s="335"/>
      <c r="BL76" s="335"/>
      <c r="BM76" s="335"/>
      <c r="BN76" s="335"/>
      <c r="BO76" s="335"/>
      <c r="BP76" s="335"/>
      <c r="BQ76" s="335"/>
      <c r="BR76" s="335"/>
      <c r="BS76" s="335"/>
      <c r="BT76" s="335"/>
      <c r="BU76" s="335"/>
      <c r="BV76" s="335"/>
    </row>
    <row r="77" spans="1:74" x14ac:dyDescent="0.2">
      <c r="A77" s="124"/>
      <c r="C77" s="125"/>
      <c r="D77" s="125"/>
      <c r="E77" s="125"/>
      <c r="F77" s="125"/>
      <c r="G77" s="125"/>
      <c r="H77" s="125"/>
      <c r="I77" s="125"/>
      <c r="J77" s="125"/>
      <c r="K77" s="125"/>
      <c r="L77" s="125"/>
      <c r="M77" s="125"/>
      <c r="N77" s="125"/>
      <c r="O77" s="125"/>
      <c r="P77" s="125"/>
      <c r="Q77" s="125"/>
      <c r="R77" s="125"/>
      <c r="S77" s="125"/>
      <c r="T77" s="125"/>
      <c r="U77" s="125"/>
      <c r="V77" s="125"/>
      <c r="W77" s="125"/>
      <c r="X77" s="125"/>
      <c r="Y77" s="125"/>
      <c r="Z77" s="125"/>
      <c r="AA77" s="125"/>
      <c r="AB77" s="125"/>
      <c r="AC77" s="125"/>
      <c r="AD77" s="125"/>
      <c r="AE77" s="125"/>
      <c r="AF77" s="125"/>
      <c r="AG77" s="125"/>
      <c r="AH77" s="125"/>
      <c r="AI77" s="125"/>
      <c r="AJ77" s="125"/>
      <c r="AK77" s="125"/>
      <c r="AL77" s="125"/>
      <c r="AM77" s="125"/>
      <c r="AN77" s="125"/>
      <c r="AO77" s="125"/>
      <c r="AP77" s="125"/>
      <c r="AQ77" s="125"/>
      <c r="AR77" s="125"/>
      <c r="AS77" s="125"/>
      <c r="AT77" s="125"/>
      <c r="AU77" s="125"/>
      <c r="AV77" s="125"/>
      <c r="AW77" s="125"/>
      <c r="AX77" s="125"/>
      <c r="AY77" s="335"/>
      <c r="AZ77" s="335"/>
      <c r="BA77" s="335"/>
      <c r="BB77" s="335"/>
      <c r="BC77" s="335"/>
      <c r="BD77" s="615"/>
      <c r="BE77" s="615"/>
      <c r="BF77" s="615"/>
      <c r="BG77" s="335"/>
      <c r="BH77" s="335"/>
      <c r="BI77" s="335"/>
      <c r="BJ77" s="335"/>
      <c r="BK77" s="335"/>
      <c r="BL77" s="335"/>
      <c r="BM77" s="335"/>
      <c r="BN77" s="335"/>
      <c r="BO77" s="335"/>
      <c r="BP77" s="335"/>
      <c r="BQ77" s="335"/>
      <c r="BR77" s="335"/>
      <c r="BS77" s="335"/>
      <c r="BT77" s="335"/>
      <c r="BU77" s="335"/>
      <c r="BV77" s="335"/>
    </row>
    <row r="78" spans="1:74" x14ac:dyDescent="0.2">
      <c r="BK78" s="336"/>
      <c r="BL78" s="336"/>
      <c r="BM78" s="336"/>
      <c r="BN78" s="336"/>
      <c r="BO78" s="336"/>
      <c r="BP78" s="336"/>
      <c r="BQ78" s="336"/>
      <c r="BR78" s="336"/>
      <c r="BS78" s="336"/>
      <c r="BT78" s="336"/>
      <c r="BU78" s="336"/>
      <c r="BV78" s="336"/>
    </row>
    <row r="79" spans="1:74" x14ac:dyDescent="0.2">
      <c r="BK79" s="336"/>
      <c r="BL79" s="336"/>
      <c r="BM79" s="336"/>
      <c r="BN79" s="336"/>
      <c r="BO79" s="336"/>
      <c r="BP79" s="336"/>
      <c r="BQ79" s="336"/>
      <c r="BR79" s="336"/>
      <c r="BS79" s="336"/>
      <c r="BT79" s="336"/>
      <c r="BU79" s="336"/>
      <c r="BV79" s="336"/>
    </row>
    <row r="80" spans="1:74" x14ac:dyDescent="0.2">
      <c r="C80" s="126"/>
      <c r="D80" s="126"/>
      <c r="E80" s="126"/>
      <c r="F80" s="126"/>
      <c r="G80" s="126"/>
      <c r="H80" s="126"/>
      <c r="I80" s="126"/>
      <c r="J80" s="126"/>
      <c r="K80" s="126"/>
      <c r="L80" s="126"/>
      <c r="M80" s="126"/>
      <c r="N80" s="126"/>
      <c r="O80" s="126"/>
      <c r="P80" s="126"/>
      <c r="Q80" s="126"/>
      <c r="R80" s="126"/>
      <c r="S80" s="126"/>
      <c r="T80" s="126"/>
      <c r="U80" s="126"/>
      <c r="V80" s="126"/>
      <c r="W80" s="126"/>
      <c r="X80" s="126"/>
      <c r="Y80" s="126"/>
      <c r="Z80" s="126"/>
      <c r="AA80" s="126"/>
      <c r="AB80" s="126"/>
      <c r="AC80" s="126"/>
      <c r="AD80" s="126"/>
      <c r="AE80" s="126"/>
      <c r="AF80" s="126"/>
      <c r="AG80" s="126"/>
      <c r="AH80" s="126"/>
      <c r="AI80" s="126"/>
      <c r="AJ80" s="126"/>
      <c r="AK80" s="126"/>
      <c r="AL80" s="126"/>
      <c r="AM80" s="126"/>
      <c r="AN80" s="126"/>
      <c r="AO80" s="126"/>
      <c r="AP80" s="126"/>
      <c r="AQ80" s="126"/>
      <c r="AR80" s="126"/>
      <c r="AS80" s="126"/>
      <c r="AT80" s="126"/>
      <c r="AU80" s="126"/>
      <c r="AV80" s="126"/>
      <c r="AW80" s="126"/>
      <c r="AX80" s="126"/>
      <c r="AY80" s="337"/>
      <c r="AZ80" s="337"/>
      <c r="BA80" s="337"/>
      <c r="BB80" s="337"/>
      <c r="BC80" s="337"/>
      <c r="BD80" s="616"/>
      <c r="BE80" s="616"/>
      <c r="BF80" s="616"/>
      <c r="BG80" s="337"/>
      <c r="BH80" s="337"/>
      <c r="BI80" s="337"/>
      <c r="BJ80" s="337"/>
      <c r="BK80" s="337"/>
      <c r="BL80" s="337"/>
      <c r="BM80" s="337"/>
      <c r="BN80" s="337"/>
      <c r="BO80" s="337"/>
      <c r="BP80" s="337"/>
      <c r="BQ80" s="337"/>
      <c r="BR80" s="337"/>
      <c r="BS80" s="337"/>
      <c r="BT80" s="337"/>
      <c r="BU80" s="337"/>
      <c r="BV80" s="337"/>
    </row>
    <row r="81" spans="3:74" x14ac:dyDescent="0.2">
      <c r="BK81" s="336"/>
      <c r="BL81" s="336"/>
      <c r="BM81" s="336"/>
      <c r="BN81" s="336"/>
      <c r="BO81" s="336"/>
      <c r="BP81" s="336"/>
      <c r="BQ81" s="336"/>
      <c r="BR81" s="336"/>
      <c r="BS81" s="336"/>
      <c r="BT81" s="336"/>
      <c r="BU81" s="336"/>
      <c r="BV81" s="336"/>
    </row>
    <row r="82" spans="3:74" x14ac:dyDescent="0.2">
      <c r="BK82" s="336"/>
      <c r="BL82" s="336"/>
      <c r="BM82" s="336"/>
      <c r="BN82" s="336"/>
      <c r="BO82" s="336"/>
      <c r="BP82" s="336"/>
      <c r="BQ82" s="336"/>
      <c r="BR82" s="336"/>
      <c r="BS82" s="336"/>
      <c r="BT82" s="336"/>
      <c r="BU82" s="336"/>
      <c r="BV82" s="336"/>
    </row>
    <row r="83" spans="3:74" x14ac:dyDescent="0.2">
      <c r="BK83" s="336"/>
      <c r="BL83" s="336"/>
      <c r="BM83" s="336"/>
      <c r="BN83" s="336"/>
      <c r="BO83" s="336"/>
      <c r="BP83" s="336"/>
      <c r="BQ83" s="336"/>
      <c r="BR83" s="336"/>
      <c r="BS83" s="336"/>
      <c r="BT83" s="336"/>
      <c r="BU83" s="336"/>
      <c r="BV83" s="336"/>
    </row>
    <row r="84" spans="3:74" x14ac:dyDescent="0.2">
      <c r="BK84" s="336"/>
      <c r="BL84" s="336"/>
      <c r="BM84" s="336"/>
      <c r="BN84" s="336"/>
      <c r="BO84" s="336"/>
      <c r="BP84" s="336"/>
      <c r="BQ84" s="336"/>
      <c r="BR84" s="336"/>
      <c r="BS84" s="336"/>
      <c r="BT84" s="336"/>
      <c r="BU84" s="336"/>
      <c r="BV84" s="336"/>
    </row>
    <row r="85" spans="3:74" x14ac:dyDescent="0.2">
      <c r="BK85" s="336"/>
      <c r="BL85" s="336"/>
      <c r="BM85" s="336"/>
      <c r="BN85" s="336"/>
      <c r="BO85" s="336"/>
      <c r="BP85" s="336"/>
      <c r="BQ85" s="336"/>
      <c r="BR85" s="336"/>
      <c r="BS85" s="336"/>
      <c r="BT85" s="336"/>
      <c r="BU85" s="336"/>
      <c r="BV85" s="336"/>
    </row>
    <row r="86" spans="3:74" x14ac:dyDescent="0.2">
      <c r="BK86" s="336"/>
      <c r="BL86" s="336"/>
      <c r="BM86" s="336"/>
      <c r="BN86" s="336"/>
      <c r="BO86" s="336"/>
      <c r="BP86" s="336"/>
      <c r="BQ86" s="336"/>
      <c r="BR86" s="336"/>
      <c r="BS86" s="336"/>
      <c r="BT86" s="336"/>
      <c r="BU86" s="336"/>
      <c r="BV86" s="336"/>
    </row>
    <row r="87" spans="3:74" x14ac:dyDescent="0.2">
      <c r="BK87" s="336"/>
      <c r="BL87" s="336"/>
      <c r="BM87" s="336"/>
      <c r="BN87" s="336"/>
      <c r="BO87" s="336"/>
      <c r="BP87" s="336"/>
      <c r="BQ87" s="336"/>
      <c r="BR87" s="336"/>
      <c r="BS87" s="336"/>
      <c r="BT87" s="336"/>
      <c r="BU87" s="336"/>
      <c r="BV87" s="336"/>
    </row>
    <row r="88" spans="3:74" x14ac:dyDescent="0.2">
      <c r="BK88" s="336"/>
      <c r="BL88" s="336"/>
      <c r="BM88" s="336"/>
      <c r="BN88" s="336"/>
      <c r="BO88" s="336"/>
      <c r="BP88" s="336"/>
      <c r="BQ88" s="336"/>
      <c r="BR88" s="336"/>
      <c r="BS88" s="336"/>
      <c r="BT88" s="336"/>
      <c r="BU88" s="336"/>
      <c r="BV88" s="336"/>
    </row>
    <row r="89" spans="3:74" x14ac:dyDescent="0.2">
      <c r="BK89" s="336"/>
      <c r="BL89" s="336"/>
      <c r="BM89" s="336"/>
      <c r="BN89" s="336"/>
      <c r="BO89" s="336"/>
      <c r="BP89" s="336"/>
      <c r="BQ89" s="336"/>
      <c r="BR89" s="336"/>
      <c r="BS89" s="336"/>
      <c r="BT89" s="336"/>
      <c r="BU89" s="336"/>
      <c r="BV89" s="336"/>
    </row>
    <row r="90" spans="3:74" x14ac:dyDescent="0.2">
      <c r="C90" s="127"/>
      <c r="D90" s="127"/>
      <c r="E90" s="127"/>
      <c r="F90" s="127"/>
      <c r="G90" s="127"/>
      <c r="H90" s="127"/>
      <c r="I90" s="127"/>
      <c r="J90" s="127"/>
      <c r="K90" s="127"/>
      <c r="L90" s="127"/>
      <c r="M90" s="127"/>
      <c r="N90" s="127"/>
      <c r="O90" s="127"/>
      <c r="P90" s="127"/>
      <c r="Q90" s="127"/>
      <c r="R90" s="127"/>
      <c r="S90" s="127"/>
      <c r="T90" s="127"/>
      <c r="U90" s="127"/>
      <c r="V90" s="127"/>
      <c r="W90" s="127"/>
      <c r="X90" s="127"/>
      <c r="Y90" s="127"/>
      <c r="Z90" s="127"/>
      <c r="AA90" s="127"/>
      <c r="AB90" s="127"/>
      <c r="AC90" s="127"/>
      <c r="AD90" s="127"/>
      <c r="AE90" s="127"/>
      <c r="AF90" s="127"/>
      <c r="AG90" s="127"/>
      <c r="AH90" s="127"/>
      <c r="AI90" s="127"/>
      <c r="AJ90" s="127"/>
      <c r="AK90" s="127"/>
      <c r="AL90" s="127"/>
      <c r="AM90" s="127"/>
      <c r="AN90" s="127"/>
      <c r="AO90" s="127"/>
      <c r="AP90" s="127"/>
      <c r="AQ90" s="127"/>
      <c r="AR90" s="127"/>
      <c r="AS90" s="127"/>
      <c r="AT90" s="127"/>
      <c r="AU90" s="127"/>
      <c r="AV90" s="127"/>
      <c r="AW90" s="127"/>
      <c r="AX90" s="127"/>
      <c r="AY90" s="338"/>
      <c r="AZ90" s="338"/>
      <c r="BA90" s="338"/>
      <c r="BB90" s="338"/>
      <c r="BC90" s="338"/>
      <c r="BD90" s="617"/>
      <c r="BE90" s="617"/>
      <c r="BF90" s="617"/>
      <c r="BG90" s="338"/>
      <c r="BH90" s="338"/>
      <c r="BI90" s="338"/>
      <c r="BJ90" s="338"/>
      <c r="BK90" s="338"/>
      <c r="BL90" s="338"/>
      <c r="BM90" s="338"/>
      <c r="BN90" s="338"/>
      <c r="BO90" s="338"/>
      <c r="BP90" s="338"/>
      <c r="BQ90" s="338"/>
      <c r="BR90" s="338"/>
      <c r="BS90" s="338"/>
      <c r="BT90" s="338"/>
      <c r="BU90" s="338"/>
      <c r="BV90" s="338"/>
    </row>
    <row r="91" spans="3:74" x14ac:dyDescent="0.2">
      <c r="C91" s="127"/>
      <c r="D91" s="127"/>
      <c r="E91" s="127"/>
      <c r="F91" s="127"/>
      <c r="G91" s="127"/>
      <c r="H91" s="127"/>
      <c r="I91" s="127"/>
      <c r="J91" s="127"/>
      <c r="K91" s="127"/>
      <c r="L91" s="127"/>
      <c r="M91" s="127"/>
      <c r="N91" s="127"/>
      <c r="O91" s="127"/>
      <c r="P91" s="127"/>
      <c r="Q91" s="127"/>
      <c r="R91" s="127"/>
      <c r="S91" s="127"/>
      <c r="T91" s="127"/>
      <c r="U91" s="127"/>
      <c r="V91" s="127"/>
      <c r="W91" s="127"/>
      <c r="X91" s="127"/>
      <c r="Y91" s="127"/>
      <c r="Z91" s="127"/>
      <c r="AA91" s="127"/>
      <c r="AB91" s="127"/>
      <c r="AC91" s="127"/>
      <c r="AD91" s="127"/>
      <c r="AE91" s="127"/>
      <c r="AF91" s="127"/>
      <c r="AG91" s="127"/>
      <c r="AH91" s="127"/>
      <c r="AI91" s="127"/>
      <c r="AJ91" s="127"/>
      <c r="AK91" s="127"/>
      <c r="AL91" s="127"/>
      <c r="AM91" s="127"/>
      <c r="AN91" s="127"/>
      <c r="AO91" s="127"/>
      <c r="AP91" s="127"/>
      <c r="AQ91" s="127"/>
      <c r="AR91" s="127"/>
      <c r="AS91" s="127"/>
      <c r="AT91" s="127"/>
      <c r="AU91" s="127"/>
      <c r="AV91" s="127"/>
      <c r="AW91" s="127"/>
      <c r="AX91" s="127"/>
      <c r="AY91" s="338"/>
      <c r="AZ91" s="338"/>
      <c r="BA91" s="338"/>
      <c r="BB91" s="338"/>
      <c r="BC91" s="338"/>
      <c r="BD91" s="617"/>
      <c r="BE91" s="617"/>
      <c r="BF91" s="617"/>
      <c r="BG91" s="338"/>
      <c r="BH91" s="338"/>
      <c r="BI91" s="338"/>
      <c r="BJ91" s="338"/>
      <c r="BK91" s="338"/>
      <c r="BL91" s="338"/>
      <c r="BM91" s="338"/>
      <c r="BN91" s="338"/>
      <c r="BO91" s="338"/>
      <c r="BP91" s="338"/>
      <c r="BQ91" s="338"/>
      <c r="BR91" s="338"/>
      <c r="BS91" s="338"/>
      <c r="BT91" s="338"/>
      <c r="BU91" s="338"/>
      <c r="BV91" s="338"/>
    </row>
    <row r="92" spans="3:74" x14ac:dyDescent="0.2">
      <c r="C92" s="127"/>
      <c r="D92" s="127"/>
      <c r="E92" s="127"/>
      <c r="F92" s="127"/>
      <c r="G92" s="127"/>
      <c r="H92" s="127"/>
      <c r="I92" s="127"/>
      <c r="J92" s="127"/>
      <c r="K92" s="127"/>
      <c r="L92" s="127"/>
      <c r="M92" s="127"/>
      <c r="N92" s="127"/>
      <c r="O92" s="127"/>
      <c r="P92" s="127"/>
      <c r="Q92" s="127"/>
      <c r="R92" s="127"/>
      <c r="S92" s="127"/>
      <c r="T92" s="127"/>
      <c r="U92" s="127"/>
      <c r="V92" s="127"/>
      <c r="W92" s="127"/>
      <c r="X92" s="127"/>
      <c r="Y92" s="127"/>
      <c r="Z92" s="127"/>
      <c r="AA92" s="127"/>
      <c r="AB92" s="127"/>
      <c r="AC92" s="127"/>
      <c r="AD92" s="127"/>
      <c r="AE92" s="127"/>
      <c r="AF92" s="127"/>
      <c r="AG92" s="127"/>
      <c r="AH92" s="127"/>
      <c r="AI92" s="127"/>
      <c r="AJ92" s="127"/>
      <c r="AK92" s="127"/>
      <c r="AL92" s="127"/>
      <c r="AM92" s="127"/>
      <c r="AN92" s="127"/>
      <c r="AO92" s="127"/>
      <c r="AP92" s="127"/>
      <c r="AQ92" s="127"/>
      <c r="AR92" s="127"/>
      <c r="AS92" s="127"/>
      <c r="AT92" s="127"/>
      <c r="AU92" s="127"/>
      <c r="AV92" s="127"/>
      <c r="AW92" s="127"/>
      <c r="AX92" s="127"/>
      <c r="AY92" s="338"/>
      <c r="AZ92" s="338"/>
      <c r="BA92" s="338"/>
      <c r="BB92" s="338"/>
      <c r="BC92" s="338"/>
      <c r="BD92" s="617"/>
      <c r="BE92" s="617"/>
      <c r="BF92" s="617"/>
      <c r="BG92" s="338"/>
      <c r="BH92" s="338"/>
      <c r="BI92" s="338"/>
      <c r="BJ92" s="338"/>
      <c r="BK92" s="338"/>
      <c r="BL92" s="338"/>
      <c r="BM92" s="338"/>
      <c r="BN92" s="338"/>
      <c r="BO92" s="338"/>
      <c r="BP92" s="338"/>
      <c r="BQ92" s="338"/>
      <c r="BR92" s="338"/>
      <c r="BS92" s="338"/>
      <c r="BT92" s="338"/>
      <c r="BU92" s="338"/>
      <c r="BV92" s="338"/>
    </row>
    <row r="93" spans="3:74" x14ac:dyDescent="0.2">
      <c r="C93" s="127"/>
      <c r="D93" s="127"/>
      <c r="E93" s="127"/>
      <c r="F93" s="127"/>
      <c r="G93" s="127"/>
      <c r="H93" s="127"/>
      <c r="I93" s="127"/>
      <c r="J93" s="127"/>
      <c r="K93" s="127"/>
      <c r="L93" s="127"/>
      <c r="M93" s="127"/>
      <c r="N93" s="127"/>
      <c r="O93" s="127"/>
      <c r="P93" s="127"/>
      <c r="Q93" s="127"/>
      <c r="R93" s="127"/>
      <c r="S93" s="127"/>
      <c r="T93" s="127"/>
      <c r="U93" s="127"/>
      <c r="V93" s="127"/>
      <c r="W93" s="127"/>
      <c r="X93" s="127"/>
      <c r="Y93" s="127"/>
      <c r="Z93" s="127"/>
      <c r="AA93" s="127"/>
      <c r="AB93" s="127"/>
      <c r="AC93" s="127"/>
      <c r="AD93" s="127"/>
      <c r="AE93" s="127"/>
      <c r="AF93" s="127"/>
      <c r="AG93" s="127"/>
      <c r="AH93" s="127"/>
      <c r="AI93" s="127"/>
      <c r="AJ93" s="127"/>
      <c r="AK93" s="127"/>
      <c r="AL93" s="127"/>
      <c r="AM93" s="127"/>
      <c r="AN93" s="127"/>
      <c r="AO93" s="127"/>
      <c r="AP93" s="127"/>
      <c r="AQ93" s="127"/>
      <c r="AR93" s="127"/>
      <c r="AS93" s="127"/>
      <c r="AT93" s="127"/>
      <c r="AU93" s="127"/>
      <c r="AV93" s="127"/>
      <c r="AW93" s="127"/>
      <c r="AX93" s="127"/>
      <c r="AY93" s="338"/>
      <c r="AZ93" s="338"/>
      <c r="BA93" s="338"/>
      <c r="BB93" s="338"/>
      <c r="BC93" s="338"/>
      <c r="BD93" s="617"/>
      <c r="BE93" s="617"/>
      <c r="BF93" s="617"/>
      <c r="BG93" s="338"/>
      <c r="BH93" s="338"/>
      <c r="BI93" s="338"/>
      <c r="BJ93" s="338"/>
      <c r="BK93" s="338"/>
      <c r="BL93" s="338"/>
      <c r="BM93" s="338"/>
      <c r="BN93" s="338"/>
      <c r="BO93" s="338"/>
      <c r="BP93" s="338"/>
      <c r="BQ93" s="338"/>
      <c r="BR93" s="338"/>
      <c r="BS93" s="338"/>
      <c r="BT93" s="338"/>
      <c r="BU93" s="338"/>
      <c r="BV93" s="338"/>
    </row>
    <row r="94" spans="3:74" x14ac:dyDescent="0.2">
      <c r="C94" s="127"/>
      <c r="D94" s="127"/>
      <c r="E94" s="127"/>
      <c r="F94" s="127"/>
      <c r="G94" s="127"/>
      <c r="H94" s="127"/>
      <c r="I94" s="127"/>
      <c r="J94" s="127"/>
      <c r="K94" s="127"/>
      <c r="L94" s="127"/>
      <c r="M94" s="127"/>
      <c r="N94" s="127"/>
      <c r="O94" s="127"/>
      <c r="P94" s="127"/>
      <c r="Q94" s="127"/>
      <c r="R94" s="127"/>
      <c r="S94" s="127"/>
      <c r="T94" s="127"/>
      <c r="U94" s="127"/>
      <c r="V94" s="127"/>
      <c r="W94" s="127"/>
      <c r="X94" s="127"/>
      <c r="Y94" s="127"/>
      <c r="Z94" s="127"/>
      <c r="AA94" s="127"/>
      <c r="AB94" s="127"/>
      <c r="AC94" s="127"/>
      <c r="AD94" s="127"/>
      <c r="AE94" s="127"/>
      <c r="AF94" s="127"/>
      <c r="AG94" s="127"/>
      <c r="AH94" s="127"/>
      <c r="AI94" s="127"/>
      <c r="AJ94" s="127"/>
      <c r="AK94" s="127"/>
      <c r="AL94" s="127"/>
      <c r="AM94" s="127"/>
      <c r="AN94" s="127"/>
      <c r="AO94" s="127"/>
      <c r="AP94" s="127"/>
      <c r="AQ94" s="127"/>
      <c r="AR94" s="127"/>
      <c r="AS94" s="127"/>
      <c r="AT94" s="127"/>
      <c r="AU94" s="127"/>
      <c r="AV94" s="127"/>
      <c r="AW94" s="127"/>
      <c r="AX94" s="127"/>
      <c r="AY94" s="338"/>
      <c r="AZ94" s="338"/>
      <c r="BA94" s="338"/>
      <c r="BB94" s="338"/>
      <c r="BC94" s="338"/>
      <c r="BD94" s="617"/>
      <c r="BE94" s="617"/>
      <c r="BF94" s="617"/>
      <c r="BG94" s="338"/>
      <c r="BH94" s="338"/>
      <c r="BI94" s="338"/>
      <c r="BJ94" s="338"/>
      <c r="BK94" s="338"/>
      <c r="BL94" s="338"/>
      <c r="BM94" s="338"/>
      <c r="BN94" s="338"/>
      <c r="BO94" s="338"/>
      <c r="BP94" s="338"/>
      <c r="BQ94" s="338"/>
      <c r="BR94" s="338"/>
      <c r="BS94" s="338"/>
      <c r="BT94" s="338"/>
      <c r="BU94" s="338"/>
      <c r="BV94" s="338"/>
    </row>
    <row r="95" spans="3:74" x14ac:dyDescent="0.2">
      <c r="C95" s="127"/>
      <c r="D95" s="127"/>
      <c r="E95" s="127"/>
      <c r="F95" s="127"/>
      <c r="G95" s="127"/>
      <c r="H95" s="127"/>
      <c r="I95" s="127"/>
      <c r="J95" s="127"/>
      <c r="K95" s="127"/>
      <c r="L95" s="127"/>
      <c r="M95" s="127"/>
      <c r="N95" s="127"/>
      <c r="O95" s="127"/>
      <c r="P95" s="127"/>
      <c r="Q95" s="127"/>
      <c r="R95" s="127"/>
      <c r="S95" s="127"/>
      <c r="T95" s="127"/>
      <c r="U95" s="127"/>
      <c r="V95" s="127"/>
      <c r="W95" s="127"/>
      <c r="X95" s="127"/>
      <c r="Y95" s="127"/>
      <c r="Z95" s="127"/>
      <c r="AA95" s="127"/>
      <c r="AB95" s="127"/>
      <c r="AC95" s="127"/>
      <c r="AD95" s="127"/>
      <c r="AE95" s="127"/>
      <c r="AF95" s="127"/>
      <c r="AG95" s="127"/>
      <c r="AH95" s="127"/>
      <c r="AI95" s="127"/>
      <c r="AJ95" s="127"/>
      <c r="AK95" s="127"/>
      <c r="AL95" s="127"/>
      <c r="AM95" s="127"/>
      <c r="AN95" s="127"/>
      <c r="AO95" s="127"/>
      <c r="AP95" s="127"/>
      <c r="AQ95" s="127"/>
      <c r="AR95" s="127"/>
      <c r="AS95" s="127"/>
      <c r="AT95" s="127"/>
      <c r="AU95" s="127"/>
      <c r="AV95" s="127"/>
      <c r="AW95" s="127"/>
      <c r="AX95" s="127"/>
      <c r="AY95" s="338"/>
      <c r="AZ95" s="338"/>
      <c r="BA95" s="338"/>
      <c r="BB95" s="338"/>
      <c r="BC95" s="338"/>
      <c r="BD95" s="617"/>
      <c r="BE95" s="617"/>
      <c r="BF95" s="617"/>
      <c r="BG95" s="338"/>
      <c r="BH95" s="338"/>
      <c r="BI95" s="338"/>
      <c r="BJ95" s="338"/>
      <c r="BK95" s="338"/>
      <c r="BL95" s="338"/>
      <c r="BM95" s="338"/>
      <c r="BN95" s="338"/>
      <c r="BO95" s="338"/>
      <c r="BP95" s="338"/>
      <c r="BQ95" s="338"/>
      <c r="BR95" s="338"/>
      <c r="BS95" s="338"/>
      <c r="BT95" s="338"/>
      <c r="BU95" s="338"/>
      <c r="BV95" s="338"/>
    </row>
    <row r="96" spans="3:74" x14ac:dyDescent="0.2">
      <c r="C96" s="127"/>
      <c r="D96" s="127"/>
      <c r="E96" s="127"/>
      <c r="F96" s="127"/>
      <c r="G96" s="127"/>
      <c r="H96" s="127"/>
      <c r="I96" s="127"/>
      <c r="J96" s="127"/>
      <c r="K96" s="127"/>
      <c r="L96" s="127"/>
      <c r="M96" s="127"/>
      <c r="N96" s="127"/>
      <c r="O96" s="127"/>
      <c r="P96" s="127"/>
      <c r="Q96" s="127"/>
      <c r="R96" s="127"/>
      <c r="S96" s="127"/>
      <c r="T96" s="127"/>
      <c r="U96" s="127"/>
      <c r="V96" s="127"/>
      <c r="W96" s="127"/>
      <c r="X96" s="127"/>
      <c r="Y96" s="127"/>
      <c r="Z96" s="127"/>
      <c r="AA96" s="127"/>
      <c r="AB96" s="127"/>
      <c r="AC96" s="127"/>
      <c r="AD96" s="127"/>
      <c r="AE96" s="127"/>
      <c r="AF96" s="127"/>
      <c r="AG96" s="127"/>
      <c r="AH96" s="127"/>
      <c r="AI96" s="127"/>
      <c r="AJ96" s="127"/>
      <c r="AK96" s="127"/>
      <c r="AL96" s="127"/>
      <c r="AM96" s="127"/>
      <c r="AN96" s="127"/>
      <c r="AO96" s="127"/>
      <c r="AP96" s="127"/>
      <c r="AQ96" s="127"/>
      <c r="AR96" s="127"/>
      <c r="AS96" s="127"/>
      <c r="AT96" s="127"/>
      <c r="AU96" s="127"/>
      <c r="AV96" s="127"/>
      <c r="AW96" s="127"/>
      <c r="AX96" s="127"/>
      <c r="AY96" s="338"/>
      <c r="AZ96" s="338"/>
      <c r="BA96" s="338"/>
      <c r="BB96" s="338"/>
      <c r="BC96" s="338"/>
      <c r="BD96" s="617"/>
      <c r="BE96" s="617"/>
      <c r="BF96" s="617"/>
      <c r="BG96" s="338"/>
      <c r="BH96" s="338"/>
      <c r="BI96" s="338"/>
      <c r="BJ96" s="338"/>
      <c r="BK96" s="338"/>
      <c r="BL96" s="338"/>
      <c r="BM96" s="338"/>
      <c r="BN96" s="338"/>
      <c r="BO96" s="338"/>
      <c r="BP96" s="338"/>
      <c r="BQ96" s="338"/>
      <c r="BR96" s="338"/>
      <c r="BS96" s="338"/>
      <c r="BT96" s="338"/>
      <c r="BU96" s="338"/>
      <c r="BV96" s="338"/>
    </row>
    <row r="97" spans="3:74" x14ac:dyDescent="0.2">
      <c r="C97" s="127"/>
      <c r="D97" s="127"/>
      <c r="E97" s="127"/>
      <c r="F97" s="127"/>
      <c r="G97" s="127"/>
      <c r="H97" s="127"/>
      <c r="I97" s="127"/>
      <c r="J97" s="127"/>
      <c r="K97" s="127"/>
      <c r="L97" s="127"/>
      <c r="M97" s="127"/>
      <c r="N97" s="127"/>
      <c r="O97" s="127"/>
      <c r="P97" s="127"/>
      <c r="Q97" s="127"/>
      <c r="R97" s="127"/>
      <c r="S97" s="127"/>
      <c r="T97" s="127"/>
      <c r="U97" s="127"/>
      <c r="V97" s="127"/>
      <c r="W97" s="127"/>
      <c r="X97" s="127"/>
      <c r="Y97" s="127"/>
      <c r="Z97" s="127"/>
      <c r="AA97" s="127"/>
      <c r="AB97" s="127"/>
      <c r="AC97" s="127"/>
      <c r="AD97" s="127"/>
      <c r="AE97" s="127"/>
      <c r="AF97" s="127"/>
      <c r="AG97" s="127"/>
      <c r="AH97" s="127"/>
      <c r="AI97" s="127"/>
      <c r="AJ97" s="127"/>
      <c r="AK97" s="127"/>
      <c r="AL97" s="127"/>
      <c r="AM97" s="127"/>
      <c r="AN97" s="127"/>
      <c r="AO97" s="127"/>
      <c r="AP97" s="127"/>
      <c r="AQ97" s="127"/>
      <c r="AR97" s="127"/>
      <c r="AS97" s="127"/>
      <c r="AT97" s="127"/>
      <c r="AU97" s="127"/>
      <c r="AV97" s="127"/>
      <c r="AW97" s="127"/>
      <c r="AX97" s="127"/>
      <c r="AY97" s="338"/>
      <c r="AZ97" s="338"/>
      <c r="BA97" s="338"/>
      <c r="BB97" s="338"/>
      <c r="BC97" s="338"/>
      <c r="BD97" s="617"/>
      <c r="BE97" s="617"/>
      <c r="BF97" s="617"/>
      <c r="BG97" s="338"/>
      <c r="BH97" s="338"/>
      <c r="BI97" s="338"/>
      <c r="BJ97" s="338"/>
      <c r="BK97" s="338"/>
      <c r="BL97" s="338"/>
      <c r="BM97" s="338"/>
      <c r="BN97" s="338"/>
      <c r="BO97" s="338"/>
      <c r="BP97" s="338"/>
      <c r="BQ97" s="338"/>
      <c r="BR97" s="338"/>
      <c r="BS97" s="338"/>
      <c r="BT97" s="338"/>
      <c r="BU97" s="338"/>
      <c r="BV97" s="338"/>
    </row>
    <row r="98" spans="3:74" x14ac:dyDescent="0.2">
      <c r="C98" s="127"/>
      <c r="D98" s="127"/>
      <c r="E98" s="127"/>
      <c r="F98" s="127"/>
      <c r="G98" s="127"/>
      <c r="H98" s="127"/>
      <c r="I98" s="127"/>
      <c r="J98" s="127"/>
      <c r="K98" s="127"/>
      <c r="L98" s="127"/>
      <c r="M98" s="127"/>
      <c r="N98" s="127"/>
      <c r="O98" s="127"/>
      <c r="P98" s="127"/>
      <c r="Q98" s="127"/>
      <c r="R98" s="127"/>
      <c r="S98" s="127"/>
      <c r="T98" s="127"/>
      <c r="U98" s="127"/>
      <c r="V98" s="127"/>
      <c r="W98" s="127"/>
      <c r="X98" s="127"/>
      <c r="Y98" s="127"/>
      <c r="Z98" s="127"/>
      <c r="AA98" s="127"/>
      <c r="AB98" s="127"/>
      <c r="AC98" s="127"/>
      <c r="AD98" s="127"/>
      <c r="AE98" s="127"/>
      <c r="AF98" s="127"/>
      <c r="AG98" s="127"/>
      <c r="AH98" s="127"/>
      <c r="AI98" s="127"/>
      <c r="AJ98" s="127"/>
      <c r="AK98" s="127"/>
      <c r="AL98" s="127"/>
      <c r="AM98" s="127"/>
      <c r="AN98" s="127"/>
      <c r="AO98" s="127"/>
      <c r="AP98" s="127"/>
      <c r="AQ98" s="127"/>
      <c r="AR98" s="127"/>
      <c r="AS98" s="127"/>
      <c r="AT98" s="127"/>
      <c r="AU98" s="127"/>
      <c r="AV98" s="127"/>
      <c r="AW98" s="127"/>
      <c r="AX98" s="127"/>
      <c r="AY98" s="338"/>
      <c r="AZ98" s="338"/>
      <c r="BA98" s="338"/>
      <c r="BB98" s="338"/>
      <c r="BC98" s="338"/>
      <c r="BD98" s="617"/>
      <c r="BE98" s="617"/>
      <c r="BF98" s="617"/>
      <c r="BG98" s="338"/>
      <c r="BH98" s="338"/>
      <c r="BI98" s="338"/>
      <c r="BJ98" s="338"/>
      <c r="BK98" s="338"/>
      <c r="BL98" s="338"/>
      <c r="BM98" s="338"/>
      <c r="BN98" s="338"/>
      <c r="BO98" s="338"/>
      <c r="BP98" s="338"/>
      <c r="BQ98" s="338"/>
      <c r="BR98" s="338"/>
      <c r="BS98" s="338"/>
      <c r="BT98" s="338"/>
      <c r="BU98" s="338"/>
      <c r="BV98" s="338"/>
    </row>
    <row r="99" spans="3:74" x14ac:dyDescent="0.2">
      <c r="BK99" s="336"/>
      <c r="BL99" s="336"/>
      <c r="BM99" s="336"/>
      <c r="BN99" s="336"/>
      <c r="BO99" s="336"/>
      <c r="BP99" s="336"/>
      <c r="BQ99" s="336"/>
      <c r="BR99" s="336"/>
      <c r="BS99" s="336"/>
      <c r="BT99" s="336"/>
      <c r="BU99" s="336"/>
      <c r="BV99" s="336"/>
    </row>
    <row r="100" spans="3:74" x14ac:dyDescent="0.2">
      <c r="C100" s="128"/>
      <c r="D100" s="128"/>
      <c r="E100" s="128"/>
      <c r="F100" s="128"/>
      <c r="G100" s="128"/>
      <c r="H100" s="128"/>
      <c r="I100" s="128"/>
      <c r="J100" s="128"/>
      <c r="K100" s="128"/>
      <c r="L100" s="128"/>
      <c r="M100" s="128"/>
      <c r="N100" s="128"/>
      <c r="O100" s="128"/>
      <c r="P100" s="128"/>
      <c r="Q100" s="128"/>
      <c r="R100" s="128"/>
      <c r="S100" s="128"/>
      <c r="T100" s="128"/>
      <c r="U100" s="128"/>
      <c r="V100" s="128"/>
      <c r="W100" s="128"/>
      <c r="X100" s="128"/>
      <c r="Y100" s="128"/>
      <c r="Z100" s="128"/>
      <c r="AA100" s="128"/>
      <c r="AB100" s="128"/>
      <c r="AC100" s="128"/>
      <c r="AD100" s="128"/>
      <c r="AE100" s="128"/>
      <c r="AF100" s="128"/>
      <c r="AG100" s="128"/>
      <c r="AH100" s="128"/>
      <c r="AI100" s="128"/>
      <c r="AJ100" s="128"/>
      <c r="AK100" s="128"/>
      <c r="AL100" s="128"/>
      <c r="AM100" s="128"/>
      <c r="AN100" s="128"/>
      <c r="AO100" s="128"/>
      <c r="AP100" s="128"/>
      <c r="AQ100" s="128"/>
      <c r="AR100" s="128"/>
      <c r="AS100" s="128"/>
      <c r="AT100" s="128"/>
      <c r="AU100" s="128"/>
      <c r="AV100" s="128"/>
      <c r="AW100" s="128"/>
      <c r="AX100" s="128"/>
      <c r="AY100" s="339"/>
      <c r="AZ100" s="339"/>
      <c r="BA100" s="339"/>
      <c r="BB100" s="339"/>
      <c r="BC100" s="339"/>
      <c r="BD100" s="618"/>
      <c r="BE100" s="618"/>
      <c r="BF100" s="618"/>
      <c r="BG100" s="339"/>
      <c r="BH100" s="339"/>
      <c r="BI100" s="339"/>
      <c r="BJ100" s="339"/>
      <c r="BK100" s="339"/>
      <c r="BL100" s="339"/>
      <c r="BM100" s="339"/>
      <c r="BN100" s="339"/>
      <c r="BO100" s="339"/>
      <c r="BP100" s="339"/>
      <c r="BQ100" s="339"/>
      <c r="BR100" s="339"/>
      <c r="BS100" s="339"/>
      <c r="BT100" s="339"/>
      <c r="BU100" s="339"/>
      <c r="BV100" s="339"/>
    </row>
    <row r="101" spans="3:74" x14ac:dyDescent="0.2">
      <c r="BK101" s="336"/>
      <c r="BL101" s="336"/>
      <c r="BM101" s="336"/>
      <c r="BN101" s="336"/>
      <c r="BO101" s="336"/>
      <c r="BP101" s="336"/>
      <c r="BQ101" s="336"/>
      <c r="BR101" s="336"/>
      <c r="BS101" s="336"/>
      <c r="BT101" s="336"/>
      <c r="BU101" s="336"/>
      <c r="BV101" s="336"/>
    </row>
    <row r="102" spans="3:74" x14ac:dyDescent="0.2">
      <c r="BK102" s="336"/>
      <c r="BL102" s="336"/>
      <c r="BM102" s="336"/>
      <c r="BN102" s="336"/>
      <c r="BO102" s="336"/>
      <c r="BP102" s="336"/>
      <c r="BQ102" s="336"/>
      <c r="BR102" s="336"/>
      <c r="BS102" s="336"/>
      <c r="BT102" s="336"/>
      <c r="BU102" s="336"/>
      <c r="BV102" s="336"/>
    </row>
    <row r="103" spans="3:74" x14ac:dyDescent="0.2">
      <c r="BK103" s="336"/>
      <c r="BL103" s="336"/>
      <c r="BM103" s="336"/>
      <c r="BN103" s="336"/>
      <c r="BO103" s="336"/>
      <c r="BP103" s="336"/>
      <c r="BQ103" s="336"/>
      <c r="BR103" s="336"/>
      <c r="BS103" s="336"/>
      <c r="BT103" s="336"/>
      <c r="BU103" s="336"/>
      <c r="BV103" s="336"/>
    </row>
    <row r="104" spans="3:74" x14ac:dyDescent="0.2">
      <c r="BK104" s="336"/>
      <c r="BL104" s="336"/>
      <c r="BM104" s="336"/>
      <c r="BN104" s="336"/>
      <c r="BO104" s="336"/>
      <c r="BP104" s="336"/>
      <c r="BQ104" s="336"/>
      <c r="BR104" s="336"/>
      <c r="BS104" s="336"/>
      <c r="BT104" s="336"/>
      <c r="BU104" s="336"/>
      <c r="BV104" s="336"/>
    </row>
    <row r="105" spans="3:74" x14ac:dyDescent="0.2">
      <c r="BK105" s="336"/>
      <c r="BL105" s="336"/>
      <c r="BM105" s="336"/>
      <c r="BN105" s="336"/>
      <c r="BO105" s="336"/>
      <c r="BP105" s="336"/>
      <c r="BQ105" s="336"/>
      <c r="BR105" s="336"/>
      <c r="BS105" s="336"/>
      <c r="BT105" s="336"/>
      <c r="BU105" s="336"/>
      <c r="BV105" s="336"/>
    </row>
    <row r="106" spans="3:74" x14ac:dyDescent="0.2">
      <c r="BK106" s="336"/>
      <c r="BL106" s="336"/>
      <c r="BM106" s="336"/>
      <c r="BN106" s="336"/>
      <c r="BO106" s="336"/>
      <c r="BP106" s="336"/>
      <c r="BQ106" s="336"/>
      <c r="BR106" s="336"/>
      <c r="BS106" s="336"/>
      <c r="BT106" s="336"/>
      <c r="BU106" s="336"/>
      <c r="BV106" s="336"/>
    </row>
    <row r="107" spans="3:74" x14ac:dyDescent="0.2">
      <c r="BK107" s="336"/>
      <c r="BL107" s="336"/>
      <c r="BM107" s="336"/>
      <c r="BN107" s="336"/>
      <c r="BO107" s="336"/>
      <c r="BP107" s="336"/>
      <c r="BQ107" s="336"/>
      <c r="BR107" s="336"/>
      <c r="BS107" s="336"/>
      <c r="BT107" s="336"/>
      <c r="BU107" s="336"/>
      <c r="BV107" s="336"/>
    </row>
    <row r="108" spans="3:74" x14ac:dyDescent="0.2">
      <c r="BK108" s="336"/>
      <c r="BL108" s="336"/>
      <c r="BM108" s="336"/>
      <c r="BN108" s="336"/>
      <c r="BO108" s="336"/>
      <c r="BP108" s="336"/>
      <c r="BQ108" s="336"/>
      <c r="BR108" s="336"/>
      <c r="BS108" s="336"/>
      <c r="BT108" s="336"/>
      <c r="BU108" s="336"/>
      <c r="BV108" s="336"/>
    </row>
    <row r="109" spans="3:74" x14ac:dyDescent="0.2">
      <c r="BK109" s="336"/>
      <c r="BL109" s="336"/>
      <c r="BM109" s="336"/>
      <c r="BN109" s="336"/>
      <c r="BO109" s="336"/>
      <c r="BP109" s="336"/>
      <c r="BQ109" s="336"/>
      <c r="BR109" s="336"/>
      <c r="BS109" s="336"/>
      <c r="BT109" s="336"/>
      <c r="BU109" s="336"/>
      <c r="BV109" s="336"/>
    </row>
    <row r="110" spans="3:74" x14ac:dyDescent="0.2">
      <c r="BK110" s="336"/>
      <c r="BL110" s="336"/>
      <c r="BM110" s="336"/>
      <c r="BN110" s="336"/>
      <c r="BO110" s="336"/>
      <c r="BP110" s="336"/>
      <c r="BQ110" s="336"/>
      <c r="BR110" s="336"/>
      <c r="BS110" s="336"/>
      <c r="BT110" s="336"/>
      <c r="BU110" s="336"/>
      <c r="BV110" s="336"/>
    </row>
    <row r="111" spans="3:74" x14ac:dyDescent="0.2">
      <c r="BK111" s="336"/>
      <c r="BL111" s="336"/>
      <c r="BM111" s="336"/>
      <c r="BN111" s="336"/>
      <c r="BO111" s="336"/>
      <c r="BP111" s="336"/>
      <c r="BQ111" s="336"/>
      <c r="BR111" s="336"/>
      <c r="BS111" s="336"/>
      <c r="BT111" s="336"/>
      <c r="BU111" s="336"/>
      <c r="BV111" s="336"/>
    </row>
    <row r="112" spans="3:74" x14ac:dyDescent="0.2">
      <c r="BK112" s="336"/>
      <c r="BL112" s="336"/>
      <c r="BM112" s="336"/>
      <c r="BN112" s="336"/>
      <c r="BO112" s="336"/>
      <c r="BP112" s="336"/>
      <c r="BQ112" s="336"/>
      <c r="BR112" s="336"/>
      <c r="BS112" s="336"/>
      <c r="BT112" s="336"/>
      <c r="BU112" s="336"/>
      <c r="BV112" s="336"/>
    </row>
    <row r="113" spans="63:74" x14ac:dyDescent="0.2">
      <c r="BK113" s="336"/>
      <c r="BL113" s="336"/>
      <c r="BM113" s="336"/>
      <c r="BN113" s="336"/>
      <c r="BO113" s="336"/>
      <c r="BP113" s="336"/>
      <c r="BQ113" s="336"/>
      <c r="BR113" s="336"/>
      <c r="BS113" s="336"/>
      <c r="BT113" s="336"/>
      <c r="BU113" s="336"/>
      <c r="BV113" s="336"/>
    </row>
    <row r="114" spans="63:74" x14ac:dyDescent="0.2">
      <c r="BK114" s="336"/>
      <c r="BL114" s="336"/>
      <c r="BM114" s="336"/>
      <c r="BN114" s="336"/>
      <c r="BO114" s="336"/>
      <c r="BP114" s="336"/>
      <c r="BQ114" s="336"/>
      <c r="BR114" s="336"/>
      <c r="BS114" s="336"/>
      <c r="BT114" s="336"/>
      <c r="BU114" s="336"/>
      <c r="BV114" s="336"/>
    </row>
    <row r="115" spans="63:74" x14ac:dyDescent="0.2">
      <c r="BK115" s="336"/>
      <c r="BL115" s="336"/>
      <c r="BM115" s="336"/>
      <c r="BN115" s="336"/>
      <c r="BO115" s="336"/>
      <c r="BP115" s="336"/>
      <c r="BQ115" s="336"/>
      <c r="BR115" s="336"/>
      <c r="BS115" s="336"/>
      <c r="BT115" s="336"/>
      <c r="BU115" s="336"/>
      <c r="BV115" s="336"/>
    </row>
    <row r="116" spans="63:74" x14ac:dyDescent="0.2">
      <c r="BK116" s="336"/>
      <c r="BL116" s="336"/>
      <c r="BM116" s="336"/>
      <c r="BN116" s="336"/>
      <c r="BO116" s="336"/>
      <c r="BP116" s="336"/>
      <c r="BQ116" s="336"/>
      <c r="BR116" s="336"/>
      <c r="BS116" s="336"/>
      <c r="BT116" s="336"/>
      <c r="BU116" s="336"/>
      <c r="BV116" s="336"/>
    </row>
    <row r="117" spans="63:74" x14ac:dyDescent="0.2">
      <c r="BK117" s="336"/>
      <c r="BL117" s="336"/>
      <c r="BM117" s="336"/>
      <c r="BN117" s="336"/>
      <c r="BO117" s="336"/>
      <c r="BP117" s="336"/>
      <c r="BQ117" s="336"/>
      <c r="BR117" s="336"/>
      <c r="BS117" s="336"/>
      <c r="BT117" s="336"/>
      <c r="BU117" s="336"/>
      <c r="BV117" s="336"/>
    </row>
    <row r="118" spans="63:74" x14ac:dyDescent="0.2">
      <c r="BK118" s="336"/>
      <c r="BL118" s="336"/>
      <c r="BM118" s="336"/>
      <c r="BN118" s="336"/>
      <c r="BO118" s="336"/>
      <c r="BP118" s="336"/>
      <c r="BQ118" s="336"/>
      <c r="BR118" s="336"/>
      <c r="BS118" s="336"/>
      <c r="BT118" s="336"/>
      <c r="BU118" s="336"/>
      <c r="BV118" s="336"/>
    </row>
    <row r="119" spans="63:74" x14ac:dyDescent="0.2">
      <c r="BK119" s="336"/>
      <c r="BL119" s="336"/>
      <c r="BM119" s="336"/>
      <c r="BN119" s="336"/>
      <c r="BO119" s="336"/>
      <c r="BP119" s="336"/>
      <c r="BQ119" s="336"/>
      <c r="BR119" s="336"/>
      <c r="BS119" s="336"/>
      <c r="BT119" s="336"/>
      <c r="BU119" s="336"/>
      <c r="BV119" s="336"/>
    </row>
    <row r="120" spans="63:74" x14ac:dyDescent="0.2">
      <c r="BK120" s="336"/>
      <c r="BL120" s="336"/>
      <c r="BM120" s="336"/>
      <c r="BN120" s="336"/>
      <c r="BO120" s="336"/>
      <c r="BP120" s="336"/>
      <c r="BQ120" s="336"/>
      <c r="BR120" s="336"/>
      <c r="BS120" s="336"/>
      <c r="BT120" s="336"/>
      <c r="BU120" s="336"/>
      <c r="BV120" s="336"/>
    </row>
    <row r="121" spans="63:74" x14ac:dyDescent="0.2">
      <c r="BK121" s="336"/>
      <c r="BL121" s="336"/>
      <c r="BM121" s="336"/>
      <c r="BN121" s="336"/>
      <c r="BO121" s="336"/>
      <c r="BP121" s="336"/>
      <c r="BQ121" s="336"/>
      <c r="BR121" s="336"/>
      <c r="BS121" s="336"/>
      <c r="BT121" s="336"/>
      <c r="BU121" s="336"/>
      <c r="BV121" s="336"/>
    </row>
    <row r="122" spans="63:74" x14ac:dyDescent="0.2">
      <c r="BK122" s="336"/>
      <c r="BL122" s="336"/>
      <c r="BM122" s="336"/>
      <c r="BN122" s="336"/>
      <c r="BO122" s="336"/>
      <c r="BP122" s="336"/>
      <c r="BQ122" s="336"/>
      <c r="BR122" s="336"/>
      <c r="BS122" s="336"/>
      <c r="BT122" s="336"/>
      <c r="BU122" s="336"/>
      <c r="BV122" s="336"/>
    </row>
    <row r="123" spans="63:74" x14ac:dyDescent="0.2">
      <c r="BK123" s="336"/>
      <c r="BL123" s="336"/>
      <c r="BM123" s="336"/>
      <c r="BN123" s="336"/>
      <c r="BO123" s="336"/>
      <c r="BP123" s="336"/>
      <c r="BQ123" s="336"/>
      <c r="BR123" s="336"/>
      <c r="BS123" s="336"/>
      <c r="BT123" s="336"/>
      <c r="BU123" s="336"/>
      <c r="BV123" s="336"/>
    </row>
    <row r="124" spans="63:74" x14ac:dyDescent="0.2">
      <c r="BK124" s="336"/>
      <c r="BL124" s="336"/>
      <c r="BM124" s="336"/>
      <c r="BN124" s="336"/>
      <c r="BO124" s="336"/>
      <c r="BP124" s="336"/>
      <c r="BQ124" s="336"/>
      <c r="BR124" s="336"/>
      <c r="BS124" s="336"/>
      <c r="BT124" s="336"/>
      <c r="BU124" s="336"/>
      <c r="BV124" s="336"/>
    </row>
    <row r="125" spans="63:74" x14ac:dyDescent="0.2">
      <c r="BK125" s="336"/>
      <c r="BL125" s="336"/>
      <c r="BM125" s="336"/>
      <c r="BN125" s="336"/>
      <c r="BO125" s="336"/>
      <c r="BP125" s="336"/>
      <c r="BQ125" s="336"/>
      <c r="BR125" s="336"/>
      <c r="BS125" s="336"/>
      <c r="BT125" s="336"/>
      <c r="BU125" s="336"/>
      <c r="BV125" s="336"/>
    </row>
    <row r="126" spans="63:74" x14ac:dyDescent="0.2">
      <c r="BK126" s="336"/>
      <c r="BL126" s="336"/>
      <c r="BM126" s="336"/>
      <c r="BN126" s="336"/>
      <c r="BO126" s="336"/>
      <c r="BP126" s="336"/>
      <c r="BQ126" s="336"/>
      <c r="BR126" s="336"/>
      <c r="BS126" s="336"/>
      <c r="BT126" s="336"/>
      <c r="BU126" s="336"/>
      <c r="BV126" s="336"/>
    </row>
    <row r="127" spans="63:74" x14ac:dyDescent="0.2">
      <c r="BK127" s="336"/>
      <c r="BL127" s="336"/>
      <c r="BM127" s="336"/>
      <c r="BN127" s="336"/>
      <c r="BO127" s="336"/>
      <c r="BP127" s="336"/>
      <c r="BQ127" s="336"/>
      <c r="BR127" s="336"/>
      <c r="BS127" s="336"/>
      <c r="BT127" s="336"/>
      <c r="BU127" s="336"/>
      <c r="BV127" s="336"/>
    </row>
    <row r="128" spans="63:74" x14ac:dyDescent="0.2">
      <c r="BK128" s="336"/>
      <c r="BL128" s="336"/>
      <c r="BM128" s="336"/>
      <c r="BN128" s="336"/>
      <c r="BO128" s="336"/>
      <c r="BP128" s="336"/>
      <c r="BQ128" s="336"/>
      <c r="BR128" s="336"/>
      <c r="BS128" s="336"/>
      <c r="BT128" s="336"/>
      <c r="BU128" s="336"/>
      <c r="BV128" s="336"/>
    </row>
    <row r="129" spans="63:74" x14ac:dyDescent="0.2">
      <c r="BK129" s="336"/>
      <c r="BL129" s="336"/>
      <c r="BM129" s="336"/>
      <c r="BN129" s="336"/>
      <c r="BO129" s="336"/>
      <c r="BP129" s="336"/>
      <c r="BQ129" s="336"/>
      <c r="BR129" s="336"/>
      <c r="BS129" s="336"/>
      <c r="BT129" s="336"/>
      <c r="BU129" s="336"/>
      <c r="BV129" s="336"/>
    </row>
    <row r="130" spans="63:74" x14ac:dyDescent="0.2">
      <c r="BK130" s="336"/>
      <c r="BL130" s="336"/>
      <c r="BM130" s="336"/>
      <c r="BN130" s="336"/>
      <c r="BO130" s="336"/>
      <c r="BP130" s="336"/>
      <c r="BQ130" s="336"/>
      <c r="BR130" s="336"/>
      <c r="BS130" s="336"/>
      <c r="BT130" s="336"/>
      <c r="BU130" s="336"/>
      <c r="BV130" s="336"/>
    </row>
    <row r="131" spans="63:74" x14ac:dyDescent="0.2">
      <c r="BK131" s="336"/>
      <c r="BL131" s="336"/>
      <c r="BM131" s="336"/>
      <c r="BN131" s="336"/>
      <c r="BO131" s="336"/>
      <c r="BP131" s="336"/>
      <c r="BQ131" s="336"/>
      <c r="BR131" s="336"/>
      <c r="BS131" s="336"/>
      <c r="BT131" s="336"/>
      <c r="BU131" s="336"/>
      <c r="BV131" s="336"/>
    </row>
    <row r="132" spans="63:74" x14ac:dyDescent="0.2">
      <c r="BK132" s="336"/>
      <c r="BL132" s="336"/>
      <c r="BM132" s="336"/>
      <c r="BN132" s="336"/>
      <c r="BO132" s="336"/>
      <c r="BP132" s="336"/>
      <c r="BQ132" s="336"/>
      <c r="BR132" s="336"/>
      <c r="BS132" s="336"/>
      <c r="BT132" s="336"/>
      <c r="BU132" s="336"/>
      <c r="BV132" s="336"/>
    </row>
    <row r="133" spans="63:74" x14ac:dyDescent="0.2">
      <c r="BK133" s="336"/>
      <c r="BL133" s="336"/>
      <c r="BM133" s="336"/>
      <c r="BN133" s="336"/>
      <c r="BO133" s="336"/>
      <c r="BP133" s="336"/>
      <c r="BQ133" s="336"/>
      <c r="BR133" s="336"/>
      <c r="BS133" s="336"/>
      <c r="BT133" s="336"/>
      <c r="BU133" s="336"/>
      <c r="BV133" s="336"/>
    </row>
    <row r="134" spans="63:74" x14ac:dyDescent="0.2">
      <c r="BK134" s="336"/>
      <c r="BL134" s="336"/>
      <c r="BM134" s="336"/>
      <c r="BN134" s="336"/>
      <c r="BO134" s="336"/>
      <c r="BP134" s="336"/>
      <c r="BQ134" s="336"/>
      <c r="BR134" s="336"/>
      <c r="BS134" s="336"/>
      <c r="BT134" s="336"/>
      <c r="BU134" s="336"/>
      <c r="BV134" s="336"/>
    </row>
    <row r="135" spans="63:74" x14ac:dyDescent="0.2">
      <c r="BK135" s="336"/>
      <c r="BL135" s="336"/>
      <c r="BM135" s="336"/>
      <c r="BN135" s="336"/>
      <c r="BO135" s="336"/>
      <c r="BP135" s="336"/>
      <c r="BQ135" s="336"/>
      <c r="BR135" s="336"/>
      <c r="BS135" s="336"/>
      <c r="BT135" s="336"/>
      <c r="BU135" s="336"/>
      <c r="BV135" s="336"/>
    </row>
    <row r="136" spans="63:74" x14ac:dyDescent="0.2">
      <c r="BK136" s="336"/>
      <c r="BL136" s="336"/>
      <c r="BM136" s="336"/>
      <c r="BN136" s="336"/>
      <c r="BO136" s="336"/>
      <c r="BP136" s="336"/>
      <c r="BQ136" s="336"/>
      <c r="BR136" s="336"/>
      <c r="BS136" s="336"/>
      <c r="BT136" s="336"/>
      <c r="BU136" s="336"/>
      <c r="BV136" s="336"/>
    </row>
    <row r="137" spans="63:74" x14ac:dyDescent="0.2">
      <c r="BK137" s="336"/>
      <c r="BL137" s="336"/>
      <c r="BM137" s="336"/>
      <c r="BN137" s="336"/>
      <c r="BO137" s="336"/>
      <c r="BP137" s="336"/>
      <c r="BQ137" s="336"/>
      <c r="BR137" s="336"/>
      <c r="BS137" s="336"/>
      <c r="BT137" s="336"/>
      <c r="BU137" s="336"/>
      <c r="BV137" s="336"/>
    </row>
    <row r="138" spans="63:74" x14ac:dyDescent="0.2">
      <c r="BK138" s="336"/>
      <c r="BL138" s="336"/>
      <c r="BM138" s="336"/>
      <c r="BN138" s="336"/>
      <c r="BO138" s="336"/>
      <c r="BP138" s="336"/>
      <c r="BQ138" s="336"/>
      <c r="BR138" s="336"/>
      <c r="BS138" s="336"/>
      <c r="BT138" s="336"/>
      <c r="BU138" s="336"/>
      <c r="BV138" s="336"/>
    </row>
    <row r="139" spans="63:74" x14ac:dyDescent="0.2">
      <c r="BK139" s="336"/>
      <c r="BL139" s="336"/>
      <c r="BM139" s="336"/>
      <c r="BN139" s="336"/>
      <c r="BO139" s="336"/>
      <c r="BP139" s="336"/>
      <c r="BQ139" s="336"/>
      <c r="BR139" s="336"/>
      <c r="BS139" s="336"/>
      <c r="BT139" s="336"/>
      <c r="BU139" s="336"/>
      <c r="BV139" s="336"/>
    </row>
    <row r="140" spans="63:74" x14ac:dyDescent="0.2">
      <c r="BK140" s="336"/>
      <c r="BL140" s="336"/>
      <c r="BM140" s="336"/>
      <c r="BN140" s="336"/>
      <c r="BO140" s="336"/>
      <c r="BP140" s="336"/>
      <c r="BQ140" s="336"/>
      <c r="BR140" s="336"/>
      <c r="BS140" s="336"/>
      <c r="BT140" s="336"/>
      <c r="BU140" s="336"/>
      <c r="BV140" s="336"/>
    </row>
    <row r="141" spans="63:74" x14ac:dyDescent="0.2">
      <c r="BK141" s="336"/>
      <c r="BL141" s="336"/>
      <c r="BM141" s="336"/>
      <c r="BN141" s="336"/>
      <c r="BO141" s="336"/>
      <c r="BP141" s="336"/>
      <c r="BQ141" s="336"/>
      <c r="BR141" s="336"/>
      <c r="BS141" s="336"/>
      <c r="BT141" s="336"/>
      <c r="BU141" s="336"/>
      <c r="BV141" s="336"/>
    </row>
    <row r="142" spans="63:74" x14ac:dyDescent="0.2">
      <c r="BK142" s="336"/>
      <c r="BL142" s="336"/>
      <c r="BM142" s="336"/>
      <c r="BN142" s="336"/>
      <c r="BO142" s="336"/>
      <c r="BP142" s="336"/>
      <c r="BQ142" s="336"/>
      <c r="BR142" s="336"/>
      <c r="BS142" s="336"/>
      <c r="BT142" s="336"/>
      <c r="BU142" s="336"/>
      <c r="BV142" s="336"/>
    </row>
    <row r="143" spans="63:74" x14ac:dyDescent="0.2">
      <c r="BK143" s="336"/>
      <c r="BL143" s="336"/>
      <c r="BM143" s="336"/>
      <c r="BN143" s="336"/>
      <c r="BO143" s="336"/>
      <c r="BP143" s="336"/>
      <c r="BQ143" s="336"/>
      <c r="BR143" s="336"/>
      <c r="BS143" s="336"/>
      <c r="BT143" s="336"/>
      <c r="BU143" s="336"/>
      <c r="BV143" s="336"/>
    </row>
    <row r="144" spans="63:74" x14ac:dyDescent="0.2">
      <c r="BK144" s="336"/>
      <c r="BL144" s="336"/>
      <c r="BM144" s="336"/>
      <c r="BN144" s="336"/>
      <c r="BO144" s="336"/>
      <c r="BP144" s="336"/>
      <c r="BQ144" s="336"/>
      <c r="BR144" s="336"/>
      <c r="BS144" s="336"/>
      <c r="BT144" s="336"/>
      <c r="BU144" s="336"/>
      <c r="BV144" s="336"/>
    </row>
  </sheetData>
  <mergeCells count="18">
    <mergeCell ref="BK3:BV3"/>
    <mergeCell ref="B1:AL1"/>
    <mergeCell ref="C3:N3"/>
    <mergeCell ref="O3:Z3"/>
    <mergeCell ref="AA3:AL3"/>
    <mergeCell ref="AM3:AX3"/>
    <mergeCell ref="AY3:BJ3"/>
    <mergeCell ref="B56:Q56"/>
    <mergeCell ref="B57:Q57"/>
    <mergeCell ref="B58:Q58"/>
    <mergeCell ref="A1:A2"/>
    <mergeCell ref="B50:Q50"/>
    <mergeCell ref="B49:Q49"/>
    <mergeCell ref="B51:Q51"/>
    <mergeCell ref="B54:Q54"/>
    <mergeCell ref="B53:Q53"/>
    <mergeCell ref="B55:Q55"/>
    <mergeCell ref="B52:Q52"/>
  </mergeCells>
  <phoneticPr fontId="6" type="noConversion"/>
  <hyperlinks>
    <hyperlink ref="A1:A2" location="Contents!A1" display="Table of Contents"/>
  </hyperlinks>
  <pageMargins left="0.25" right="0.25" top="0.25" bottom="0.25" header="0.5" footer="0.5"/>
  <pageSetup scale="87" orientation="portrait" horizontalDpi="300" verticalDpi="300" r:id="rId1"/>
  <headerFooter alignWithMargins="0">
    <oddFooter>&amp;L&amp;"Courier,Bold"&amp;14&amp;F&amp;C&amp;6&amp;P&amp;R&amp;"Courier,Bold"&amp;14&amp;D  &amp;T</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0">
    <pageSetUpPr fitToPage="1"/>
  </sheetPr>
  <dimension ref="A1:BV99"/>
  <sheetViews>
    <sheetView showGridLines="0" workbookViewId="0">
      <pane xSplit="2" ySplit="4" topLeftCell="AN5" activePane="bottomRight" state="frozen"/>
      <selection activeCell="BF63" sqref="BF63"/>
      <selection pane="topRight" activeCell="BF63" sqref="BF63"/>
      <selection pane="bottomLeft" activeCell="BF63" sqref="BF63"/>
      <selection pane="bottomRight" activeCell="B1" sqref="B1"/>
    </sheetView>
  </sheetViews>
  <sheetFormatPr defaultColWidth="11" defaultRowHeight="11.25" x14ac:dyDescent="0.2"/>
  <cols>
    <col min="1" max="1" width="10.5703125" style="491" customWidth="1"/>
    <col min="2" max="2" width="27" style="491" customWidth="1"/>
    <col min="3" max="55" width="6.5703125" style="491" customWidth="1"/>
    <col min="56" max="58" width="6.5703125" style="627" customWidth="1"/>
    <col min="59" max="74" width="6.5703125" style="491" customWidth="1"/>
    <col min="75" max="238" width="11" style="491"/>
    <col min="239" max="239" width="1.5703125" style="491" customWidth="1"/>
    <col min="240" max="16384" width="11" style="491"/>
  </cols>
  <sheetData>
    <row r="1" spans="1:74" ht="12.75" customHeight="1" x14ac:dyDescent="0.2">
      <c r="A1" s="741" t="s">
        <v>798</v>
      </c>
      <c r="B1" s="490" t="s">
        <v>1327</v>
      </c>
      <c r="C1" s="490"/>
      <c r="D1" s="490"/>
      <c r="E1" s="490"/>
      <c r="F1" s="490"/>
      <c r="G1" s="490"/>
      <c r="H1" s="490"/>
      <c r="I1" s="490"/>
      <c r="J1" s="490"/>
      <c r="K1" s="490"/>
      <c r="L1" s="490"/>
      <c r="M1" s="490"/>
      <c r="N1" s="490"/>
      <c r="O1" s="490"/>
      <c r="P1" s="490"/>
      <c r="Q1" s="490"/>
      <c r="R1" s="490"/>
      <c r="S1" s="490"/>
      <c r="T1" s="490"/>
      <c r="U1" s="490"/>
      <c r="V1" s="490"/>
      <c r="W1" s="490"/>
      <c r="X1" s="490"/>
      <c r="Y1" s="490"/>
      <c r="Z1" s="490"/>
      <c r="AA1" s="490"/>
      <c r="AB1" s="490"/>
      <c r="AC1" s="490"/>
      <c r="AD1" s="490"/>
      <c r="AE1" s="490"/>
      <c r="AF1" s="490"/>
      <c r="AG1" s="490"/>
      <c r="AH1" s="490"/>
      <c r="AI1" s="490"/>
      <c r="AJ1" s="490"/>
      <c r="AK1" s="490"/>
      <c r="AL1" s="490"/>
      <c r="AM1" s="490"/>
      <c r="AN1" s="490"/>
      <c r="AO1" s="490"/>
      <c r="AP1" s="490"/>
      <c r="AQ1" s="490"/>
      <c r="AR1" s="490"/>
      <c r="AS1" s="490"/>
      <c r="AT1" s="490"/>
      <c r="AU1" s="490"/>
      <c r="AV1" s="490"/>
      <c r="AW1" s="490"/>
      <c r="AX1" s="490"/>
      <c r="AY1" s="490"/>
      <c r="AZ1" s="490"/>
      <c r="BA1" s="490"/>
      <c r="BB1" s="490"/>
      <c r="BC1" s="490"/>
      <c r="BD1" s="490"/>
      <c r="BE1" s="490"/>
      <c r="BF1" s="490"/>
      <c r="BG1" s="490"/>
      <c r="BH1" s="490"/>
      <c r="BI1" s="490"/>
      <c r="BJ1" s="490"/>
      <c r="BK1" s="490"/>
      <c r="BL1" s="490"/>
      <c r="BM1" s="490"/>
      <c r="BN1" s="490"/>
      <c r="BO1" s="490"/>
      <c r="BP1" s="490"/>
      <c r="BQ1" s="490"/>
      <c r="BR1" s="490"/>
      <c r="BS1" s="490"/>
      <c r="BT1" s="490"/>
      <c r="BU1" s="490"/>
      <c r="BV1" s="490"/>
    </row>
    <row r="2" spans="1:74" ht="12.75" customHeight="1" x14ac:dyDescent="0.2">
      <c r="A2" s="742"/>
      <c r="B2" s="486" t="str">
        <f>"U.S. Energy Information Administration  |  Short-Term Energy Outlook  - "&amp;Dates!D1</f>
        <v>U.S. Energy Information Administration  |  Short-Term Energy Outlook  - September 2021</v>
      </c>
      <c r="C2" s="492"/>
      <c r="D2" s="492"/>
      <c r="E2" s="492"/>
      <c r="F2" s="492"/>
      <c r="G2" s="492"/>
      <c r="H2" s="492"/>
      <c r="I2" s="492"/>
      <c r="J2" s="492"/>
      <c r="K2" s="492"/>
      <c r="L2" s="492"/>
      <c r="M2" s="492"/>
      <c r="N2" s="492"/>
      <c r="O2" s="492"/>
      <c r="P2" s="492"/>
      <c r="Q2" s="492"/>
      <c r="R2" s="492"/>
      <c r="S2" s="492"/>
      <c r="T2" s="492"/>
      <c r="U2" s="492"/>
      <c r="V2" s="492"/>
      <c r="W2" s="492"/>
      <c r="X2" s="492"/>
      <c r="Y2" s="492"/>
      <c r="Z2" s="492"/>
      <c r="AA2" s="492"/>
      <c r="AB2" s="492"/>
      <c r="AC2" s="492"/>
      <c r="AD2" s="492"/>
      <c r="AE2" s="492"/>
      <c r="AF2" s="492"/>
      <c r="AG2" s="492"/>
      <c r="AH2" s="492"/>
      <c r="AI2" s="492"/>
      <c r="AJ2" s="492"/>
      <c r="AK2" s="492"/>
      <c r="AL2" s="492"/>
      <c r="AM2" s="492"/>
      <c r="AN2" s="492"/>
      <c r="AO2" s="492"/>
      <c r="AP2" s="492"/>
      <c r="AQ2" s="492"/>
      <c r="AR2" s="492"/>
      <c r="AS2" s="492"/>
      <c r="AT2" s="492"/>
      <c r="AU2" s="492"/>
      <c r="AV2" s="492"/>
      <c r="AW2" s="492"/>
      <c r="AX2" s="492"/>
      <c r="AY2" s="492"/>
      <c r="AZ2" s="492"/>
      <c r="BA2" s="492"/>
      <c r="BB2" s="492"/>
      <c r="BC2" s="492"/>
      <c r="BD2" s="619"/>
      <c r="BE2" s="619"/>
      <c r="BF2" s="619"/>
      <c r="BG2" s="492"/>
      <c r="BH2" s="492"/>
      <c r="BI2" s="492"/>
      <c r="BJ2" s="492"/>
      <c r="BK2" s="492"/>
      <c r="BL2" s="492"/>
      <c r="BM2" s="492"/>
      <c r="BN2" s="492"/>
      <c r="BO2" s="492"/>
      <c r="BP2" s="492"/>
      <c r="BQ2" s="492"/>
      <c r="BR2" s="492"/>
      <c r="BS2" s="492"/>
      <c r="BT2" s="492"/>
      <c r="BU2" s="492"/>
      <c r="BV2" s="492"/>
    </row>
    <row r="3" spans="1:74" ht="12.75" customHeight="1" x14ac:dyDescent="0.2">
      <c r="A3" s="493"/>
      <c r="B3" s="494"/>
      <c r="C3" s="745">
        <f>Dates!D3</f>
        <v>2017</v>
      </c>
      <c r="D3" s="748"/>
      <c r="E3" s="748"/>
      <c r="F3" s="748"/>
      <c r="G3" s="748"/>
      <c r="H3" s="748"/>
      <c r="I3" s="748"/>
      <c r="J3" s="748"/>
      <c r="K3" s="748"/>
      <c r="L3" s="748"/>
      <c r="M3" s="748"/>
      <c r="N3" s="819"/>
      <c r="O3" s="745">
        <f>C3+1</f>
        <v>2018</v>
      </c>
      <c r="P3" s="748"/>
      <c r="Q3" s="748"/>
      <c r="R3" s="748"/>
      <c r="S3" s="748"/>
      <c r="T3" s="748"/>
      <c r="U3" s="748"/>
      <c r="V3" s="748"/>
      <c r="W3" s="748"/>
      <c r="X3" s="748"/>
      <c r="Y3" s="748"/>
      <c r="Z3" s="819"/>
      <c r="AA3" s="745">
        <f>O3+1</f>
        <v>2019</v>
      </c>
      <c r="AB3" s="748"/>
      <c r="AC3" s="748"/>
      <c r="AD3" s="748"/>
      <c r="AE3" s="748"/>
      <c r="AF3" s="748"/>
      <c r="AG3" s="748"/>
      <c r="AH3" s="748"/>
      <c r="AI3" s="748"/>
      <c r="AJ3" s="748"/>
      <c r="AK3" s="748"/>
      <c r="AL3" s="819"/>
      <c r="AM3" s="745">
        <f>AA3+1</f>
        <v>2020</v>
      </c>
      <c r="AN3" s="748"/>
      <c r="AO3" s="748"/>
      <c r="AP3" s="748"/>
      <c r="AQ3" s="748"/>
      <c r="AR3" s="748"/>
      <c r="AS3" s="748"/>
      <c r="AT3" s="748"/>
      <c r="AU3" s="748"/>
      <c r="AV3" s="748"/>
      <c r="AW3" s="748"/>
      <c r="AX3" s="819"/>
      <c r="AY3" s="745">
        <f>AM3+1</f>
        <v>2021</v>
      </c>
      <c r="AZ3" s="748"/>
      <c r="BA3" s="748"/>
      <c r="BB3" s="748"/>
      <c r="BC3" s="748"/>
      <c r="BD3" s="748"/>
      <c r="BE3" s="748"/>
      <c r="BF3" s="748"/>
      <c r="BG3" s="748"/>
      <c r="BH3" s="748"/>
      <c r="BI3" s="748"/>
      <c r="BJ3" s="819"/>
      <c r="BK3" s="745">
        <f>AY3+1</f>
        <v>2022</v>
      </c>
      <c r="BL3" s="748"/>
      <c r="BM3" s="748"/>
      <c r="BN3" s="748"/>
      <c r="BO3" s="748"/>
      <c r="BP3" s="748"/>
      <c r="BQ3" s="748"/>
      <c r="BR3" s="748"/>
      <c r="BS3" s="748"/>
      <c r="BT3" s="748"/>
      <c r="BU3" s="748"/>
      <c r="BV3" s="819"/>
    </row>
    <row r="4" spans="1:74" ht="12.75" customHeight="1" x14ac:dyDescent="0.2">
      <c r="A4" s="493"/>
      <c r="B4" s="495"/>
      <c r="C4" s="18" t="s">
        <v>473</v>
      </c>
      <c r="D4" s="18" t="s">
        <v>474</v>
      </c>
      <c r="E4" s="18" t="s">
        <v>475</v>
      </c>
      <c r="F4" s="18" t="s">
        <v>476</v>
      </c>
      <c r="G4" s="18" t="s">
        <v>477</v>
      </c>
      <c r="H4" s="18" t="s">
        <v>478</v>
      </c>
      <c r="I4" s="18" t="s">
        <v>479</v>
      </c>
      <c r="J4" s="18" t="s">
        <v>480</v>
      </c>
      <c r="K4" s="18" t="s">
        <v>481</v>
      </c>
      <c r="L4" s="18" t="s">
        <v>482</v>
      </c>
      <c r="M4" s="18" t="s">
        <v>483</v>
      </c>
      <c r="N4" s="18" t="s">
        <v>484</v>
      </c>
      <c r="O4" s="18" t="s">
        <v>473</v>
      </c>
      <c r="P4" s="18" t="s">
        <v>474</v>
      </c>
      <c r="Q4" s="18" t="s">
        <v>475</v>
      </c>
      <c r="R4" s="18" t="s">
        <v>476</v>
      </c>
      <c r="S4" s="18" t="s">
        <v>477</v>
      </c>
      <c r="T4" s="18" t="s">
        <v>478</v>
      </c>
      <c r="U4" s="18" t="s">
        <v>479</v>
      </c>
      <c r="V4" s="18" t="s">
        <v>480</v>
      </c>
      <c r="W4" s="18" t="s">
        <v>481</v>
      </c>
      <c r="X4" s="18" t="s">
        <v>482</v>
      </c>
      <c r="Y4" s="18" t="s">
        <v>483</v>
      </c>
      <c r="Z4" s="18" t="s">
        <v>484</v>
      </c>
      <c r="AA4" s="18" t="s">
        <v>473</v>
      </c>
      <c r="AB4" s="18" t="s">
        <v>474</v>
      </c>
      <c r="AC4" s="18" t="s">
        <v>475</v>
      </c>
      <c r="AD4" s="18" t="s">
        <v>476</v>
      </c>
      <c r="AE4" s="18" t="s">
        <v>477</v>
      </c>
      <c r="AF4" s="18" t="s">
        <v>478</v>
      </c>
      <c r="AG4" s="18" t="s">
        <v>479</v>
      </c>
      <c r="AH4" s="18" t="s">
        <v>480</v>
      </c>
      <c r="AI4" s="18" t="s">
        <v>481</v>
      </c>
      <c r="AJ4" s="18" t="s">
        <v>482</v>
      </c>
      <c r="AK4" s="18" t="s">
        <v>483</v>
      </c>
      <c r="AL4" s="18" t="s">
        <v>484</v>
      </c>
      <c r="AM4" s="18" t="s">
        <v>473</v>
      </c>
      <c r="AN4" s="18" t="s">
        <v>474</v>
      </c>
      <c r="AO4" s="18" t="s">
        <v>475</v>
      </c>
      <c r="AP4" s="18" t="s">
        <v>476</v>
      </c>
      <c r="AQ4" s="18" t="s">
        <v>477</v>
      </c>
      <c r="AR4" s="18" t="s">
        <v>478</v>
      </c>
      <c r="AS4" s="18" t="s">
        <v>479</v>
      </c>
      <c r="AT4" s="18" t="s">
        <v>480</v>
      </c>
      <c r="AU4" s="18" t="s">
        <v>481</v>
      </c>
      <c r="AV4" s="18" t="s">
        <v>482</v>
      </c>
      <c r="AW4" s="18" t="s">
        <v>483</v>
      </c>
      <c r="AX4" s="18" t="s">
        <v>484</v>
      </c>
      <c r="AY4" s="18" t="s">
        <v>473</v>
      </c>
      <c r="AZ4" s="18" t="s">
        <v>474</v>
      </c>
      <c r="BA4" s="18" t="s">
        <v>475</v>
      </c>
      <c r="BB4" s="18" t="s">
        <v>476</v>
      </c>
      <c r="BC4" s="18" t="s">
        <v>477</v>
      </c>
      <c r="BD4" s="18" t="s">
        <v>478</v>
      </c>
      <c r="BE4" s="18" t="s">
        <v>479</v>
      </c>
      <c r="BF4" s="18" t="s">
        <v>480</v>
      </c>
      <c r="BG4" s="18" t="s">
        <v>481</v>
      </c>
      <c r="BH4" s="18" t="s">
        <v>482</v>
      </c>
      <c r="BI4" s="18" t="s">
        <v>483</v>
      </c>
      <c r="BJ4" s="18" t="s">
        <v>484</v>
      </c>
      <c r="BK4" s="18" t="s">
        <v>473</v>
      </c>
      <c r="BL4" s="18" t="s">
        <v>474</v>
      </c>
      <c r="BM4" s="18" t="s">
        <v>475</v>
      </c>
      <c r="BN4" s="18" t="s">
        <v>476</v>
      </c>
      <c r="BO4" s="18" t="s">
        <v>477</v>
      </c>
      <c r="BP4" s="18" t="s">
        <v>478</v>
      </c>
      <c r="BQ4" s="18" t="s">
        <v>479</v>
      </c>
      <c r="BR4" s="18" t="s">
        <v>480</v>
      </c>
      <c r="BS4" s="18" t="s">
        <v>481</v>
      </c>
      <c r="BT4" s="18" t="s">
        <v>482</v>
      </c>
      <c r="BU4" s="18" t="s">
        <v>483</v>
      </c>
      <c r="BV4" s="18" t="s">
        <v>484</v>
      </c>
    </row>
    <row r="5" spans="1:74" ht="11.1" customHeight="1" x14ac:dyDescent="0.2">
      <c r="A5" s="493"/>
      <c r="B5" s="129" t="s">
        <v>340</v>
      </c>
      <c r="C5" s="496"/>
      <c r="D5" s="497"/>
      <c r="E5" s="497"/>
      <c r="F5" s="497"/>
      <c r="G5" s="497"/>
      <c r="H5" s="497"/>
      <c r="I5" s="497"/>
      <c r="J5" s="497"/>
      <c r="K5" s="497"/>
      <c r="L5" s="497"/>
      <c r="M5" s="497"/>
      <c r="N5" s="498"/>
      <c r="O5" s="496"/>
      <c r="P5" s="497"/>
      <c r="Q5" s="497"/>
      <c r="R5" s="497"/>
      <c r="S5" s="497"/>
      <c r="T5" s="497"/>
      <c r="U5" s="497"/>
      <c r="V5" s="497"/>
      <c r="W5" s="497"/>
      <c r="X5" s="497"/>
      <c r="Y5" s="497"/>
      <c r="Z5" s="498"/>
      <c r="AA5" s="496"/>
      <c r="AB5" s="497"/>
      <c r="AC5" s="497"/>
      <c r="AD5" s="497"/>
      <c r="AE5" s="497"/>
      <c r="AF5" s="497"/>
      <c r="AG5" s="497"/>
      <c r="AH5" s="497"/>
      <c r="AI5" s="497"/>
      <c r="AJ5" s="497"/>
      <c r="AK5" s="497"/>
      <c r="AL5" s="498"/>
      <c r="AM5" s="496"/>
      <c r="AN5" s="497"/>
      <c r="AO5" s="497"/>
      <c r="AP5" s="497"/>
      <c r="AQ5" s="497"/>
      <c r="AR5" s="497"/>
      <c r="AS5" s="497"/>
      <c r="AT5" s="497"/>
      <c r="AU5" s="497"/>
      <c r="AV5" s="497"/>
      <c r="AW5" s="497"/>
      <c r="AX5" s="498"/>
      <c r="AY5" s="496"/>
      <c r="AZ5" s="497"/>
      <c r="BA5" s="497"/>
      <c r="BB5" s="497"/>
      <c r="BC5" s="497"/>
      <c r="BD5" s="497"/>
      <c r="BE5" s="497"/>
      <c r="BF5" s="497"/>
      <c r="BG5" s="497"/>
      <c r="BH5" s="497"/>
      <c r="BI5" s="497"/>
      <c r="BJ5" s="498"/>
      <c r="BK5" s="496"/>
      <c r="BL5" s="497"/>
      <c r="BM5" s="497"/>
      <c r="BN5" s="497"/>
      <c r="BO5" s="497"/>
      <c r="BP5" s="497"/>
      <c r="BQ5" s="497"/>
      <c r="BR5" s="497"/>
      <c r="BS5" s="497"/>
      <c r="BT5" s="497"/>
      <c r="BU5" s="497"/>
      <c r="BV5" s="498"/>
    </row>
    <row r="6" spans="1:74" ht="11.1" customHeight="1" x14ac:dyDescent="0.2">
      <c r="A6" s="499" t="s">
        <v>1201</v>
      </c>
      <c r="B6" s="500" t="s">
        <v>84</v>
      </c>
      <c r="C6" s="702">
        <v>86.884892949000005</v>
      </c>
      <c r="D6" s="702">
        <v>75.044604918000005</v>
      </c>
      <c r="E6" s="702">
        <v>86.855434853999995</v>
      </c>
      <c r="F6" s="702">
        <v>80.578371313000005</v>
      </c>
      <c r="G6" s="702">
        <v>90.020665503999993</v>
      </c>
      <c r="H6" s="702">
        <v>108.83270628</v>
      </c>
      <c r="I6" s="702">
        <v>137.84065752000001</v>
      </c>
      <c r="J6" s="702">
        <v>132.37582732999999</v>
      </c>
      <c r="K6" s="702">
        <v>110.21913673</v>
      </c>
      <c r="L6" s="702">
        <v>98.825691329999998</v>
      </c>
      <c r="M6" s="702">
        <v>86.819182471999994</v>
      </c>
      <c r="N6" s="702">
        <v>102.45678891999999</v>
      </c>
      <c r="O6" s="702">
        <v>101.46884383</v>
      </c>
      <c r="P6" s="702">
        <v>90.701945471000002</v>
      </c>
      <c r="Q6" s="702">
        <v>98.596730418999996</v>
      </c>
      <c r="R6" s="702">
        <v>90.614381231999999</v>
      </c>
      <c r="S6" s="702">
        <v>107.01353236</v>
      </c>
      <c r="T6" s="702">
        <v>122.17188350000001</v>
      </c>
      <c r="U6" s="702">
        <v>155.26442144999999</v>
      </c>
      <c r="V6" s="702">
        <v>152.15037243</v>
      </c>
      <c r="W6" s="702">
        <v>132.99212682999999</v>
      </c>
      <c r="X6" s="702">
        <v>114.53268342</v>
      </c>
      <c r="Y6" s="702">
        <v>99.418949646000002</v>
      </c>
      <c r="Z6" s="702">
        <v>100.89623151000001</v>
      </c>
      <c r="AA6" s="702">
        <v>112.14362267999999</v>
      </c>
      <c r="AB6" s="702">
        <v>103.94932439</v>
      </c>
      <c r="AC6" s="702">
        <v>107.124385</v>
      </c>
      <c r="AD6" s="702">
        <v>95.860548606999998</v>
      </c>
      <c r="AE6" s="702">
        <v>108.44487992000001</v>
      </c>
      <c r="AF6" s="702">
        <v>128.92958418000001</v>
      </c>
      <c r="AG6" s="702">
        <v>162.24936177000001</v>
      </c>
      <c r="AH6" s="702">
        <v>165.14040041999999</v>
      </c>
      <c r="AI6" s="702">
        <v>140.48253201</v>
      </c>
      <c r="AJ6" s="702">
        <v>121.93402791</v>
      </c>
      <c r="AK6" s="702">
        <v>108.68300562</v>
      </c>
      <c r="AL6" s="702">
        <v>122.19755222000001</v>
      </c>
      <c r="AM6" s="702">
        <v>123.2984828</v>
      </c>
      <c r="AN6" s="702">
        <v>116.65373839999999</v>
      </c>
      <c r="AO6" s="702">
        <v>114.76615083</v>
      </c>
      <c r="AP6" s="702">
        <v>100.04764238</v>
      </c>
      <c r="AQ6" s="702">
        <v>107.85265697</v>
      </c>
      <c r="AR6" s="702">
        <v>134.66851541</v>
      </c>
      <c r="AS6" s="702">
        <v>176.293002</v>
      </c>
      <c r="AT6" s="702">
        <v>164.75787496999999</v>
      </c>
      <c r="AU6" s="702">
        <v>133.12284038999999</v>
      </c>
      <c r="AV6" s="702">
        <v>123.63982077999999</v>
      </c>
      <c r="AW6" s="702">
        <v>100.78294477</v>
      </c>
      <c r="AX6" s="702">
        <v>116.31501397</v>
      </c>
      <c r="AY6" s="702">
        <v>116.05035255999999</v>
      </c>
      <c r="AZ6" s="702">
        <v>104.46973465000001</v>
      </c>
      <c r="BA6" s="702">
        <v>97.691295132999997</v>
      </c>
      <c r="BB6" s="702">
        <v>99.520974656000007</v>
      </c>
      <c r="BC6" s="702">
        <v>105.76984923000001</v>
      </c>
      <c r="BD6" s="702">
        <v>140.11954858999999</v>
      </c>
      <c r="BE6" s="702">
        <v>160.45400000000001</v>
      </c>
      <c r="BF6" s="702">
        <v>157.10820000000001</v>
      </c>
      <c r="BG6" s="703">
        <v>118.907</v>
      </c>
      <c r="BH6" s="703">
        <v>102.34220000000001</v>
      </c>
      <c r="BI6" s="703">
        <v>86.319829999999996</v>
      </c>
      <c r="BJ6" s="703">
        <v>102.6561</v>
      </c>
      <c r="BK6" s="703">
        <v>109.65560000000001</v>
      </c>
      <c r="BL6" s="703">
        <v>90.687550000000002</v>
      </c>
      <c r="BM6" s="703">
        <v>85.201509999999999</v>
      </c>
      <c r="BN6" s="703">
        <v>90.391900000000007</v>
      </c>
      <c r="BO6" s="703">
        <v>97.844040000000007</v>
      </c>
      <c r="BP6" s="703">
        <v>125.0911</v>
      </c>
      <c r="BQ6" s="703">
        <v>163.9513</v>
      </c>
      <c r="BR6" s="703">
        <v>157.56010000000001</v>
      </c>
      <c r="BS6" s="703">
        <v>122.7606</v>
      </c>
      <c r="BT6" s="703">
        <v>113.1203</v>
      </c>
      <c r="BU6" s="703">
        <v>99.698899999999995</v>
      </c>
      <c r="BV6" s="703">
        <v>114.4836</v>
      </c>
    </row>
    <row r="7" spans="1:74" ht="11.1" customHeight="1" x14ac:dyDescent="0.2">
      <c r="A7" s="499" t="s">
        <v>1202</v>
      </c>
      <c r="B7" s="500" t="s">
        <v>83</v>
      </c>
      <c r="C7" s="702">
        <v>114.5720208</v>
      </c>
      <c r="D7" s="702">
        <v>86.157863132000003</v>
      </c>
      <c r="E7" s="702">
        <v>88.687575275</v>
      </c>
      <c r="F7" s="702">
        <v>80.742742492999994</v>
      </c>
      <c r="G7" s="702">
        <v>92.141447729000006</v>
      </c>
      <c r="H7" s="702">
        <v>106.82531116</v>
      </c>
      <c r="I7" s="702">
        <v>127.01872788</v>
      </c>
      <c r="J7" s="702">
        <v>118.80997743</v>
      </c>
      <c r="K7" s="702">
        <v>97.560379135000005</v>
      </c>
      <c r="L7" s="702">
        <v>89.114280660000006</v>
      </c>
      <c r="M7" s="702">
        <v>90.347259949000005</v>
      </c>
      <c r="N7" s="702">
        <v>105.86034569</v>
      </c>
      <c r="O7" s="702">
        <v>118.55718843</v>
      </c>
      <c r="P7" s="702">
        <v>81.399063036000001</v>
      </c>
      <c r="Q7" s="702">
        <v>79.982640982000007</v>
      </c>
      <c r="R7" s="702">
        <v>72.787438085000005</v>
      </c>
      <c r="S7" s="702">
        <v>84.633934697000001</v>
      </c>
      <c r="T7" s="702">
        <v>100.89371229</v>
      </c>
      <c r="U7" s="702">
        <v>114.74880582</v>
      </c>
      <c r="V7" s="702">
        <v>114.51628681</v>
      </c>
      <c r="W7" s="702">
        <v>95.961853060999999</v>
      </c>
      <c r="X7" s="702">
        <v>86.736176536000002</v>
      </c>
      <c r="Y7" s="702">
        <v>92.257715325000007</v>
      </c>
      <c r="Z7" s="702">
        <v>99.698195503999997</v>
      </c>
      <c r="AA7" s="702">
        <v>100.29441031</v>
      </c>
      <c r="AB7" s="702">
        <v>79.381749474000003</v>
      </c>
      <c r="AC7" s="702">
        <v>77.819348923999996</v>
      </c>
      <c r="AD7" s="702">
        <v>59.426201405</v>
      </c>
      <c r="AE7" s="702">
        <v>71.387602418</v>
      </c>
      <c r="AF7" s="702">
        <v>78.042789175999999</v>
      </c>
      <c r="AG7" s="702">
        <v>100.22471278</v>
      </c>
      <c r="AH7" s="702">
        <v>93.516602250999995</v>
      </c>
      <c r="AI7" s="702">
        <v>85.215956883999993</v>
      </c>
      <c r="AJ7" s="702">
        <v>66.311207828999997</v>
      </c>
      <c r="AK7" s="702">
        <v>75.046173737999993</v>
      </c>
      <c r="AL7" s="702">
        <v>72.065240101000001</v>
      </c>
      <c r="AM7" s="702">
        <v>64.547735798000005</v>
      </c>
      <c r="AN7" s="702">
        <v>55.590323763999997</v>
      </c>
      <c r="AO7" s="702">
        <v>50.144633329000001</v>
      </c>
      <c r="AP7" s="702">
        <v>40.188541002000001</v>
      </c>
      <c r="AQ7" s="702">
        <v>46.093825877</v>
      </c>
      <c r="AR7" s="702">
        <v>64.920402586999998</v>
      </c>
      <c r="AS7" s="702">
        <v>89.367616025000004</v>
      </c>
      <c r="AT7" s="702">
        <v>90.814313874000007</v>
      </c>
      <c r="AU7" s="702">
        <v>67.977564169000004</v>
      </c>
      <c r="AV7" s="702">
        <v>59.440229021</v>
      </c>
      <c r="AW7" s="702">
        <v>60.895921231999999</v>
      </c>
      <c r="AX7" s="702">
        <v>78.215003242999998</v>
      </c>
      <c r="AY7" s="702">
        <v>81.340130157999994</v>
      </c>
      <c r="AZ7" s="702">
        <v>87.393033020999994</v>
      </c>
      <c r="BA7" s="702">
        <v>61.560816938999999</v>
      </c>
      <c r="BB7" s="702">
        <v>53.494241563000003</v>
      </c>
      <c r="BC7" s="702">
        <v>63.411594721</v>
      </c>
      <c r="BD7" s="702">
        <v>86.847597542000003</v>
      </c>
      <c r="BE7" s="702">
        <v>99.183790000000002</v>
      </c>
      <c r="BF7" s="702">
        <v>98.205849999999998</v>
      </c>
      <c r="BG7" s="703">
        <v>85.566019999999995</v>
      </c>
      <c r="BH7" s="703">
        <v>75.136349999999993</v>
      </c>
      <c r="BI7" s="703">
        <v>74.084609999999998</v>
      </c>
      <c r="BJ7" s="703">
        <v>98.753559999999993</v>
      </c>
      <c r="BK7" s="703">
        <v>90.072810000000004</v>
      </c>
      <c r="BL7" s="703">
        <v>82.88973</v>
      </c>
      <c r="BM7" s="703">
        <v>73.270129999999995</v>
      </c>
      <c r="BN7" s="703">
        <v>58.731540000000003</v>
      </c>
      <c r="BO7" s="703">
        <v>68.724810000000005</v>
      </c>
      <c r="BP7" s="703">
        <v>91.007000000000005</v>
      </c>
      <c r="BQ7" s="703">
        <v>94.286879999999996</v>
      </c>
      <c r="BR7" s="703">
        <v>91.408100000000005</v>
      </c>
      <c r="BS7" s="703">
        <v>74.559150000000002</v>
      </c>
      <c r="BT7" s="703">
        <v>65.478210000000004</v>
      </c>
      <c r="BU7" s="703">
        <v>60.537860000000002</v>
      </c>
      <c r="BV7" s="703">
        <v>86.518190000000004</v>
      </c>
    </row>
    <row r="8" spans="1:74" ht="11.1" customHeight="1" x14ac:dyDescent="0.2">
      <c r="A8" s="501" t="s">
        <v>1203</v>
      </c>
      <c r="B8" s="502" t="s">
        <v>86</v>
      </c>
      <c r="C8" s="702">
        <v>73.120611999999994</v>
      </c>
      <c r="D8" s="702">
        <v>63.560371000000004</v>
      </c>
      <c r="E8" s="702">
        <v>65.093199999999996</v>
      </c>
      <c r="F8" s="702">
        <v>56.743352000000002</v>
      </c>
      <c r="G8" s="702">
        <v>61.312753000000001</v>
      </c>
      <c r="H8" s="702">
        <v>67.010782000000006</v>
      </c>
      <c r="I8" s="702">
        <v>71.314218999999994</v>
      </c>
      <c r="J8" s="702">
        <v>72.384218000000004</v>
      </c>
      <c r="K8" s="702">
        <v>68.097918000000007</v>
      </c>
      <c r="L8" s="702">
        <v>65.994784999999993</v>
      </c>
      <c r="M8" s="702">
        <v>66.617852999999997</v>
      </c>
      <c r="N8" s="702">
        <v>73.699572000000003</v>
      </c>
      <c r="O8" s="702">
        <v>74.649039999999999</v>
      </c>
      <c r="P8" s="702">
        <v>64.790030000000002</v>
      </c>
      <c r="Q8" s="702">
        <v>67.032656000000003</v>
      </c>
      <c r="R8" s="702">
        <v>59.133155000000002</v>
      </c>
      <c r="S8" s="702">
        <v>67.320248000000007</v>
      </c>
      <c r="T8" s="702">
        <v>69.687556000000001</v>
      </c>
      <c r="U8" s="702">
        <v>72.456008999999995</v>
      </c>
      <c r="V8" s="702">
        <v>72.282466999999997</v>
      </c>
      <c r="W8" s="702">
        <v>64.724753000000007</v>
      </c>
      <c r="X8" s="702">
        <v>59.396904999999997</v>
      </c>
      <c r="Y8" s="702">
        <v>63.954369999999997</v>
      </c>
      <c r="Z8" s="702">
        <v>71.657287999999994</v>
      </c>
      <c r="AA8" s="702">
        <v>73.700844000000004</v>
      </c>
      <c r="AB8" s="702">
        <v>64.714894000000001</v>
      </c>
      <c r="AC8" s="702">
        <v>65.079690999999997</v>
      </c>
      <c r="AD8" s="702">
        <v>60.580927000000003</v>
      </c>
      <c r="AE8" s="702">
        <v>67.123546000000005</v>
      </c>
      <c r="AF8" s="702">
        <v>68.804879</v>
      </c>
      <c r="AG8" s="702">
        <v>72.198594999999997</v>
      </c>
      <c r="AH8" s="702">
        <v>71.910684000000003</v>
      </c>
      <c r="AI8" s="702">
        <v>66.063580000000002</v>
      </c>
      <c r="AJ8" s="702">
        <v>62.032622000000003</v>
      </c>
      <c r="AK8" s="702">
        <v>64.125425000000007</v>
      </c>
      <c r="AL8" s="702">
        <v>73.073575000000005</v>
      </c>
      <c r="AM8" s="702">
        <v>74.169646</v>
      </c>
      <c r="AN8" s="702">
        <v>65.950342000000006</v>
      </c>
      <c r="AO8" s="702">
        <v>63.997210000000003</v>
      </c>
      <c r="AP8" s="702">
        <v>59.170015999999997</v>
      </c>
      <c r="AQ8" s="702">
        <v>64.337969999999999</v>
      </c>
      <c r="AR8" s="702">
        <v>67.205083000000002</v>
      </c>
      <c r="AS8" s="702">
        <v>69.385440000000003</v>
      </c>
      <c r="AT8" s="702">
        <v>68.982186999999996</v>
      </c>
      <c r="AU8" s="702">
        <v>65.727316999999999</v>
      </c>
      <c r="AV8" s="702">
        <v>59.362465</v>
      </c>
      <c r="AW8" s="702">
        <v>61.759976999999999</v>
      </c>
      <c r="AX8" s="702">
        <v>69.870977999999994</v>
      </c>
      <c r="AY8" s="702">
        <v>71.832463000000004</v>
      </c>
      <c r="AZ8" s="702">
        <v>62.954160000000002</v>
      </c>
      <c r="BA8" s="702">
        <v>63.708238000000001</v>
      </c>
      <c r="BB8" s="702">
        <v>57.092024000000002</v>
      </c>
      <c r="BC8" s="702">
        <v>62.053379999999997</v>
      </c>
      <c r="BD8" s="702">
        <v>66.070373000000004</v>
      </c>
      <c r="BE8" s="702">
        <v>68.977149999999995</v>
      </c>
      <c r="BF8" s="702">
        <v>70.29213</v>
      </c>
      <c r="BG8" s="703">
        <v>64.838819999999998</v>
      </c>
      <c r="BH8" s="703">
        <v>57.997950000000003</v>
      </c>
      <c r="BI8" s="703">
        <v>61.393320000000003</v>
      </c>
      <c r="BJ8" s="703">
        <v>66.438190000000006</v>
      </c>
      <c r="BK8" s="703">
        <v>67.002420000000001</v>
      </c>
      <c r="BL8" s="703">
        <v>58.171030000000002</v>
      </c>
      <c r="BM8" s="703">
        <v>61.96499</v>
      </c>
      <c r="BN8" s="703">
        <v>54.71669</v>
      </c>
      <c r="BO8" s="703">
        <v>64.778459999999995</v>
      </c>
      <c r="BP8" s="703">
        <v>65.596779999999995</v>
      </c>
      <c r="BQ8" s="703">
        <v>67.241039999999998</v>
      </c>
      <c r="BR8" s="703">
        <v>67.249840000000006</v>
      </c>
      <c r="BS8" s="703">
        <v>62.635739999999998</v>
      </c>
      <c r="BT8" s="703">
        <v>56.707909999999998</v>
      </c>
      <c r="BU8" s="703">
        <v>60.259540000000001</v>
      </c>
      <c r="BV8" s="703">
        <v>67.259709999999998</v>
      </c>
    </row>
    <row r="9" spans="1:74" ht="11.1" customHeight="1" x14ac:dyDescent="0.2">
      <c r="A9" s="501" t="s">
        <v>1204</v>
      </c>
      <c r="B9" s="502" t="s">
        <v>349</v>
      </c>
      <c r="C9" s="702">
        <v>52.685745074000003</v>
      </c>
      <c r="D9" s="702">
        <v>50.940782634999998</v>
      </c>
      <c r="E9" s="702">
        <v>62.438727810000003</v>
      </c>
      <c r="F9" s="702">
        <v>62.234409186000001</v>
      </c>
      <c r="G9" s="702">
        <v>64.054712199999997</v>
      </c>
      <c r="H9" s="702">
        <v>59.805675319999999</v>
      </c>
      <c r="I9" s="702">
        <v>52.108089708000001</v>
      </c>
      <c r="J9" s="702">
        <v>44.850165660999998</v>
      </c>
      <c r="K9" s="702">
        <v>45.682873333000003</v>
      </c>
      <c r="L9" s="702">
        <v>51.972973644</v>
      </c>
      <c r="M9" s="702">
        <v>51.799634058000002</v>
      </c>
      <c r="N9" s="702">
        <v>54.585746520000001</v>
      </c>
      <c r="O9" s="702">
        <v>58.013594380999997</v>
      </c>
      <c r="P9" s="702">
        <v>55.688148927999997</v>
      </c>
      <c r="Q9" s="702">
        <v>61.296909888999998</v>
      </c>
      <c r="R9" s="702">
        <v>63.984727444999997</v>
      </c>
      <c r="S9" s="702">
        <v>64.913725088999996</v>
      </c>
      <c r="T9" s="702">
        <v>63.460733873000002</v>
      </c>
      <c r="U9" s="702">
        <v>52.246438075</v>
      </c>
      <c r="V9" s="702">
        <v>52.438896819999997</v>
      </c>
      <c r="W9" s="702">
        <v>47.185778225999996</v>
      </c>
      <c r="X9" s="702">
        <v>49.249546043999999</v>
      </c>
      <c r="Y9" s="702">
        <v>51.297141826000001</v>
      </c>
      <c r="Z9" s="702">
        <v>53.962943154000001</v>
      </c>
      <c r="AA9" s="702">
        <v>56.377086194</v>
      </c>
      <c r="AB9" s="702">
        <v>52.632515523999999</v>
      </c>
      <c r="AC9" s="702">
        <v>61.476279128000002</v>
      </c>
      <c r="AD9" s="702">
        <v>66.545574664</v>
      </c>
      <c r="AE9" s="702">
        <v>68.324300437999995</v>
      </c>
      <c r="AF9" s="702">
        <v>61.904381397999998</v>
      </c>
      <c r="AG9" s="702">
        <v>58.801177152999998</v>
      </c>
      <c r="AH9" s="702">
        <v>54.198077822000002</v>
      </c>
      <c r="AI9" s="702">
        <v>53.395862393999998</v>
      </c>
      <c r="AJ9" s="702">
        <v>55.206970798</v>
      </c>
      <c r="AK9" s="702">
        <v>52.807539712000001</v>
      </c>
      <c r="AL9" s="702">
        <v>54.993731965999999</v>
      </c>
      <c r="AM9" s="702">
        <v>62.061187296999996</v>
      </c>
      <c r="AN9" s="702">
        <v>64.805772836000003</v>
      </c>
      <c r="AO9" s="702">
        <v>63.273146347999997</v>
      </c>
      <c r="AP9" s="702">
        <v>63.037585313999998</v>
      </c>
      <c r="AQ9" s="702">
        <v>72.065132266000006</v>
      </c>
      <c r="AR9" s="702">
        <v>71.442400899999996</v>
      </c>
      <c r="AS9" s="702">
        <v>63.878030297999999</v>
      </c>
      <c r="AT9" s="702">
        <v>59.677123469999998</v>
      </c>
      <c r="AU9" s="702">
        <v>53.389726869999997</v>
      </c>
      <c r="AV9" s="702">
        <v>57.730981014000001</v>
      </c>
      <c r="AW9" s="702">
        <v>64.785983681000005</v>
      </c>
      <c r="AX9" s="702">
        <v>64.466982263999995</v>
      </c>
      <c r="AY9" s="702">
        <v>65.816874448999997</v>
      </c>
      <c r="AZ9" s="702">
        <v>58.581896458999999</v>
      </c>
      <c r="BA9" s="702">
        <v>73.632609273</v>
      </c>
      <c r="BB9" s="702">
        <v>69.072716091000004</v>
      </c>
      <c r="BC9" s="702">
        <v>72.425722399999998</v>
      </c>
      <c r="BD9" s="702">
        <v>66.741293937999998</v>
      </c>
      <c r="BE9" s="702">
        <v>66.846069999999997</v>
      </c>
      <c r="BF9" s="702">
        <v>61.947589999999998</v>
      </c>
      <c r="BG9" s="703">
        <v>58.870800000000003</v>
      </c>
      <c r="BH9" s="703">
        <v>64.053089999999997</v>
      </c>
      <c r="BI9" s="703">
        <v>70.29589</v>
      </c>
      <c r="BJ9" s="703">
        <v>69.808220000000006</v>
      </c>
      <c r="BK9" s="703">
        <v>70.48527</v>
      </c>
      <c r="BL9" s="703">
        <v>66.590890000000002</v>
      </c>
      <c r="BM9" s="703">
        <v>83.26643</v>
      </c>
      <c r="BN9" s="703">
        <v>80.447689999999994</v>
      </c>
      <c r="BO9" s="703">
        <v>84.56523</v>
      </c>
      <c r="BP9" s="703">
        <v>75.405360000000002</v>
      </c>
      <c r="BQ9" s="703">
        <v>75.753839999999997</v>
      </c>
      <c r="BR9" s="703">
        <v>68.117109999999997</v>
      </c>
      <c r="BS9" s="703">
        <v>65.59957</v>
      </c>
      <c r="BT9" s="703">
        <v>69.493660000000006</v>
      </c>
      <c r="BU9" s="703">
        <v>75.203659999999999</v>
      </c>
      <c r="BV9" s="703">
        <v>73.163529999999994</v>
      </c>
    </row>
    <row r="10" spans="1:74" ht="11.1" customHeight="1" x14ac:dyDescent="0.2">
      <c r="A10" s="501" t="s">
        <v>1205</v>
      </c>
      <c r="B10" s="502" t="s">
        <v>351</v>
      </c>
      <c r="C10" s="702">
        <v>26.635124529999999</v>
      </c>
      <c r="D10" s="702">
        <v>23.512950132</v>
      </c>
      <c r="E10" s="702">
        <v>29.12596426</v>
      </c>
      <c r="F10" s="702">
        <v>29.221115293</v>
      </c>
      <c r="G10" s="702">
        <v>32.205104990999999</v>
      </c>
      <c r="H10" s="702">
        <v>30.082813378000001</v>
      </c>
      <c r="I10" s="702">
        <v>26.362805812000001</v>
      </c>
      <c r="J10" s="702">
        <v>21.740628482999998</v>
      </c>
      <c r="K10" s="702">
        <v>18.977782783999999</v>
      </c>
      <c r="L10" s="702">
        <v>18.170779733</v>
      </c>
      <c r="M10" s="702">
        <v>20.420851729999999</v>
      </c>
      <c r="N10" s="702">
        <v>22.254988574999999</v>
      </c>
      <c r="O10" s="702">
        <v>24.96201993</v>
      </c>
      <c r="P10" s="702">
        <v>24.793710240999999</v>
      </c>
      <c r="Q10" s="702">
        <v>25.752148085000002</v>
      </c>
      <c r="R10" s="702">
        <v>27.989979192</v>
      </c>
      <c r="S10" s="702">
        <v>30.318598342000001</v>
      </c>
      <c r="T10" s="702">
        <v>27.502186480999999</v>
      </c>
      <c r="U10" s="702">
        <v>25.002925764</v>
      </c>
      <c r="V10" s="702">
        <v>21.908293526000001</v>
      </c>
      <c r="W10" s="702">
        <v>19.059726191999999</v>
      </c>
      <c r="X10" s="702">
        <v>19.426419968000001</v>
      </c>
      <c r="Y10" s="702">
        <v>21.780770564000001</v>
      </c>
      <c r="Z10" s="702">
        <v>22.650886192000002</v>
      </c>
      <c r="AA10" s="702">
        <v>24.657851542</v>
      </c>
      <c r="AB10" s="702">
        <v>22.772000198000001</v>
      </c>
      <c r="AC10" s="702">
        <v>26.207664605000002</v>
      </c>
      <c r="AD10" s="702">
        <v>27.695002240000001</v>
      </c>
      <c r="AE10" s="702">
        <v>31.856523539000001</v>
      </c>
      <c r="AF10" s="702">
        <v>27.964864186</v>
      </c>
      <c r="AG10" s="702">
        <v>24.787959910000001</v>
      </c>
      <c r="AH10" s="702">
        <v>22.504343480999999</v>
      </c>
      <c r="AI10" s="702">
        <v>18.461390473000002</v>
      </c>
      <c r="AJ10" s="702">
        <v>18.232079965</v>
      </c>
      <c r="AK10" s="702">
        <v>20.138658313000001</v>
      </c>
      <c r="AL10" s="702">
        <v>21.373703252999999</v>
      </c>
      <c r="AM10" s="702">
        <v>25.221605315000001</v>
      </c>
      <c r="AN10" s="702">
        <v>26.259889161</v>
      </c>
      <c r="AO10" s="702">
        <v>23.482547197999999</v>
      </c>
      <c r="AP10" s="702">
        <v>22.001882983000002</v>
      </c>
      <c r="AQ10" s="702">
        <v>30.367471117000001</v>
      </c>
      <c r="AR10" s="702">
        <v>28.950141668000001</v>
      </c>
      <c r="AS10" s="702">
        <v>27.571461258999999</v>
      </c>
      <c r="AT10" s="702">
        <v>23.98477647</v>
      </c>
      <c r="AU10" s="702">
        <v>19.076220200000002</v>
      </c>
      <c r="AV10" s="702">
        <v>18.236628460999999</v>
      </c>
      <c r="AW10" s="702">
        <v>21.736184090999998</v>
      </c>
      <c r="AX10" s="702">
        <v>22.981033739000001</v>
      </c>
      <c r="AY10" s="702">
        <v>26.047006019000001</v>
      </c>
      <c r="AZ10" s="702">
        <v>22.043035386</v>
      </c>
      <c r="BA10" s="702">
        <v>21.246738585999999</v>
      </c>
      <c r="BB10" s="702">
        <v>19.157790687999999</v>
      </c>
      <c r="BC10" s="702">
        <v>23.306509341999998</v>
      </c>
      <c r="BD10" s="702">
        <v>24.782505696000001</v>
      </c>
      <c r="BE10" s="702">
        <v>22.101150000000001</v>
      </c>
      <c r="BF10" s="702">
        <v>19.335290000000001</v>
      </c>
      <c r="BG10" s="703">
        <v>16.296690000000002</v>
      </c>
      <c r="BH10" s="703">
        <v>16.20252</v>
      </c>
      <c r="BI10" s="703">
        <v>18.4011</v>
      </c>
      <c r="BJ10" s="703">
        <v>20.579619999999998</v>
      </c>
      <c r="BK10" s="703">
        <v>22.844239999999999</v>
      </c>
      <c r="BL10" s="703">
        <v>20.418749999999999</v>
      </c>
      <c r="BM10" s="703">
        <v>23.14921</v>
      </c>
      <c r="BN10" s="703">
        <v>23.376270000000002</v>
      </c>
      <c r="BO10" s="703">
        <v>27.604890000000001</v>
      </c>
      <c r="BP10" s="703">
        <v>27.29016</v>
      </c>
      <c r="BQ10" s="703">
        <v>24.82254</v>
      </c>
      <c r="BR10" s="703">
        <v>21.109159999999999</v>
      </c>
      <c r="BS10" s="703">
        <v>17.478390000000001</v>
      </c>
      <c r="BT10" s="703">
        <v>17.27394</v>
      </c>
      <c r="BU10" s="703">
        <v>19.204540000000001</v>
      </c>
      <c r="BV10" s="703">
        <v>21.47672</v>
      </c>
    </row>
    <row r="11" spans="1:74" ht="11.1" customHeight="1" x14ac:dyDescent="0.2">
      <c r="A11" s="499" t="s">
        <v>1206</v>
      </c>
      <c r="B11" s="503" t="s">
        <v>88</v>
      </c>
      <c r="C11" s="702">
        <v>19.821557472999999</v>
      </c>
      <c r="D11" s="702">
        <v>21.178905960000002</v>
      </c>
      <c r="E11" s="702">
        <v>24.967858157999999</v>
      </c>
      <c r="F11" s="702">
        <v>24.59097852</v>
      </c>
      <c r="G11" s="702">
        <v>22.429443505999998</v>
      </c>
      <c r="H11" s="702">
        <v>19.791476312</v>
      </c>
      <c r="I11" s="702">
        <v>15.948165603</v>
      </c>
      <c r="J11" s="702">
        <v>13.611459654000001</v>
      </c>
      <c r="K11" s="702">
        <v>17.83981854</v>
      </c>
      <c r="L11" s="702">
        <v>25.282942181999999</v>
      </c>
      <c r="M11" s="702">
        <v>24.058954143000001</v>
      </c>
      <c r="N11" s="702">
        <v>24.552425012</v>
      </c>
      <c r="O11" s="702">
        <v>25.570053029</v>
      </c>
      <c r="P11" s="702">
        <v>23.165020077000001</v>
      </c>
      <c r="Q11" s="702">
        <v>26.435018839000001</v>
      </c>
      <c r="R11" s="702">
        <v>26.406190840000001</v>
      </c>
      <c r="S11" s="702">
        <v>23.931575471999999</v>
      </c>
      <c r="T11" s="702">
        <v>24.682764404</v>
      </c>
      <c r="U11" s="702">
        <v>16.431642070999999</v>
      </c>
      <c r="V11" s="702">
        <v>19.830204000999998</v>
      </c>
      <c r="W11" s="702">
        <v>18.501795234999999</v>
      </c>
      <c r="X11" s="702">
        <v>21.169635316000001</v>
      </c>
      <c r="Y11" s="702">
        <v>21.991019413</v>
      </c>
      <c r="Z11" s="702">
        <v>24.281509159999999</v>
      </c>
      <c r="AA11" s="702">
        <v>24.273044141</v>
      </c>
      <c r="AB11" s="702">
        <v>22.598255909999999</v>
      </c>
      <c r="AC11" s="702">
        <v>25.745924749</v>
      </c>
      <c r="AD11" s="702">
        <v>28.887737320999999</v>
      </c>
      <c r="AE11" s="702">
        <v>25.756669664</v>
      </c>
      <c r="AF11" s="702">
        <v>22.426099435000001</v>
      </c>
      <c r="AG11" s="702">
        <v>22.084403556000002</v>
      </c>
      <c r="AH11" s="702">
        <v>19.963513459000001</v>
      </c>
      <c r="AI11" s="702">
        <v>24.494216560000002</v>
      </c>
      <c r="AJ11" s="702">
        <v>27.598531194</v>
      </c>
      <c r="AK11" s="702">
        <v>25.159643384999999</v>
      </c>
      <c r="AL11" s="702">
        <v>26.615985436999999</v>
      </c>
      <c r="AM11" s="702">
        <v>28.519865576000001</v>
      </c>
      <c r="AN11" s="702">
        <v>29.367755274</v>
      </c>
      <c r="AO11" s="702">
        <v>29.495588195</v>
      </c>
      <c r="AP11" s="702">
        <v>29.385797261</v>
      </c>
      <c r="AQ11" s="702">
        <v>28.281905575</v>
      </c>
      <c r="AR11" s="702">
        <v>29.445520072000001</v>
      </c>
      <c r="AS11" s="702">
        <v>22.186082611</v>
      </c>
      <c r="AT11" s="702">
        <v>22.340558558000001</v>
      </c>
      <c r="AU11" s="702">
        <v>22.977116597999999</v>
      </c>
      <c r="AV11" s="702">
        <v>28.769981923</v>
      </c>
      <c r="AW11" s="702">
        <v>33.581844601999997</v>
      </c>
      <c r="AX11" s="702">
        <v>32.328759333999997</v>
      </c>
      <c r="AY11" s="702">
        <v>30.318696802000002</v>
      </c>
      <c r="AZ11" s="702">
        <v>26.56126545</v>
      </c>
      <c r="BA11" s="702">
        <v>39.466184376999998</v>
      </c>
      <c r="BB11" s="702">
        <v>35.809225687000001</v>
      </c>
      <c r="BC11" s="702">
        <v>33.112885273000003</v>
      </c>
      <c r="BD11" s="702">
        <v>26.30540075</v>
      </c>
      <c r="BE11" s="702">
        <v>26.269590000000001</v>
      </c>
      <c r="BF11" s="702">
        <v>25.686879999999999</v>
      </c>
      <c r="BG11" s="703">
        <v>27.587150000000001</v>
      </c>
      <c r="BH11" s="703">
        <v>34.295450000000002</v>
      </c>
      <c r="BI11" s="703">
        <v>39.937959999999997</v>
      </c>
      <c r="BJ11" s="703">
        <v>37.086550000000003</v>
      </c>
      <c r="BK11" s="703">
        <v>35.170169999999999</v>
      </c>
      <c r="BL11" s="703">
        <v>34.717529999999996</v>
      </c>
      <c r="BM11" s="703">
        <v>43.829839999999997</v>
      </c>
      <c r="BN11" s="703">
        <v>39.705219999999997</v>
      </c>
      <c r="BO11" s="703">
        <v>37.261710000000001</v>
      </c>
      <c r="BP11" s="703">
        <v>28.977250000000002</v>
      </c>
      <c r="BQ11" s="703">
        <v>29.179950000000002</v>
      </c>
      <c r="BR11" s="703">
        <v>27.40082</v>
      </c>
      <c r="BS11" s="703">
        <v>30.952179999999998</v>
      </c>
      <c r="BT11" s="703">
        <v>36.677419999999998</v>
      </c>
      <c r="BU11" s="703">
        <v>42.848300000000002</v>
      </c>
      <c r="BV11" s="703">
        <v>38.633899999999997</v>
      </c>
    </row>
    <row r="12" spans="1:74" ht="11.1" customHeight="1" x14ac:dyDescent="0.2">
      <c r="A12" s="499" t="s">
        <v>1207</v>
      </c>
      <c r="B12" s="500" t="s">
        <v>1317</v>
      </c>
      <c r="C12" s="702">
        <v>2.0113707110000001</v>
      </c>
      <c r="D12" s="702">
        <v>2.5263937589999999</v>
      </c>
      <c r="E12" s="702">
        <v>4.2001654549999996</v>
      </c>
      <c r="F12" s="702">
        <v>4.6461027880000003</v>
      </c>
      <c r="G12" s="702">
        <v>5.6054859800000001</v>
      </c>
      <c r="H12" s="702">
        <v>6.1094939119999996</v>
      </c>
      <c r="I12" s="702">
        <v>5.6898626930000002</v>
      </c>
      <c r="J12" s="702">
        <v>5.374119394</v>
      </c>
      <c r="K12" s="702">
        <v>5.0589946619999999</v>
      </c>
      <c r="L12" s="702">
        <v>4.7709950760000002</v>
      </c>
      <c r="M12" s="702">
        <v>3.3723608999999999</v>
      </c>
      <c r="N12" s="702">
        <v>3.3575164989999999</v>
      </c>
      <c r="O12" s="702">
        <v>3.2878416119999998</v>
      </c>
      <c r="P12" s="702">
        <v>3.8627098800000002</v>
      </c>
      <c r="Q12" s="702">
        <v>5.0091136260000004</v>
      </c>
      <c r="R12" s="702">
        <v>6.0023991329999999</v>
      </c>
      <c r="S12" s="702">
        <v>6.7877235330000003</v>
      </c>
      <c r="T12" s="702">
        <v>7.3474853590000002</v>
      </c>
      <c r="U12" s="702">
        <v>6.6913066490000004</v>
      </c>
      <c r="V12" s="702">
        <v>6.6335512349999997</v>
      </c>
      <c r="W12" s="702">
        <v>5.9109024379999999</v>
      </c>
      <c r="X12" s="702">
        <v>4.9262669890000002</v>
      </c>
      <c r="Y12" s="702">
        <v>3.7110033420000001</v>
      </c>
      <c r="Z12" s="702">
        <v>3.08252302</v>
      </c>
      <c r="AA12" s="702">
        <v>3.5460793819999998</v>
      </c>
      <c r="AB12" s="702">
        <v>3.7976078690000001</v>
      </c>
      <c r="AC12" s="702">
        <v>5.8412723309999999</v>
      </c>
      <c r="AD12" s="702">
        <v>6.6901811899999997</v>
      </c>
      <c r="AE12" s="702">
        <v>7.0954023929999996</v>
      </c>
      <c r="AF12" s="702">
        <v>7.8981032239999998</v>
      </c>
      <c r="AG12" s="702">
        <v>8.0531010710000004</v>
      </c>
      <c r="AH12" s="702">
        <v>7.8027319049999999</v>
      </c>
      <c r="AI12" s="702">
        <v>6.7537196369999997</v>
      </c>
      <c r="AJ12" s="702">
        <v>6.0401778430000004</v>
      </c>
      <c r="AK12" s="702">
        <v>4.3229624820000003</v>
      </c>
      <c r="AL12" s="702">
        <v>3.4234071180000001</v>
      </c>
      <c r="AM12" s="702">
        <v>4.6154620230000001</v>
      </c>
      <c r="AN12" s="702">
        <v>5.6566507809999997</v>
      </c>
      <c r="AO12" s="702">
        <v>6.4356217259999999</v>
      </c>
      <c r="AP12" s="702">
        <v>8.0521538479999997</v>
      </c>
      <c r="AQ12" s="702">
        <v>9.678904374</v>
      </c>
      <c r="AR12" s="702">
        <v>9.5553595189999996</v>
      </c>
      <c r="AS12" s="702">
        <v>10.385612234</v>
      </c>
      <c r="AT12" s="702">
        <v>9.4275632520000006</v>
      </c>
      <c r="AU12" s="702">
        <v>7.8237319340000004</v>
      </c>
      <c r="AV12" s="702">
        <v>7.2837718110000003</v>
      </c>
      <c r="AW12" s="702">
        <v>5.8445746339999998</v>
      </c>
      <c r="AX12" s="702">
        <v>5.3379794839999999</v>
      </c>
      <c r="AY12" s="702">
        <v>5.6892673089999999</v>
      </c>
      <c r="AZ12" s="702">
        <v>6.4523242400000003</v>
      </c>
      <c r="BA12" s="702">
        <v>9.2673329689999999</v>
      </c>
      <c r="BB12" s="702">
        <v>10.836963150000001</v>
      </c>
      <c r="BC12" s="702">
        <v>12.370189851999999</v>
      </c>
      <c r="BD12" s="702">
        <v>11.974434162</v>
      </c>
      <c r="BE12" s="702">
        <v>13.492649999999999</v>
      </c>
      <c r="BF12" s="702">
        <v>12.01164</v>
      </c>
      <c r="BG12" s="703">
        <v>10.22124</v>
      </c>
      <c r="BH12" s="703">
        <v>9.4505219999999994</v>
      </c>
      <c r="BI12" s="703">
        <v>7.5646040000000001</v>
      </c>
      <c r="BJ12" s="703">
        <v>6.9647399999999999</v>
      </c>
      <c r="BK12" s="703">
        <v>7.6390409999999997</v>
      </c>
      <c r="BL12" s="703">
        <v>8.5223969999999998</v>
      </c>
      <c r="BM12" s="703">
        <v>12.0853</v>
      </c>
      <c r="BN12" s="703">
        <v>13.89359</v>
      </c>
      <c r="BO12" s="703">
        <v>15.715260000000001</v>
      </c>
      <c r="BP12" s="703">
        <v>15.51505</v>
      </c>
      <c r="BQ12" s="703">
        <v>16.904350000000001</v>
      </c>
      <c r="BR12" s="703">
        <v>15.10324</v>
      </c>
      <c r="BS12" s="703">
        <v>12.939920000000001</v>
      </c>
      <c r="BT12" s="703">
        <v>11.668010000000001</v>
      </c>
      <c r="BU12" s="703">
        <v>9.2749349999999993</v>
      </c>
      <c r="BV12" s="703">
        <v>8.5436540000000001</v>
      </c>
    </row>
    <row r="13" spans="1:74" ht="11.1" customHeight="1" x14ac:dyDescent="0.2">
      <c r="A13" s="499" t="s">
        <v>1208</v>
      </c>
      <c r="B13" s="500" t="s">
        <v>1059</v>
      </c>
      <c r="C13" s="702">
        <v>2.83509272</v>
      </c>
      <c r="D13" s="702">
        <v>2.483653565</v>
      </c>
      <c r="E13" s="702">
        <v>2.7602272750000001</v>
      </c>
      <c r="F13" s="702">
        <v>2.4394207520000002</v>
      </c>
      <c r="G13" s="702">
        <v>2.5312207039999999</v>
      </c>
      <c r="H13" s="702">
        <v>2.60795449</v>
      </c>
      <c r="I13" s="702">
        <v>2.7518554740000001</v>
      </c>
      <c r="J13" s="702">
        <v>2.7789265900000002</v>
      </c>
      <c r="K13" s="702">
        <v>2.5093160669999999</v>
      </c>
      <c r="L13" s="702">
        <v>2.5192473770000001</v>
      </c>
      <c r="M13" s="702">
        <v>2.6582102710000002</v>
      </c>
      <c r="N13" s="702">
        <v>2.8498886159999999</v>
      </c>
      <c r="O13" s="702">
        <v>2.8523723859999999</v>
      </c>
      <c r="P13" s="702">
        <v>2.5926161539999999</v>
      </c>
      <c r="Q13" s="702">
        <v>2.7338763109999999</v>
      </c>
      <c r="R13" s="702">
        <v>2.3982216439999999</v>
      </c>
      <c r="S13" s="702">
        <v>2.4932074919999998</v>
      </c>
      <c r="T13" s="702">
        <v>2.6284628470000002</v>
      </c>
      <c r="U13" s="702">
        <v>2.7509522959999999</v>
      </c>
      <c r="V13" s="702">
        <v>2.6997930210000001</v>
      </c>
      <c r="W13" s="702">
        <v>2.3854466699999999</v>
      </c>
      <c r="X13" s="702">
        <v>2.4541334840000002</v>
      </c>
      <c r="Y13" s="702">
        <v>2.4835048789999998</v>
      </c>
      <c r="Z13" s="702">
        <v>2.535385416</v>
      </c>
      <c r="AA13" s="702">
        <v>2.5522215799999999</v>
      </c>
      <c r="AB13" s="702">
        <v>2.2127163950000002</v>
      </c>
      <c r="AC13" s="702">
        <v>2.3030809250000002</v>
      </c>
      <c r="AD13" s="702">
        <v>2.0456035400000001</v>
      </c>
      <c r="AE13" s="702">
        <v>2.3112592250000001</v>
      </c>
      <c r="AF13" s="702">
        <v>2.3209862870000002</v>
      </c>
      <c r="AG13" s="702">
        <v>2.5337459560000002</v>
      </c>
      <c r="AH13" s="702">
        <v>2.5650765739999999</v>
      </c>
      <c r="AI13" s="702">
        <v>2.3484427440000002</v>
      </c>
      <c r="AJ13" s="702">
        <v>2.2332982010000002</v>
      </c>
      <c r="AK13" s="702">
        <v>2.2448919159999998</v>
      </c>
      <c r="AL13" s="702">
        <v>2.4403968869999999</v>
      </c>
      <c r="AM13" s="702">
        <v>2.4748647739999998</v>
      </c>
      <c r="AN13" s="702">
        <v>2.28842692</v>
      </c>
      <c r="AO13" s="702">
        <v>2.3859077019999999</v>
      </c>
      <c r="AP13" s="702">
        <v>2.1872694949999998</v>
      </c>
      <c r="AQ13" s="702">
        <v>2.32597509</v>
      </c>
      <c r="AR13" s="702">
        <v>2.1536095230000001</v>
      </c>
      <c r="AS13" s="702">
        <v>2.3305445929999999</v>
      </c>
      <c r="AT13" s="702">
        <v>2.5241851780000002</v>
      </c>
      <c r="AU13" s="702">
        <v>2.153935911</v>
      </c>
      <c r="AV13" s="702">
        <v>2.0992181219999999</v>
      </c>
      <c r="AW13" s="702">
        <v>2.1754522679999999</v>
      </c>
      <c r="AX13" s="702">
        <v>2.3854959600000001</v>
      </c>
      <c r="AY13" s="702">
        <v>2.401932516</v>
      </c>
      <c r="AZ13" s="702">
        <v>2.2376784170000001</v>
      </c>
      <c r="BA13" s="702">
        <v>2.4045006400000002</v>
      </c>
      <c r="BB13" s="702">
        <v>2.0017786019999999</v>
      </c>
      <c r="BC13" s="702">
        <v>2.2993175410000002</v>
      </c>
      <c r="BD13" s="702">
        <v>2.3269227649999999</v>
      </c>
      <c r="BE13" s="702">
        <v>3.4291299999999998</v>
      </c>
      <c r="BF13" s="702">
        <v>3.5194030000000001</v>
      </c>
      <c r="BG13" s="703">
        <v>3.412245</v>
      </c>
      <c r="BH13" s="703">
        <v>2.77677</v>
      </c>
      <c r="BI13" s="703">
        <v>2.998526</v>
      </c>
      <c r="BJ13" s="703">
        <v>3.7322289999999998</v>
      </c>
      <c r="BK13" s="703">
        <v>3.3823889999999999</v>
      </c>
      <c r="BL13" s="703">
        <v>1.642169</v>
      </c>
      <c r="BM13" s="703">
        <v>2.9569930000000002</v>
      </c>
      <c r="BN13" s="703">
        <v>2.4558490000000002</v>
      </c>
      <c r="BO13" s="703">
        <v>2.875432</v>
      </c>
      <c r="BP13" s="703">
        <v>2.4695870000000002</v>
      </c>
      <c r="BQ13" s="703">
        <v>3.3146089999999999</v>
      </c>
      <c r="BR13" s="703">
        <v>3.105569</v>
      </c>
      <c r="BS13" s="703">
        <v>2.8729309999999999</v>
      </c>
      <c r="BT13" s="703">
        <v>2.5231020000000002</v>
      </c>
      <c r="BU13" s="703">
        <v>2.4699260000000001</v>
      </c>
      <c r="BV13" s="703">
        <v>3.0682160000000001</v>
      </c>
    </row>
    <row r="14" spans="1:74" ht="11.1" customHeight="1" x14ac:dyDescent="0.2">
      <c r="A14" s="499" t="s">
        <v>1209</v>
      </c>
      <c r="B14" s="500" t="s">
        <v>87</v>
      </c>
      <c r="C14" s="702">
        <v>1.38259964</v>
      </c>
      <c r="D14" s="702">
        <v>1.238879219</v>
      </c>
      <c r="E14" s="702">
        <v>1.3845126619999999</v>
      </c>
      <c r="F14" s="702">
        <v>1.3367918329999999</v>
      </c>
      <c r="G14" s="702">
        <v>1.2834570190000001</v>
      </c>
      <c r="H14" s="702">
        <v>1.213937228</v>
      </c>
      <c r="I14" s="702">
        <v>1.3554001259999999</v>
      </c>
      <c r="J14" s="702">
        <v>1.3450315399999999</v>
      </c>
      <c r="K14" s="702">
        <v>1.2969612800000001</v>
      </c>
      <c r="L14" s="702">
        <v>1.229009276</v>
      </c>
      <c r="M14" s="702">
        <v>1.2892570139999999</v>
      </c>
      <c r="N14" s="702">
        <v>1.5709278179999999</v>
      </c>
      <c r="O14" s="702">
        <v>1.341307424</v>
      </c>
      <c r="P14" s="702">
        <v>1.2740925759999999</v>
      </c>
      <c r="Q14" s="702">
        <v>1.366753028</v>
      </c>
      <c r="R14" s="702">
        <v>1.1879366360000001</v>
      </c>
      <c r="S14" s="702">
        <v>1.38262025</v>
      </c>
      <c r="T14" s="702">
        <v>1.299834782</v>
      </c>
      <c r="U14" s="702">
        <v>1.3696112949999999</v>
      </c>
      <c r="V14" s="702">
        <v>1.3670550370000001</v>
      </c>
      <c r="W14" s="702">
        <v>1.3279076910000001</v>
      </c>
      <c r="X14" s="702">
        <v>1.273090287</v>
      </c>
      <c r="Y14" s="702">
        <v>1.330843628</v>
      </c>
      <c r="Z14" s="702">
        <v>1.4126393660000001</v>
      </c>
      <c r="AA14" s="702">
        <v>1.347889549</v>
      </c>
      <c r="AB14" s="702">
        <v>1.2519351519999999</v>
      </c>
      <c r="AC14" s="702">
        <v>1.378336518</v>
      </c>
      <c r="AD14" s="702">
        <v>1.227050373</v>
      </c>
      <c r="AE14" s="702">
        <v>1.3044456170000001</v>
      </c>
      <c r="AF14" s="702">
        <v>1.2943282659999999</v>
      </c>
      <c r="AG14" s="702">
        <v>1.34196666</v>
      </c>
      <c r="AH14" s="702">
        <v>1.362412403</v>
      </c>
      <c r="AI14" s="702">
        <v>1.3380929800000001</v>
      </c>
      <c r="AJ14" s="702">
        <v>1.102883595</v>
      </c>
      <c r="AK14" s="702">
        <v>0.94138361599999998</v>
      </c>
      <c r="AL14" s="702">
        <v>1.140239271</v>
      </c>
      <c r="AM14" s="702">
        <v>1.229389609</v>
      </c>
      <c r="AN14" s="702">
        <v>1.2330506999999999</v>
      </c>
      <c r="AO14" s="702">
        <v>1.4734815269999999</v>
      </c>
      <c r="AP14" s="702">
        <v>1.4104817270000001</v>
      </c>
      <c r="AQ14" s="702">
        <v>1.41087611</v>
      </c>
      <c r="AR14" s="702">
        <v>1.3377701179999999</v>
      </c>
      <c r="AS14" s="702">
        <v>1.4043296009999999</v>
      </c>
      <c r="AT14" s="702">
        <v>1.4000400120000001</v>
      </c>
      <c r="AU14" s="702">
        <v>1.3587222269999999</v>
      </c>
      <c r="AV14" s="702">
        <v>1.341380697</v>
      </c>
      <c r="AW14" s="702">
        <v>1.4479280859999999</v>
      </c>
      <c r="AX14" s="702">
        <v>1.4337137470000001</v>
      </c>
      <c r="AY14" s="702">
        <v>1.3599718030000001</v>
      </c>
      <c r="AZ14" s="702">
        <v>1.2875929660000001</v>
      </c>
      <c r="BA14" s="702">
        <v>1.247852701</v>
      </c>
      <c r="BB14" s="702">
        <v>1.2669579639999999</v>
      </c>
      <c r="BC14" s="702">
        <v>1.3368203919999999</v>
      </c>
      <c r="BD14" s="702">
        <v>1.352030565</v>
      </c>
      <c r="BE14" s="702">
        <v>1.5535490000000001</v>
      </c>
      <c r="BF14" s="702">
        <v>1.39438</v>
      </c>
      <c r="BG14" s="703">
        <v>1.353475</v>
      </c>
      <c r="BH14" s="703">
        <v>1.327831</v>
      </c>
      <c r="BI14" s="703">
        <v>1.3937079999999999</v>
      </c>
      <c r="BJ14" s="703">
        <v>1.4450890000000001</v>
      </c>
      <c r="BK14" s="703">
        <v>1.4494370000000001</v>
      </c>
      <c r="BL14" s="703">
        <v>1.2900510000000001</v>
      </c>
      <c r="BM14" s="703">
        <v>1.245082</v>
      </c>
      <c r="BN14" s="703">
        <v>1.016759</v>
      </c>
      <c r="BO14" s="703">
        <v>1.1079479999999999</v>
      </c>
      <c r="BP14" s="703">
        <v>1.1533249999999999</v>
      </c>
      <c r="BQ14" s="703">
        <v>1.5323899999999999</v>
      </c>
      <c r="BR14" s="703">
        <v>1.3983179999999999</v>
      </c>
      <c r="BS14" s="703">
        <v>1.356147</v>
      </c>
      <c r="BT14" s="703">
        <v>1.3511869999999999</v>
      </c>
      <c r="BU14" s="703">
        <v>1.4059489999999999</v>
      </c>
      <c r="BV14" s="703">
        <v>1.441036</v>
      </c>
    </row>
    <row r="15" spans="1:74" ht="11.1" customHeight="1" x14ac:dyDescent="0.2">
      <c r="A15" s="499" t="s">
        <v>1210</v>
      </c>
      <c r="B15" s="500" t="s">
        <v>352</v>
      </c>
      <c r="C15" s="702">
        <v>-0.43536599999999998</v>
      </c>
      <c r="D15" s="702">
        <v>-0.507911</v>
      </c>
      <c r="E15" s="702">
        <v>-0.52103500000000003</v>
      </c>
      <c r="F15" s="702">
        <v>-0.43872899999999998</v>
      </c>
      <c r="G15" s="702">
        <v>-0.42316799999999999</v>
      </c>
      <c r="H15" s="702">
        <v>-0.56751600000000002</v>
      </c>
      <c r="I15" s="702">
        <v>-0.759494</v>
      </c>
      <c r="J15" s="702">
        <v>-0.63823399999999997</v>
      </c>
      <c r="K15" s="702">
        <v>-0.60608099999999998</v>
      </c>
      <c r="L15" s="702">
        <v>-0.462982</v>
      </c>
      <c r="M15" s="702">
        <v>-0.478107</v>
      </c>
      <c r="N15" s="702">
        <v>-0.65592499999999998</v>
      </c>
      <c r="O15" s="702">
        <v>-0.54733100000000001</v>
      </c>
      <c r="P15" s="702">
        <v>-0.31514399999999998</v>
      </c>
      <c r="Q15" s="702">
        <v>-0.48996200000000001</v>
      </c>
      <c r="R15" s="702">
        <v>-0.37689800000000001</v>
      </c>
      <c r="S15" s="702">
        <v>-0.39008300000000001</v>
      </c>
      <c r="T15" s="702">
        <v>-0.43332399999999999</v>
      </c>
      <c r="U15" s="702">
        <v>-0.64446899999999996</v>
      </c>
      <c r="V15" s="702">
        <v>-0.74723499999999998</v>
      </c>
      <c r="W15" s="702">
        <v>-0.60311300000000001</v>
      </c>
      <c r="X15" s="702">
        <v>-0.49220199999999997</v>
      </c>
      <c r="Y15" s="702">
        <v>-0.34270699999999998</v>
      </c>
      <c r="Z15" s="702">
        <v>-0.52207099999999995</v>
      </c>
      <c r="AA15" s="702">
        <v>-0.32300899999999999</v>
      </c>
      <c r="AB15" s="702">
        <v>-0.38871899999999998</v>
      </c>
      <c r="AC15" s="702">
        <v>-0.40894200000000003</v>
      </c>
      <c r="AD15" s="702">
        <v>-0.10322099999999999</v>
      </c>
      <c r="AE15" s="702">
        <v>-0.36828100000000003</v>
      </c>
      <c r="AF15" s="702">
        <v>-0.38529600000000003</v>
      </c>
      <c r="AG15" s="702">
        <v>-0.62234699999999998</v>
      </c>
      <c r="AH15" s="702">
        <v>-0.57901199999999997</v>
      </c>
      <c r="AI15" s="702">
        <v>-0.67121399999999998</v>
      </c>
      <c r="AJ15" s="702">
        <v>-0.372614</v>
      </c>
      <c r="AK15" s="702">
        <v>-0.50877499999999998</v>
      </c>
      <c r="AL15" s="702">
        <v>-0.52931399999999995</v>
      </c>
      <c r="AM15" s="702">
        <v>-0.37679099999999999</v>
      </c>
      <c r="AN15" s="702">
        <v>-0.24667700000000001</v>
      </c>
      <c r="AO15" s="702">
        <v>-0.35306399999999999</v>
      </c>
      <c r="AP15" s="702">
        <v>-0.32502999999999999</v>
      </c>
      <c r="AQ15" s="702">
        <v>-0.36673299999999998</v>
      </c>
      <c r="AR15" s="702">
        <v>-0.49893100000000001</v>
      </c>
      <c r="AS15" s="702">
        <v>-0.68562599999999996</v>
      </c>
      <c r="AT15" s="702">
        <v>-0.78363799999999995</v>
      </c>
      <c r="AU15" s="702">
        <v>-0.524729</v>
      </c>
      <c r="AV15" s="702">
        <v>-0.42324299999999998</v>
      </c>
      <c r="AW15" s="702">
        <v>-0.36922199999999999</v>
      </c>
      <c r="AX15" s="702">
        <v>-0.36752099999999999</v>
      </c>
      <c r="AY15" s="702">
        <v>-0.424346</v>
      </c>
      <c r="AZ15" s="702">
        <v>-0.42507</v>
      </c>
      <c r="BA15" s="702">
        <v>-0.23558100000000001</v>
      </c>
      <c r="BB15" s="702">
        <v>-0.19721900000000001</v>
      </c>
      <c r="BC15" s="702">
        <v>-0.416186</v>
      </c>
      <c r="BD15" s="702">
        <v>-0.37557000000000001</v>
      </c>
      <c r="BE15" s="702">
        <v>-0.87539140000000004</v>
      </c>
      <c r="BF15" s="702">
        <v>-0.89205880000000004</v>
      </c>
      <c r="BG15" s="703">
        <v>-0.68990580000000001</v>
      </c>
      <c r="BH15" s="703">
        <v>-0.38475720000000002</v>
      </c>
      <c r="BI15" s="703">
        <v>-0.3837991</v>
      </c>
      <c r="BJ15" s="703">
        <v>-0.34026770000000001</v>
      </c>
      <c r="BK15" s="703">
        <v>-0.38677509999999998</v>
      </c>
      <c r="BL15" s="703">
        <v>-0.37633309999999998</v>
      </c>
      <c r="BM15" s="703">
        <v>-0.18579419999999999</v>
      </c>
      <c r="BN15" s="703">
        <v>-8.9854500000000004E-2</v>
      </c>
      <c r="BO15" s="703">
        <v>-0.52945260000000005</v>
      </c>
      <c r="BP15" s="703">
        <v>-0.24852260000000001</v>
      </c>
      <c r="BQ15" s="703">
        <v>-0.77848450000000002</v>
      </c>
      <c r="BR15" s="703">
        <v>-0.83051770000000003</v>
      </c>
      <c r="BS15" s="703">
        <v>-0.64594010000000002</v>
      </c>
      <c r="BT15" s="703">
        <v>-0.37936959999999997</v>
      </c>
      <c r="BU15" s="703">
        <v>-0.34758470000000002</v>
      </c>
      <c r="BV15" s="703">
        <v>-0.30563499999999999</v>
      </c>
    </row>
    <row r="16" spans="1:74" ht="11.1" customHeight="1" x14ac:dyDescent="0.2">
      <c r="A16" s="499" t="s">
        <v>1211</v>
      </c>
      <c r="B16" s="500" t="s">
        <v>1318</v>
      </c>
      <c r="C16" s="702">
        <v>1.946636397</v>
      </c>
      <c r="D16" s="702">
        <v>1.4910144759999999</v>
      </c>
      <c r="E16" s="702">
        <v>1.5189163990000001</v>
      </c>
      <c r="F16" s="702">
        <v>1.1790280710000001</v>
      </c>
      <c r="G16" s="702">
        <v>1.720070352</v>
      </c>
      <c r="H16" s="702">
        <v>1.792790211</v>
      </c>
      <c r="I16" s="702">
        <v>1.68688623</v>
      </c>
      <c r="J16" s="702">
        <v>1.6096509560000001</v>
      </c>
      <c r="K16" s="702">
        <v>1.542843639</v>
      </c>
      <c r="L16" s="702">
        <v>1.427025609</v>
      </c>
      <c r="M16" s="702">
        <v>1.542535607</v>
      </c>
      <c r="N16" s="702">
        <v>2.582004886</v>
      </c>
      <c r="O16" s="702">
        <v>6.3480329759999998</v>
      </c>
      <c r="P16" s="702">
        <v>1.4507449690000001</v>
      </c>
      <c r="Q16" s="702">
        <v>1.3684092489999999</v>
      </c>
      <c r="R16" s="702">
        <v>1.4462465250000001</v>
      </c>
      <c r="S16" s="702">
        <v>1.4528908540000001</v>
      </c>
      <c r="T16" s="702">
        <v>1.7950194420000001</v>
      </c>
      <c r="U16" s="702">
        <v>1.7836900849999999</v>
      </c>
      <c r="V16" s="702">
        <v>1.828892162</v>
      </c>
      <c r="W16" s="702">
        <v>1.7615771179999999</v>
      </c>
      <c r="X16" s="702">
        <v>1.4725601479999999</v>
      </c>
      <c r="Y16" s="702">
        <v>1.5649049239999999</v>
      </c>
      <c r="Z16" s="702">
        <v>1.655497333</v>
      </c>
      <c r="AA16" s="702">
        <v>2.104261766</v>
      </c>
      <c r="AB16" s="702">
        <v>1.419914047</v>
      </c>
      <c r="AC16" s="702">
        <v>1.3070546080000001</v>
      </c>
      <c r="AD16" s="702">
        <v>1.089438699</v>
      </c>
      <c r="AE16" s="702">
        <v>1.596676387</v>
      </c>
      <c r="AF16" s="702">
        <v>1.4346788450000001</v>
      </c>
      <c r="AG16" s="702">
        <v>1.652331684</v>
      </c>
      <c r="AH16" s="702">
        <v>1.6363307819999999</v>
      </c>
      <c r="AI16" s="702">
        <v>1.416527144</v>
      </c>
      <c r="AJ16" s="702">
        <v>1.056425588</v>
      </c>
      <c r="AK16" s="702">
        <v>1.145774385</v>
      </c>
      <c r="AL16" s="702">
        <v>1.3607375289999999</v>
      </c>
      <c r="AM16" s="702">
        <v>1.5137098149999999</v>
      </c>
      <c r="AN16" s="702">
        <v>1.177326256</v>
      </c>
      <c r="AO16" s="702">
        <v>1.306306553</v>
      </c>
      <c r="AP16" s="702">
        <v>1.1568301219999999</v>
      </c>
      <c r="AQ16" s="702">
        <v>1.2098111730000001</v>
      </c>
      <c r="AR16" s="702">
        <v>1.5761035400000001</v>
      </c>
      <c r="AS16" s="702">
        <v>1.691049448</v>
      </c>
      <c r="AT16" s="702">
        <v>1.608866747</v>
      </c>
      <c r="AU16" s="702">
        <v>1.169976189</v>
      </c>
      <c r="AV16" s="702">
        <v>1.139010069</v>
      </c>
      <c r="AW16" s="702">
        <v>1.349820496</v>
      </c>
      <c r="AX16" s="702">
        <v>1.556737335</v>
      </c>
      <c r="AY16" s="702">
        <v>1.504558093</v>
      </c>
      <c r="AZ16" s="702">
        <v>2.1719432209999998</v>
      </c>
      <c r="BA16" s="702">
        <v>1.5679573579999999</v>
      </c>
      <c r="BB16" s="702">
        <v>1.0652157710000001</v>
      </c>
      <c r="BC16" s="702">
        <v>1.2227282749999999</v>
      </c>
      <c r="BD16" s="702">
        <v>1.2512044200000001</v>
      </c>
      <c r="BE16" s="702">
        <v>0.54223030000000005</v>
      </c>
      <c r="BF16" s="702">
        <v>2.7637299999999998</v>
      </c>
      <c r="BG16" s="703">
        <v>1.828622</v>
      </c>
      <c r="BH16" s="703">
        <v>1.1653549999999999</v>
      </c>
      <c r="BI16" s="703">
        <v>1.4469209999999999</v>
      </c>
      <c r="BJ16" s="703">
        <v>2.530573</v>
      </c>
      <c r="BK16" s="703">
        <v>2.8879299999999999</v>
      </c>
      <c r="BL16" s="703">
        <v>1.070257</v>
      </c>
      <c r="BM16" s="703">
        <v>2.500372</v>
      </c>
      <c r="BN16" s="703">
        <v>1.9725729999999999</v>
      </c>
      <c r="BO16" s="703">
        <v>1.5780369999999999</v>
      </c>
      <c r="BP16" s="703">
        <v>1.334581</v>
      </c>
      <c r="BQ16" s="703">
        <v>1.4746570000000001</v>
      </c>
      <c r="BR16" s="703">
        <v>1.9868399999999999</v>
      </c>
      <c r="BS16" s="703">
        <v>1.800454</v>
      </c>
      <c r="BT16" s="703">
        <v>0.52200449999999998</v>
      </c>
      <c r="BU16" s="703">
        <v>1.6554409999999999</v>
      </c>
      <c r="BV16" s="703">
        <v>3.0520230000000002</v>
      </c>
    </row>
    <row r="17" spans="1:74" ht="11.1" customHeight="1" x14ac:dyDescent="0.2">
      <c r="A17" s="499" t="s">
        <v>1212</v>
      </c>
      <c r="B17" s="500" t="s">
        <v>85</v>
      </c>
      <c r="C17" s="702">
        <v>0.34936725800000001</v>
      </c>
      <c r="D17" s="702">
        <v>0.308383348</v>
      </c>
      <c r="E17" s="702">
        <v>0.35808757299999999</v>
      </c>
      <c r="F17" s="702">
        <v>0.29996994900000001</v>
      </c>
      <c r="G17" s="702">
        <v>0.35029007200000001</v>
      </c>
      <c r="H17" s="702">
        <v>0.32378658100000002</v>
      </c>
      <c r="I17" s="702">
        <v>0.36901887</v>
      </c>
      <c r="J17" s="702">
        <v>0.35979762599999998</v>
      </c>
      <c r="K17" s="702">
        <v>0.345600827</v>
      </c>
      <c r="L17" s="702">
        <v>0.326487794</v>
      </c>
      <c r="M17" s="702">
        <v>0.35229122699999998</v>
      </c>
      <c r="N17" s="702">
        <v>0.38335661199999999</v>
      </c>
      <c r="O17" s="702">
        <v>0.34419586099999999</v>
      </c>
      <c r="P17" s="702">
        <v>0.33699916099999999</v>
      </c>
      <c r="Q17" s="702">
        <v>0.34759251099999999</v>
      </c>
      <c r="R17" s="702">
        <v>0.35411205099999998</v>
      </c>
      <c r="S17" s="702">
        <v>0.38927535899999999</v>
      </c>
      <c r="T17" s="702">
        <v>0.31618175599999998</v>
      </c>
      <c r="U17" s="702">
        <v>0.35894971599999997</v>
      </c>
      <c r="V17" s="702">
        <v>0.39247206699999998</v>
      </c>
      <c r="W17" s="702">
        <v>0.33171762999999999</v>
      </c>
      <c r="X17" s="702">
        <v>0.25432616299999999</v>
      </c>
      <c r="Y17" s="702">
        <v>0.31103460199999999</v>
      </c>
      <c r="Z17" s="702">
        <v>0.34920659599999998</v>
      </c>
      <c r="AA17" s="702">
        <v>0.360177366</v>
      </c>
      <c r="AB17" s="702">
        <v>0.35055665200000002</v>
      </c>
      <c r="AC17" s="702">
        <v>0.38328604500000002</v>
      </c>
      <c r="AD17" s="702">
        <v>0.32851513799999998</v>
      </c>
      <c r="AE17" s="702">
        <v>0.32437474999999999</v>
      </c>
      <c r="AF17" s="702">
        <v>0.32890024299999998</v>
      </c>
      <c r="AG17" s="702">
        <v>0.37243416800000001</v>
      </c>
      <c r="AH17" s="702">
        <v>0.37724755199999999</v>
      </c>
      <c r="AI17" s="702">
        <v>0.341987294</v>
      </c>
      <c r="AJ17" s="702">
        <v>0.189449443</v>
      </c>
      <c r="AK17" s="702">
        <v>0.32581763899999999</v>
      </c>
      <c r="AL17" s="702">
        <v>0.35392033699999997</v>
      </c>
      <c r="AM17" s="702">
        <v>0.35370122300000001</v>
      </c>
      <c r="AN17" s="702">
        <v>0.369529622</v>
      </c>
      <c r="AO17" s="702">
        <v>0.28762928300000001</v>
      </c>
      <c r="AP17" s="702">
        <v>0.150054681</v>
      </c>
      <c r="AQ17" s="702">
        <v>0.16055824699999999</v>
      </c>
      <c r="AR17" s="702">
        <v>0.13321082000000001</v>
      </c>
      <c r="AS17" s="702">
        <v>0.161638534</v>
      </c>
      <c r="AT17" s="702">
        <v>0.303348018</v>
      </c>
      <c r="AU17" s="702">
        <v>0.29669475299999998</v>
      </c>
      <c r="AV17" s="702">
        <v>0.238287153</v>
      </c>
      <c r="AW17" s="702">
        <v>0.30593950600000003</v>
      </c>
      <c r="AX17" s="702">
        <v>0.336575656</v>
      </c>
      <c r="AY17" s="702">
        <v>0.32617368800000002</v>
      </c>
      <c r="AZ17" s="702">
        <v>0.190502914</v>
      </c>
      <c r="BA17" s="702">
        <v>0.19587627099999999</v>
      </c>
      <c r="BB17" s="702">
        <v>0.24610449500000001</v>
      </c>
      <c r="BC17" s="702">
        <v>0.26023547299999999</v>
      </c>
      <c r="BD17" s="702">
        <v>0.303771762</v>
      </c>
      <c r="BE17" s="702">
        <v>0.11295289999999999</v>
      </c>
      <c r="BF17" s="702">
        <v>0.26375019999999999</v>
      </c>
      <c r="BG17" s="703">
        <v>0.27694809999999997</v>
      </c>
      <c r="BH17" s="703">
        <v>0.2451962</v>
      </c>
      <c r="BI17" s="703">
        <v>0.1744058</v>
      </c>
      <c r="BJ17" s="703">
        <v>0.27183550000000001</v>
      </c>
      <c r="BK17" s="703">
        <v>0.29106490000000002</v>
      </c>
      <c r="BL17" s="703">
        <v>0.15236910000000001</v>
      </c>
      <c r="BM17" s="703">
        <v>0.1763265</v>
      </c>
      <c r="BN17" s="703">
        <v>0.19319420000000001</v>
      </c>
      <c r="BO17" s="703">
        <v>0.23770520000000001</v>
      </c>
      <c r="BP17" s="703">
        <v>0.29380899999999999</v>
      </c>
      <c r="BQ17" s="703">
        <v>0.1229252</v>
      </c>
      <c r="BR17" s="703">
        <v>0.2669588</v>
      </c>
      <c r="BS17" s="703">
        <v>0.2522181</v>
      </c>
      <c r="BT17" s="703">
        <v>0.25870850000000001</v>
      </c>
      <c r="BU17" s="703">
        <v>0.2973848</v>
      </c>
      <c r="BV17" s="703">
        <v>0.19825290000000001</v>
      </c>
    </row>
    <row r="18" spans="1:74" ht="11.1" customHeight="1" x14ac:dyDescent="0.2">
      <c r="A18" s="499" t="s">
        <v>1330</v>
      </c>
      <c r="B18" s="502" t="s">
        <v>1319</v>
      </c>
      <c r="C18" s="702">
        <v>0.62735458700000002</v>
      </c>
      <c r="D18" s="702">
        <v>0.55293731300000004</v>
      </c>
      <c r="E18" s="702">
        <v>0.56537406599999995</v>
      </c>
      <c r="F18" s="702">
        <v>0.55312734100000005</v>
      </c>
      <c r="G18" s="702">
        <v>0.58556693800000004</v>
      </c>
      <c r="H18" s="702">
        <v>0.593987971</v>
      </c>
      <c r="I18" s="702">
        <v>0.62572821599999995</v>
      </c>
      <c r="J18" s="702">
        <v>0.63578308699999997</v>
      </c>
      <c r="K18" s="702">
        <v>0.55764277200000001</v>
      </c>
      <c r="L18" s="702">
        <v>0.56203412900000005</v>
      </c>
      <c r="M18" s="702">
        <v>0.58472024600000005</v>
      </c>
      <c r="N18" s="702">
        <v>0.63587112499999998</v>
      </c>
      <c r="O18" s="702">
        <v>0.61521048099999998</v>
      </c>
      <c r="P18" s="702">
        <v>0.58157888400000002</v>
      </c>
      <c r="Q18" s="702">
        <v>0.61166877399999997</v>
      </c>
      <c r="R18" s="702">
        <v>0.56632562600000003</v>
      </c>
      <c r="S18" s="702">
        <v>0.57109849099999999</v>
      </c>
      <c r="T18" s="702">
        <v>0.631504073</v>
      </c>
      <c r="U18" s="702">
        <v>0.64017125200000002</v>
      </c>
      <c r="V18" s="702">
        <v>0.63509555299999998</v>
      </c>
      <c r="W18" s="702">
        <v>0.56221997300000004</v>
      </c>
      <c r="X18" s="702">
        <v>0.59973774899999999</v>
      </c>
      <c r="Y18" s="702">
        <v>0.60104939400000001</v>
      </c>
      <c r="Z18" s="702">
        <v>0.62275288100000004</v>
      </c>
      <c r="AA18" s="702">
        <v>0.66630020599999995</v>
      </c>
      <c r="AB18" s="702">
        <v>0.574537403</v>
      </c>
      <c r="AC18" s="702">
        <v>0.60402022099999997</v>
      </c>
      <c r="AD18" s="702">
        <v>0.58054531099999995</v>
      </c>
      <c r="AE18" s="702">
        <v>0.66446814700000001</v>
      </c>
      <c r="AF18" s="702">
        <v>0.64869579700000002</v>
      </c>
      <c r="AG18" s="702">
        <v>0.67071058100000003</v>
      </c>
      <c r="AH18" s="702">
        <v>0.70391899999999996</v>
      </c>
      <c r="AI18" s="702">
        <v>0.64926117000000005</v>
      </c>
      <c r="AJ18" s="702">
        <v>0.64054294000000001</v>
      </c>
      <c r="AK18" s="702">
        <v>0.62768589100000005</v>
      </c>
      <c r="AL18" s="702">
        <v>0.65812180899999995</v>
      </c>
      <c r="AM18" s="702">
        <v>0.64938226799999998</v>
      </c>
      <c r="AN18" s="702">
        <v>0.584410655</v>
      </c>
      <c r="AO18" s="702">
        <v>0.66166579000000003</v>
      </c>
      <c r="AP18" s="702">
        <v>0.62851619400000003</v>
      </c>
      <c r="AQ18" s="702">
        <v>0.62622276799999999</v>
      </c>
      <c r="AR18" s="702">
        <v>0.57209332499999999</v>
      </c>
      <c r="AS18" s="702">
        <v>0.64582402500000002</v>
      </c>
      <c r="AT18" s="702">
        <v>0.65330650899999998</v>
      </c>
      <c r="AU18" s="702">
        <v>0.59547388400000001</v>
      </c>
      <c r="AV18" s="702">
        <v>0.594215198</v>
      </c>
      <c r="AW18" s="702">
        <v>0.598498639</v>
      </c>
      <c r="AX18" s="702">
        <v>0.66519096099999997</v>
      </c>
      <c r="AY18" s="702">
        <v>0.64625560100000001</v>
      </c>
      <c r="AZ18" s="702">
        <v>0.56901704600000003</v>
      </c>
      <c r="BA18" s="702">
        <v>0.63550973799999999</v>
      </c>
      <c r="BB18" s="702">
        <v>0.58312181799999996</v>
      </c>
      <c r="BC18" s="702">
        <v>0.59633636800000001</v>
      </c>
      <c r="BD18" s="702">
        <v>0.59729363499999999</v>
      </c>
      <c r="BE18" s="702">
        <v>0.51084580000000002</v>
      </c>
      <c r="BF18" s="702">
        <v>0.59173969999999998</v>
      </c>
      <c r="BG18" s="703">
        <v>0.58123170000000002</v>
      </c>
      <c r="BH18" s="703">
        <v>0.59827419999999998</v>
      </c>
      <c r="BI18" s="703">
        <v>0.59759390000000001</v>
      </c>
      <c r="BJ18" s="703">
        <v>0.66362779999999999</v>
      </c>
      <c r="BK18" s="703">
        <v>0.64669239999999995</v>
      </c>
      <c r="BL18" s="703">
        <v>0.50536440000000005</v>
      </c>
      <c r="BM18" s="703">
        <v>0.64289529999999995</v>
      </c>
      <c r="BN18" s="703">
        <v>0.60457819999999995</v>
      </c>
      <c r="BO18" s="703">
        <v>0.62849900000000003</v>
      </c>
      <c r="BP18" s="703">
        <v>0.59902270000000002</v>
      </c>
      <c r="BQ18" s="703">
        <v>0.54085349999999999</v>
      </c>
      <c r="BR18" s="703">
        <v>0.57299679999999997</v>
      </c>
      <c r="BS18" s="703">
        <v>0.57441609999999999</v>
      </c>
      <c r="BT18" s="703">
        <v>0.60688450000000005</v>
      </c>
      <c r="BU18" s="703">
        <v>0.60857530000000004</v>
      </c>
      <c r="BV18" s="703">
        <v>0.66987580000000002</v>
      </c>
    </row>
    <row r="19" spans="1:74" ht="11.1" customHeight="1" x14ac:dyDescent="0.2">
      <c r="A19" s="499" t="s">
        <v>1213</v>
      </c>
      <c r="B19" s="500" t="s">
        <v>350</v>
      </c>
      <c r="C19" s="702">
        <v>329.75126305999999</v>
      </c>
      <c r="D19" s="702">
        <v>277.54804582000003</v>
      </c>
      <c r="E19" s="702">
        <v>304.99628097999999</v>
      </c>
      <c r="F19" s="702">
        <v>281.89227134999999</v>
      </c>
      <c r="G19" s="702">
        <v>309.76233780000001</v>
      </c>
      <c r="H19" s="702">
        <v>344.61752353000003</v>
      </c>
      <c r="I19" s="702">
        <v>390.20383342999997</v>
      </c>
      <c r="J19" s="702">
        <v>370.38718609</v>
      </c>
      <c r="K19" s="702">
        <v>323.40031343999999</v>
      </c>
      <c r="L19" s="702">
        <v>307.76029617</v>
      </c>
      <c r="M19" s="702">
        <v>297.58536956</v>
      </c>
      <c r="N19" s="702">
        <v>339.54776076000002</v>
      </c>
      <c r="O19" s="702">
        <v>359.48675664000001</v>
      </c>
      <c r="P19" s="702">
        <v>294.67102187</v>
      </c>
      <c r="Q19" s="702">
        <v>308.78806992</v>
      </c>
      <c r="R19" s="702">
        <v>288.54883265000001</v>
      </c>
      <c r="S19" s="702">
        <v>325.92793220999999</v>
      </c>
      <c r="T19" s="702">
        <v>358.52738958999998</v>
      </c>
      <c r="U19" s="702">
        <v>396.89491361</v>
      </c>
      <c r="V19" s="702">
        <v>393.53555310000002</v>
      </c>
      <c r="W19" s="702">
        <v>342.95487781000003</v>
      </c>
      <c r="X19" s="702">
        <v>311.79256400000003</v>
      </c>
      <c r="Y19" s="702">
        <v>309.10449666</v>
      </c>
      <c r="Z19" s="702">
        <v>328.36360261999999</v>
      </c>
      <c r="AA19" s="702">
        <v>345.36710038000001</v>
      </c>
      <c r="AB19" s="702">
        <v>302.67372931</v>
      </c>
      <c r="AC19" s="702">
        <v>313.42877663000002</v>
      </c>
      <c r="AD19" s="702">
        <v>284.35068482000003</v>
      </c>
      <c r="AE19" s="702">
        <v>317.54099905999999</v>
      </c>
      <c r="AF19" s="702">
        <v>339.73705840000002</v>
      </c>
      <c r="AG19" s="702">
        <v>395.58766341</v>
      </c>
      <c r="AH19" s="702">
        <v>386.94447909000002</v>
      </c>
      <c r="AI19" s="702">
        <v>346.92994529999999</v>
      </c>
      <c r="AJ19" s="702">
        <v>307.00789743000001</v>
      </c>
      <c r="AK19" s="702">
        <v>302.29379123000001</v>
      </c>
      <c r="AL19" s="702">
        <v>324.21721517999998</v>
      </c>
      <c r="AM19" s="702">
        <v>326.21705420000001</v>
      </c>
      <c r="AN19" s="702">
        <v>304.90015454000002</v>
      </c>
      <c r="AO19" s="702">
        <v>294.10126213000001</v>
      </c>
      <c r="AP19" s="702">
        <v>264.08281969000001</v>
      </c>
      <c r="AQ19" s="702">
        <v>292.01242130000003</v>
      </c>
      <c r="AR19" s="702">
        <v>340.04765257999998</v>
      </c>
      <c r="AS19" s="702">
        <v>400.75233832999999</v>
      </c>
      <c r="AT19" s="702">
        <v>386.01338258999999</v>
      </c>
      <c r="AU19" s="702">
        <v>321.75486425999998</v>
      </c>
      <c r="AV19" s="702">
        <v>301.72176523000002</v>
      </c>
      <c r="AW19" s="702">
        <v>290.10986333</v>
      </c>
      <c r="AX19" s="702">
        <v>331.05896043000001</v>
      </c>
      <c r="AY19" s="702">
        <v>337.09246155</v>
      </c>
      <c r="AZ19" s="702">
        <v>315.90521731000001</v>
      </c>
      <c r="BA19" s="702">
        <v>298.75672171000002</v>
      </c>
      <c r="BB19" s="702">
        <v>280.87717938999998</v>
      </c>
      <c r="BC19" s="702">
        <v>305.32366046999999</v>
      </c>
      <c r="BD19" s="702">
        <v>361.55551288999999</v>
      </c>
      <c r="BE19" s="702">
        <v>395.7516</v>
      </c>
      <c r="BF19" s="702">
        <v>390.28100000000001</v>
      </c>
      <c r="BG19" s="703">
        <v>330.17950000000002</v>
      </c>
      <c r="BH19" s="703">
        <v>301.15359999999998</v>
      </c>
      <c r="BI19" s="703">
        <v>293.92880000000002</v>
      </c>
      <c r="BJ19" s="703">
        <v>340.78190000000001</v>
      </c>
      <c r="BK19" s="703">
        <v>340.65499999999997</v>
      </c>
      <c r="BL19" s="703">
        <v>299.6909</v>
      </c>
      <c r="BM19" s="703">
        <v>306.83690000000001</v>
      </c>
      <c r="BN19" s="703">
        <v>286.9683</v>
      </c>
      <c r="BO19" s="703">
        <v>317.82729999999998</v>
      </c>
      <c r="BP19" s="703">
        <v>359.07909999999998</v>
      </c>
      <c r="BQ19" s="703">
        <v>402.59300000000002</v>
      </c>
      <c r="BR19" s="703">
        <v>386.33139999999997</v>
      </c>
      <c r="BS19" s="703">
        <v>327.53629999999998</v>
      </c>
      <c r="BT19" s="703">
        <v>305.80829999999997</v>
      </c>
      <c r="BU19" s="703">
        <v>297.91379999999998</v>
      </c>
      <c r="BV19" s="703">
        <v>345.03949999999998</v>
      </c>
    </row>
    <row r="20" spans="1:74" ht="11.1" customHeight="1" x14ac:dyDescent="0.2">
      <c r="A20" s="493"/>
      <c r="B20" s="131" t="s">
        <v>1320</v>
      </c>
      <c r="C20" s="243"/>
      <c r="D20" s="243"/>
      <c r="E20" s="243"/>
      <c r="F20" s="243"/>
      <c r="G20" s="243"/>
      <c r="H20" s="243"/>
      <c r="I20" s="243"/>
      <c r="J20" s="243"/>
      <c r="K20" s="243"/>
      <c r="L20" s="243"/>
      <c r="M20" s="243"/>
      <c r="N20" s="243"/>
      <c r="O20" s="243"/>
      <c r="P20" s="243"/>
      <c r="Q20" s="243"/>
      <c r="R20" s="243"/>
      <c r="S20" s="243"/>
      <c r="T20" s="243"/>
      <c r="U20" s="243"/>
      <c r="V20" s="243"/>
      <c r="W20" s="243"/>
      <c r="X20" s="243"/>
      <c r="Y20" s="243"/>
      <c r="Z20" s="243"/>
      <c r="AA20" s="243"/>
      <c r="AB20" s="243"/>
      <c r="AC20" s="243"/>
      <c r="AD20" s="243"/>
      <c r="AE20" s="243"/>
      <c r="AF20" s="243"/>
      <c r="AG20" s="243"/>
      <c r="AH20" s="243"/>
      <c r="AI20" s="243"/>
      <c r="AJ20" s="243"/>
      <c r="AK20" s="243"/>
      <c r="AL20" s="243"/>
      <c r="AM20" s="243"/>
      <c r="AN20" s="243"/>
      <c r="AO20" s="243"/>
      <c r="AP20" s="243"/>
      <c r="AQ20" s="243"/>
      <c r="AR20" s="243"/>
      <c r="AS20" s="243"/>
      <c r="AT20" s="243"/>
      <c r="AU20" s="243"/>
      <c r="AV20" s="243"/>
      <c r="AW20" s="243"/>
      <c r="AX20" s="243"/>
      <c r="AY20" s="243"/>
      <c r="AZ20" s="243"/>
      <c r="BA20" s="243"/>
      <c r="BB20" s="243"/>
      <c r="BC20" s="243"/>
      <c r="BD20" s="243"/>
      <c r="BE20" s="243"/>
      <c r="BF20" s="243"/>
      <c r="BG20" s="333"/>
      <c r="BH20" s="333"/>
      <c r="BI20" s="333"/>
      <c r="BJ20" s="333"/>
      <c r="BK20" s="333"/>
      <c r="BL20" s="333"/>
      <c r="BM20" s="333"/>
      <c r="BN20" s="333"/>
      <c r="BO20" s="333"/>
      <c r="BP20" s="333"/>
      <c r="BQ20" s="333"/>
      <c r="BR20" s="333"/>
      <c r="BS20" s="333"/>
      <c r="BT20" s="333"/>
      <c r="BU20" s="333"/>
      <c r="BV20" s="333"/>
    </row>
    <row r="21" spans="1:74" ht="11.1" customHeight="1" x14ac:dyDescent="0.2">
      <c r="A21" s="499" t="s">
        <v>1214</v>
      </c>
      <c r="B21" s="500" t="s">
        <v>84</v>
      </c>
      <c r="C21" s="702">
        <v>3.6627383729999998</v>
      </c>
      <c r="D21" s="702">
        <v>3.0874994299999998</v>
      </c>
      <c r="E21" s="702">
        <v>3.3569812369999998</v>
      </c>
      <c r="F21" s="702">
        <v>4.3675868329999998</v>
      </c>
      <c r="G21" s="702">
        <v>3.4921429220000002</v>
      </c>
      <c r="H21" s="702">
        <v>4.2137166800000001</v>
      </c>
      <c r="I21" s="702">
        <v>5.3214756850000002</v>
      </c>
      <c r="J21" s="702">
        <v>5.3625131079999999</v>
      </c>
      <c r="K21" s="702">
        <v>4.3599465449999997</v>
      </c>
      <c r="L21" s="702">
        <v>4.2274064940000002</v>
      </c>
      <c r="M21" s="702">
        <v>3.687038689</v>
      </c>
      <c r="N21" s="702">
        <v>3.6640285440000002</v>
      </c>
      <c r="O21" s="702">
        <v>3.2698505230000001</v>
      </c>
      <c r="P21" s="702">
        <v>3.1358951720000001</v>
      </c>
      <c r="Q21" s="702">
        <v>3.6535897880000001</v>
      </c>
      <c r="R21" s="702">
        <v>2.8681725230000001</v>
      </c>
      <c r="S21" s="702">
        <v>2.9351015220000001</v>
      </c>
      <c r="T21" s="702">
        <v>4.0441167260000004</v>
      </c>
      <c r="U21" s="702">
        <v>6.0469096609999999</v>
      </c>
      <c r="V21" s="702">
        <v>6.5923124160000004</v>
      </c>
      <c r="W21" s="702">
        <v>4.7342538269999999</v>
      </c>
      <c r="X21" s="702">
        <v>4.630660217</v>
      </c>
      <c r="Y21" s="702">
        <v>3.5570985159999999</v>
      </c>
      <c r="Z21" s="702">
        <v>3.5544108539999999</v>
      </c>
      <c r="AA21" s="702">
        <v>3.6804454099999999</v>
      </c>
      <c r="AB21" s="702">
        <v>3.1469889279999999</v>
      </c>
      <c r="AC21" s="702">
        <v>3.4340791400000001</v>
      </c>
      <c r="AD21" s="702">
        <v>3.2540318099999999</v>
      </c>
      <c r="AE21" s="702">
        <v>2.909958332</v>
      </c>
      <c r="AF21" s="702">
        <v>3.6252321219999999</v>
      </c>
      <c r="AG21" s="702">
        <v>6.350583018</v>
      </c>
      <c r="AH21" s="702">
        <v>5.3193565720000002</v>
      </c>
      <c r="AI21" s="702">
        <v>3.610639833</v>
      </c>
      <c r="AJ21" s="702">
        <v>3.6915430310000001</v>
      </c>
      <c r="AK21" s="702">
        <v>3.4386043449999999</v>
      </c>
      <c r="AL21" s="702">
        <v>4.193226299</v>
      </c>
      <c r="AM21" s="702">
        <v>4.2590367349999996</v>
      </c>
      <c r="AN21" s="702">
        <v>3.6634421110000002</v>
      </c>
      <c r="AO21" s="702">
        <v>2.8436516379999999</v>
      </c>
      <c r="AP21" s="702">
        <v>2.9657099410000001</v>
      </c>
      <c r="AQ21" s="702">
        <v>2.6381565299999998</v>
      </c>
      <c r="AR21" s="702">
        <v>4.4408847800000002</v>
      </c>
      <c r="AS21" s="702">
        <v>6.5409425050000003</v>
      </c>
      <c r="AT21" s="702">
        <v>5.385031508</v>
      </c>
      <c r="AU21" s="702">
        <v>4.1690113780000004</v>
      </c>
      <c r="AV21" s="702">
        <v>3.4947489979999999</v>
      </c>
      <c r="AW21" s="702">
        <v>3.3879482350000001</v>
      </c>
      <c r="AX21" s="702">
        <v>3.8971740110000002</v>
      </c>
      <c r="AY21" s="702">
        <v>4.4513381780000003</v>
      </c>
      <c r="AZ21" s="702">
        <v>4.1551409980000003</v>
      </c>
      <c r="BA21" s="702">
        <v>3.470428761</v>
      </c>
      <c r="BB21" s="702">
        <v>2.6833857239999999</v>
      </c>
      <c r="BC21" s="702">
        <v>3.2095228580000001</v>
      </c>
      <c r="BD21" s="702">
        <v>5.0612210360000001</v>
      </c>
      <c r="BE21" s="702">
        <v>6.2314220000000002</v>
      </c>
      <c r="BF21" s="702">
        <v>5.5774140000000001</v>
      </c>
      <c r="BG21" s="703">
        <v>3.8453840000000001</v>
      </c>
      <c r="BH21" s="703">
        <v>3.7616909999999999</v>
      </c>
      <c r="BI21" s="703">
        <v>4.0666320000000002</v>
      </c>
      <c r="BJ21" s="703">
        <v>3.7469109999999999</v>
      </c>
      <c r="BK21" s="703">
        <v>3.8041960000000001</v>
      </c>
      <c r="BL21" s="703">
        <v>3.6109360000000001</v>
      </c>
      <c r="BM21" s="703">
        <v>3.4926029999999999</v>
      </c>
      <c r="BN21" s="703">
        <v>3.4895170000000002</v>
      </c>
      <c r="BO21" s="703">
        <v>3.4308109999999998</v>
      </c>
      <c r="BP21" s="703">
        <v>4.511145</v>
      </c>
      <c r="BQ21" s="703">
        <v>6.561293</v>
      </c>
      <c r="BR21" s="703">
        <v>5.5312130000000002</v>
      </c>
      <c r="BS21" s="703">
        <v>3.9229479999999999</v>
      </c>
      <c r="BT21" s="703">
        <v>3.2410670000000001</v>
      </c>
      <c r="BU21" s="703">
        <v>3.9539219999999999</v>
      </c>
      <c r="BV21" s="703">
        <v>3.7259829999999998</v>
      </c>
    </row>
    <row r="22" spans="1:74" ht="11.1" customHeight="1" x14ac:dyDescent="0.2">
      <c r="A22" s="499" t="s">
        <v>1215</v>
      </c>
      <c r="B22" s="500" t="s">
        <v>83</v>
      </c>
      <c r="C22" s="702">
        <v>0.32195080500000001</v>
      </c>
      <c r="D22" s="702">
        <v>0.404809584</v>
      </c>
      <c r="E22" s="702">
        <v>0.50763756400000004</v>
      </c>
      <c r="F22" s="702">
        <v>5.3821347999999998E-2</v>
      </c>
      <c r="G22" s="702">
        <v>6.1368404000000001E-2</v>
      </c>
      <c r="H22" s="702">
        <v>4.2288371999999998E-2</v>
      </c>
      <c r="I22" s="702">
        <v>3.5584677000000002E-2</v>
      </c>
      <c r="J22" s="702">
        <v>3.0459520000000002E-3</v>
      </c>
      <c r="K22" s="702">
        <v>8.9253189999999993E-3</v>
      </c>
      <c r="L22" s="702">
        <v>5.9691240000000001E-3</v>
      </c>
      <c r="M22" s="702">
        <v>1.4434842999999999E-2</v>
      </c>
      <c r="N22" s="702">
        <v>0.21958818599999999</v>
      </c>
      <c r="O22" s="702">
        <v>0.411736404</v>
      </c>
      <c r="P22" s="702">
        <v>0.114478596</v>
      </c>
      <c r="Q22" s="702">
        <v>4.0078091000000003E-2</v>
      </c>
      <c r="R22" s="702">
        <v>0.13414657899999999</v>
      </c>
      <c r="S22" s="702">
        <v>2.982831E-3</v>
      </c>
      <c r="T22" s="702">
        <v>1.6183525000000001E-2</v>
      </c>
      <c r="U22" s="702">
        <v>5.4801917999999998E-2</v>
      </c>
      <c r="V22" s="702">
        <v>3.9129690000000002E-2</v>
      </c>
      <c r="W22" s="702">
        <v>2.4889398E-2</v>
      </c>
      <c r="X22" s="702">
        <v>7.0670100000000001E-4</v>
      </c>
      <c r="Y22" s="702">
        <v>7.0091991000000006E-2</v>
      </c>
      <c r="Z22" s="702">
        <v>0.13706673</v>
      </c>
      <c r="AA22" s="702">
        <v>0.17624726700000001</v>
      </c>
      <c r="AB22" s="702">
        <v>3.1579263000000003E-2</v>
      </c>
      <c r="AC22" s="702">
        <v>4.8330579999999998E-2</v>
      </c>
      <c r="AD22" s="702">
        <v>2.8616700000000002E-3</v>
      </c>
      <c r="AE22" s="702">
        <v>1.6658930000000001E-3</v>
      </c>
      <c r="AF22" s="702">
        <v>3.6460326000000001E-2</v>
      </c>
      <c r="AG22" s="702">
        <v>3.7802548999999998E-2</v>
      </c>
      <c r="AH22" s="702">
        <v>2.0012615000000001E-2</v>
      </c>
      <c r="AI22" s="702">
        <v>1.5698549999999999E-2</v>
      </c>
      <c r="AJ22" s="702">
        <v>1.1486727E-2</v>
      </c>
      <c r="AK22" s="702">
        <v>2.4133214E-2</v>
      </c>
      <c r="AL22" s="702">
        <v>5.0313710999999997E-2</v>
      </c>
      <c r="AM22" s="702">
        <v>2.8377423999999998E-2</v>
      </c>
      <c r="AN22" s="702">
        <v>2.9363568E-2</v>
      </c>
      <c r="AO22" s="702">
        <v>1.2913689999999999E-3</v>
      </c>
      <c r="AP22" s="702">
        <v>6.8995899999999997E-4</v>
      </c>
      <c r="AQ22" s="702">
        <v>1.391623E-3</v>
      </c>
      <c r="AR22" s="702">
        <v>6.2023770000000002E-3</v>
      </c>
      <c r="AS22" s="702">
        <v>3.1684679999999998E-3</v>
      </c>
      <c r="AT22" s="702">
        <v>2.1349979999999999E-3</v>
      </c>
      <c r="AU22" s="702">
        <v>2.3138450000000001E-3</v>
      </c>
      <c r="AV22" s="702">
        <v>6.8073989999999996E-3</v>
      </c>
      <c r="AW22" s="702">
        <v>8.1290549999999996E-3</v>
      </c>
      <c r="AX22" s="702">
        <v>6.6456096000000006E-2</v>
      </c>
      <c r="AY22" s="702">
        <v>0.174569587</v>
      </c>
      <c r="AZ22" s="702">
        <v>0.255268312</v>
      </c>
      <c r="BA22" s="702">
        <v>4.7849251000000002E-2</v>
      </c>
      <c r="BB22" s="702">
        <v>-2.5993000000000001E-4</v>
      </c>
      <c r="BC22" s="702">
        <v>2.716333E-3</v>
      </c>
      <c r="BD22" s="702">
        <v>2.2246559999999999E-2</v>
      </c>
      <c r="BE22" s="702">
        <v>0.30744850000000001</v>
      </c>
      <c r="BF22" s="702">
        <v>0.104725</v>
      </c>
      <c r="BG22" s="703">
        <v>0.30966379999999999</v>
      </c>
      <c r="BH22" s="703">
        <v>0.31920739999999997</v>
      </c>
      <c r="BI22" s="703">
        <v>0.2481391</v>
      </c>
      <c r="BJ22" s="703">
        <v>0.1436461</v>
      </c>
      <c r="BK22" s="703">
        <v>6.7539600000000005E-2</v>
      </c>
      <c r="BL22" s="703">
        <v>0.3629983</v>
      </c>
      <c r="BM22" s="703">
        <v>4.7849299999999997E-2</v>
      </c>
      <c r="BN22" s="703">
        <v>0.1040701</v>
      </c>
      <c r="BO22" s="703">
        <v>2.7163299999999999E-3</v>
      </c>
      <c r="BP22" s="703">
        <v>2.2246599999999998E-2</v>
      </c>
      <c r="BQ22" s="703">
        <v>0.2434885</v>
      </c>
      <c r="BR22" s="703">
        <v>6.6049999999999998E-3</v>
      </c>
      <c r="BS22" s="703">
        <v>4.37238E-2</v>
      </c>
      <c r="BT22" s="703">
        <v>0.1016774</v>
      </c>
      <c r="BU22" s="703">
        <v>8.6139099999999996E-2</v>
      </c>
      <c r="BV22" s="703">
        <v>0.14610609999999999</v>
      </c>
    </row>
    <row r="23" spans="1:74" ht="11.1" customHeight="1" x14ac:dyDescent="0.2">
      <c r="A23" s="499" t="s">
        <v>1216</v>
      </c>
      <c r="B23" s="502" t="s">
        <v>86</v>
      </c>
      <c r="C23" s="702">
        <v>2.9884590000000002</v>
      </c>
      <c r="D23" s="702">
        <v>2.5898300000000001</v>
      </c>
      <c r="E23" s="702">
        <v>2.9711249999999998</v>
      </c>
      <c r="F23" s="702">
        <v>1.0229509999999999</v>
      </c>
      <c r="G23" s="702">
        <v>2.4410699999999999</v>
      </c>
      <c r="H23" s="702">
        <v>2.8830040000000001</v>
      </c>
      <c r="I23" s="702">
        <v>2.972254</v>
      </c>
      <c r="J23" s="702">
        <v>2.9570050000000001</v>
      </c>
      <c r="K23" s="702">
        <v>2.8625310000000002</v>
      </c>
      <c r="L23" s="702">
        <v>2.3944529999999999</v>
      </c>
      <c r="M23" s="702">
        <v>2.4603739999999998</v>
      </c>
      <c r="N23" s="702">
        <v>2.9944389999999999</v>
      </c>
      <c r="O23" s="702">
        <v>2.8859530000000002</v>
      </c>
      <c r="P23" s="702">
        <v>2.7043279999999998</v>
      </c>
      <c r="Q23" s="702">
        <v>2.5698279999999998</v>
      </c>
      <c r="R23" s="702">
        <v>2.5188130000000002</v>
      </c>
      <c r="S23" s="702">
        <v>2.9253170000000002</v>
      </c>
      <c r="T23" s="702">
        <v>2.8376739999999998</v>
      </c>
      <c r="U23" s="702">
        <v>2.958923</v>
      </c>
      <c r="V23" s="702">
        <v>2.847172</v>
      </c>
      <c r="W23" s="702">
        <v>2.5871469999999999</v>
      </c>
      <c r="X23" s="702">
        <v>1.3420240000000001</v>
      </c>
      <c r="Y23" s="702">
        <v>2.235544</v>
      </c>
      <c r="Z23" s="702">
        <v>2.9720279999999999</v>
      </c>
      <c r="AA23" s="702">
        <v>2.9352330000000002</v>
      </c>
      <c r="AB23" s="702">
        <v>2.7001740000000001</v>
      </c>
      <c r="AC23" s="702">
        <v>2.968493</v>
      </c>
      <c r="AD23" s="702">
        <v>2.1317759999999999</v>
      </c>
      <c r="AE23" s="702">
        <v>2.2666149999999998</v>
      </c>
      <c r="AF23" s="702">
        <v>2.4008630000000002</v>
      </c>
      <c r="AG23" s="702">
        <v>2.464915</v>
      </c>
      <c r="AH23" s="702">
        <v>2.4621689999999998</v>
      </c>
      <c r="AI23" s="702">
        <v>2.38035</v>
      </c>
      <c r="AJ23" s="702">
        <v>2.4668909999999999</v>
      </c>
      <c r="AK23" s="702">
        <v>2.3858109999999999</v>
      </c>
      <c r="AL23" s="702">
        <v>2.254235</v>
      </c>
      <c r="AM23" s="702">
        <v>2.4839150000000001</v>
      </c>
      <c r="AN23" s="702">
        <v>2.3291620000000002</v>
      </c>
      <c r="AO23" s="702">
        <v>2.4775450000000001</v>
      </c>
      <c r="AP23" s="702">
        <v>1.041372</v>
      </c>
      <c r="AQ23" s="702">
        <v>1.76756</v>
      </c>
      <c r="AR23" s="702">
        <v>2.113524</v>
      </c>
      <c r="AS23" s="702">
        <v>2.4715370000000001</v>
      </c>
      <c r="AT23" s="702">
        <v>2.4385620000000001</v>
      </c>
      <c r="AU23" s="702">
        <v>2.3892000000000002</v>
      </c>
      <c r="AV23" s="702">
        <v>1.5923560000000001</v>
      </c>
      <c r="AW23" s="702">
        <v>2.0348350000000002</v>
      </c>
      <c r="AX23" s="702">
        <v>2.440483</v>
      </c>
      <c r="AY23" s="702">
        <v>2.3273169999999999</v>
      </c>
      <c r="AZ23" s="702">
        <v>2.2517390000000002</v>
      </c>
      <c r="BA23" s="702">
        <v>2.4931589999999999</v>
      </c>
      <c r="BB23" s="702">
        <v>2.4123830000000002</v>
      </c>
      <c r="BC23" s="702">
        <v>2.4901870000000002</v>
      </c>
      <c r="BD23" s="702">
        <v>2.160364</v>
      </c>
      <c r="BE23" s="702">
        <v>2.4775800000000001</v>
      </c>
      <c r="BF23" s="702">
        <v>2.4740799999999998</v>
      </c>
      <c r="BG23" s="703">
        <v>2.3471600000000001</v>
      </c>
      <c r="BH23" s="703">
        <v>1.3612899999999999</v>
      </c>
      <c r="BI23" s="703">
        <v>1.79484</v>
      </c>
      <c r="BJ23" s="703">
        <v>2.4253999999999998</v>
      </c>
      <c r="BK23" s="703">
        <v>2.4253999999999998</v>
      </c>
      <c r="BL23" s="703">
        <v>2.19068</v>
      </c>
      <c r="BM23" s="703">
        <v>2.4253999999999998</v>
      </c>
      <c r="BN23" s="703">
        <v>1.51146</v>
      </c>
      <c r="BO23" s="703">
        <v>2.3077000000000001</v>
      </c>
      <c r="BP23" s="703">
        <v>2.3620199999999998</v>
      </c>
      <c r="BQ23" s="703">
        <v>2.44075</v>
      </c>
      <c r="BR23" s="703">
        <v>2.44075</v>
      </c>
      <c r="BS23" s="703">
        <v>2.3620199999999998</v>
      </c>
      <c r="BT23" s="703">
        <v>2.44075</v>
      </c>
      <c r="BU23" s="703">
        <v>2.3620199999999998</v>
      </c>
      <c r="BV23" s="703">
        <v>2.44075</v>
      </c>
    </row>
    <row r="24" spans="1:74" ht="11.1" customHeight="1" x14ac:dyDescent="0.2">
      <c r="A24" s="499" t="s">
        <v>1217</v>
      </c>
      <c r="B24" s="502" t="s">
        <v>1218</v>
      </c>
      <c r="C24" s="702">
        <v>0.563488286</v>
      </c>
      <c r="D24" s="702">
        <v>0.55067841200000001</v>
      </c>
      <c r="E24" s="702">
        <v>0.67570320699999997</v>
      </c>
      <c r="F24" s="702">
        <v>0.88209228299999998</v>
      </c>
      <c r="G24" s="702">
        <v>0.94575753500000004</v>
      </c>
      <c r="H24" s="702">
        <v>0.72206322700000003</v>
      </c>
      <c r="I24" s="702">
        <v>0.59818165000000001</v>
      </c>
      <c r="J24" s="702">
        <v>0.379244525</v>
      </c>
      <c r="K24" s="702">
        <v>0.29010159899999999</v>
      </c>
      <c r="L24" s="702">
        <v>0.29383779799999998</v>
      </c>
      <c r="M24" s="702">
        <v>0.67355076899999999</v>
      </c>
      <c r="N24" s="702">
        <v>0.51163405900000003</v>
      </c>
      <c r="O24" s="702">
        <v>0.64713758499999996</v>
      </c>
      <c r="P24" s="702">
        <v>0.69247122000000005</v>
      </c>
      <c r="Q24" s="702">
        <v>0.76747903699999998</v>
      </c>
      <c r="R24" s="702">
        <v>0.919852844</v>
      </c>
      <c r="S24" s="702">
        <v>0.75106772200000005</v>
      </c>
      <c r="T24" s="702">
        <v>0.34313967499999998</v>
      </c>
      <c r="U24" s="702">
        <v>0.29663284099999998</v>
      </c>
      <c r="V24" s="702">
        <v>0.40846261900000003</v>
      </c>
      <c r="W24" s="702">
        <v>0.39179349499999999</v>
      </c>
      <c r="X24" s="702">
        <v>0.58365508700000002</v>
      </c>
      <c r="Y24" s="702">
        <v>0.80321369600000003</v>
      </c>
      <c r="Z24" s="702">
        <v>0.860234956</v>
      </c>
      <c r="AA24" s="702">
        <v>0.84618852200000005</v>
      </c>
      <c r="AB24" s="702">
        <v>0.78578130300000004</v>
      </c>
      <c r="AC24" s="702">
        <v>0.82941081800000005</v>
      </c>
      <c r="AD24" s="702">
        <v>0.89930413399999998</v>
      </c>
      <c r="AE24" s="702">
        <v>0.95542758900000002</v>
      </c>
      <c r="AF24" s="702">
        <v>0.68034820900000004</v>
      </c>
      <c r="AG24" s="702">
        <v>0.41323180500000001</v>
      </c>
      <c r="AH24" s="702">
        <v>0.23285988399999999</v>
      </c>
      <c r="AI24" s="702">
        <v>0.20686868999999999</v>
      </c>
      <c r="AJ24" s="702">
        <v>0.450806602</v>
      </c>
      <c r="AK24" s="702">
        <v>0.54965013399999996</v>
      </c>
      <c r="AL24" s="702">
        <v>0.74538159000000004</v>
      </c>
      <c r="AM24" s="702">
        <v>0.71571291999999997</v>
      </c>
      <c r="AN24" s="702">
        <v>0.70656378200000003</v>
      </c>
      <c r="AO24" s="702">
        <v>0.74390545500000005</v>
      </c>
      <c r="AP24" s="702">
        <v>0.71609322399999997</v>
      </c>
      <c r="AQ24" s="702">
        <v>0.71790302500000003</v>
      </c>
      <c r="AR24" s="702">
        <v>0.61808391600000001</v>
      </c>
      <c r="AS24" s="702">
        <v>0.62834930300000003</v>
      </c>
      <c r="AT24" s="702">
        <v>0.62151460199999997</v>
      </c>
      <c r="AU24" s="702">
        <v>0.54152093400000001</v>
      </c>
      <c r="AV24" s="702">
        <v>0.49494596099999999</v>
      </c>
      <c r="AW24" s="702">
        <v>0.59175818300000005</v>
      </c>
      <c r="AX24" s="702">
        <v>0.65724810099999997</v>
      </c>
      <c r="AY24" s="702">
        <v>0.66928021900000001</v>
      </c>
      <c r="AZ24" s="702">
        <v>0.57124966899999996</v>
      </c>
      <c r="BA24" s="702">
        <v>0.68148657199999996</v>
      </c>
      <c r="BB24" s="702">
        <v>0.61191859199999998</v>
      </c>
      <c r="BC24" s="702">
        <v>0.59788696799999996</v>
      </c>
      <c r="BD24" s="702">
        <v>0.57060581200000005</v>
      </c>
      <c r="BE24" s="702">
        <v>0.46924850000000001</v>
      </c>
      <c r="BF24" s="702">
        <v>0.39425500000000002</v>
      </c>
      <c r="BG24" s="703">
        <v>0.3699653</v>
      </c>
      <c r="BH24" s="703">
        <v>0.51282810000000001</v>
      </c>
      <c r="BI24" s="703">
        <v>0.5805941</v>
      </c>
      <c r="BJ24" s="703">
        <v>0.68567540000000005</v>
      </c>
      <c r="BK24" s="703">
        <v>0.68526790000000004</v>
      </c>
      <c r="BL24" s="703">
        <v>0.61076819999999998</v>
      </c>
      <c r="BM24" s="703">
        <v>0.72312690000000002</v>
      </c>
      <c r="BN24" s="703">
        <v>0.84027130000000005</v>
      </c>
      <c r="BO24" s="703">
        <v>0.79840909999999998</v>
      </c>
      <c r="BP24" s="703">
        <v>0.62772760000000005</v>
      </c>
      <c r="BQ24" s="703">
        <v>0.49828470000000002</v>
      </c>
      <c r="BR24" s="703">
        <v>0.40872190000000003</v>
      </c>
      <c r="BS24" s="703">
        <v>0.3771911</v>
      </c>
      <c r="BT24" s="703">
        <v>0.51722950000000001</v>
      </c>
      <c r="BU24" s="703">
        <v>0.58347159999999998</v>
      </c>
      <c r="BV24" s="703">
        <v>0.68806120000000004</v>
      </c>
    </row>
    <row r="25" spans="1:74" ht="11.1" customHeight="1" x14ac:dyDescent="0.2">
      <c r="A25" s="499" t="s">
        <v>1219</v>
      </c>
      <c r="B25" s="502" t="s">
        <v>1321</v>
      </c>
      <c r="C25" s="702">
        <v>0.88267381099999997</v>
      </c>
      <c r="D25" s="702">
        <v>0.86228242300000002</v>
      </c>
      <c r="E25" s="702">
        <v>0.94023059499999995</v>
      </c>
      <c r="F25" s="702">
        <v>0.757464837</v>
      </c>
      <c r="G25" s="702">
        <v>0.76160984499999995</v>
      </c>
      <c r="H25" s="702">
        <v>0.83154742100000001</v>
      </c>
      <c r="I25" s="702">
        <v>0.79998726200000003</v>
      </c>
      <c r="J25" s="702">
        <v>0.82571450599999996</v>
      </c>
      <c r="K25" s="702">
        <v>0.77180008499999997</v>
      </c>
      <c r="L25" s="702">
        <v>0.80848160700000005</v>
      </c>
      <c r="M25" s="702">
        <v>0.87206736799999995</v>
      </c>
      <c r="N25" s="702">
        <v>0.95992564499999999</v>
      </c>
      <c r="O25" s="702">
        <v>0.98721702899999997</v>
      </c>
      <c r="P25" s="702">
        <v>0.865229468</v>
      </c>
      <c r="Q25" s="702">
        <v>1.0056774390000001</v>
      </c>
      <c r="R25" s="702">
        <v>0.79277875399999997</v>
      </c>
      <c r="S25" s="702">
        <v>0.757431148</v>
      </c>
      <c r="T25" s="702">
        <v>0.81795138899999997</v>
      </c>
      <c r="U25" s="702">
        <v>0.844236816</v>
      </c>
      <c r="V25" s="702">
        <v>0.75528789299999999</v>
      </c>
      <c r="W25" s="702">
        <v>0.71876103000000002</v>
      </c>
      <c r="X25" s="702">
        <v>0.85677958200000004</v>
      </c>
      <c r="Y25" s="702">
        <v>0.80250426200000002</v>
      </c>
      <c r="Z25" s="702">
        <v>0.91204483599999997</v>
      </c>
      <c r="AA25" s="702">
        <v>0.907905552</v>
      </c>
      <c r="AB25" s="702">
        <v>0.88901158199999997</v>
      </c>
      <c r="AC25" s="702">
        <v>0.93889913899999999</v>
      </c>
      <c r="AD25" s="702">
        <v>0.83095936599999998</v>
      </c>
      <c r="AE25" s="702">
        <v>0.73309111100000002</v>
      </c>
      <c r="AF25" s="702">
        <v>0.71151302900000002</v>
      </c>
      <c r="AG25" s="702">
        <v>0.76712556499999995</v>
      </c>
      <c r="AH25" s="702">
        <v>0.73680377600000002</v>
      </c>
      <c r="AI25" s="702">
        <v>0.74472988399999995</v>
      </c>
      <c r="AJ25" s="702">
        <v>0.73170508899999998</v>
      </c>
      <c r="AK25" s="702">
        <v>0.86242028199999998</v>
      </c>
      <c r="AL25" s="702">
        <v>0.920231205</v>
      </c>
      <c r="AM25" s="702">
        <v>0.82784591699999999</v>
      </c>
      <c r="AN25" s="702">
        <v>0.82688166299999999</v>
      </c>
      <c r="AO25" s="702">
        <v>0.934369644</v>
      </c>
      <c r="AP25" s="702">
        <v>0.91787386500000001</v>
      </c>
      <c r="AQ25" s="702">
        <v>0.96373140099999999</v>
      </c>
      <c r="AR25" s="702">
        <v>0.80379880999999997</v>
      </c>
      <c r="AS25" s="702">
        <v>0.80640701000000004</v>
      </c>
      <c r="AT25" s="702">
        <v>0.83144591000000001</v>
      </c>
      <c r="AU25" s="702">
        <v>0.78577080499999996</v>
      </c>
      <c r="AV25" s="702">
        <v>0.83194184800000004</v>
      </c>
      <c r="AW25" s="702">
        <v>0.90069891000000002</v>
      </c>
      <c r="AX25" s="702">
        <v>0.89486700100000005</v>
      </c>
      <c r="AY25" s="702">
        <v>0.85129765400000001</v>
      </c>
      <c r="AZ25" s="702">
        <v>0.80605084199999999</v>
      </c>
      <c r="BA25" s="702">
        <v>1.097389255</v>
      </c>
      <c r="BB25" s="702">
        <v>0.92511838000000002</v>
      </c>
      <c r="BC25" s="702">
        <v>0.98685462300000004</v>
      </c>
      <c r="BD25" s="702">
        <v>0.96381178899999997</v>
      </c>
      <c r="BE25" s="702">
        <v>1.130843</v>
      </c>
      <c r="BF25" s="702">
        <v>1.1632769999999999</v>
      </c>
      <c r="BG25" s="703">
        <v>1.4240120000000001</v>
      </c>
      <c r="BH25" s="703">
        <v>1.2235119999999999</v>
      </c>
      <c r="BI25" s="703">
        <v>1.2887470000000001</v>
      </c>
      <c r="BJ25" s="703">
        <v>1.2338880000000001</v>
      </c>
      <c r="BK25" s="703">
        <v>1.1487810000000001</v>
      </c>
      <c r="BL25" s="703">
        <v>0.9872708</v>
      </c>
      <c r="BM25" s="703">
        <v>1.35504</v>
      </c>
      <c r="BN25" s="703">
        <v>1.1757040000000001</v>
      </c>
      <c r="BO25" s="703">
        <v>1.3149850000000001</v>
      </c>
      <c r="BP25" s="703">
        <v>1.0300670000000001</v>
      </c>
      <c r="BQ25" s="703">
        <v>1.2979609999999999</v>
      </c>
      <c r="BR25" s="703">
        <v>1.197516</v>
      </c>
      <c r="BS25" s="703">
        <v>1.440369</v>
      </c>
      <c r="BT25" s="703">
        <v>1.2066129999999999</v>
      </c>
      <c r="BU25" s="703">
        <v>1.244059</v>
      </c>
      <c r="BV25" s="703">
        <v>1.1211500000000001</v>
      </c>
    </row>
    <row r="26" spans="1:74" ht="11.1" customHeight="1" x14ac:dyDescent="0.2">
      <c r="A26" s="499" t="s">
        <v>1220</v>
      </c>
      <c r="B26" s="500" t="s">
        <v>1322</v>
      </c>
      <c r="C26" s="702">
        <v>0.124876475</v>
      </c>
      <c r="D26" s="702">
        <v>0.11111929500000001</v>
      </c>
      <c r="E26" s="702">
        <v>9.6135021000000001E-2</v>
      </c>
      <c r="F26" s="702">
        <v>0.109646302</v>
      </c>
      <c r="G26" s="702">
        <v>0.143596155</v>
      </c>
      <c r="H26" s="702">
        <v>0.13260412799999999</v>
      </c>
      <c r="I26" s="702">
        <v>0.108940491</v>
      </c>
      <c r="J26" s="702">
        <v>0.117699423</v>
      </c>
      <c r="K26" s="702">
        <v>0.11466974200000001</v>
      </c>
      <c r="L26" s="702">
        <v>0.10104014</v>
      </c>
      <c r="M26" s="702">
        <v>0.113335846</v>
      </c>
      <c r="N26" s="702">
        <v>0.57352437300000003</v>
      </c>
      <c r="O26" s="702">
        <v>1.125006167</v>
      </c>
      <c r="P26" s="702">
        <v>8.3797447999999997E-2</v>
      </c>
      <c r="Q26" s="702">
        <v>0.103145817</v>
      </c>
      <c r="R26" s="702">
        <v>9.7520577999999997E-2</v>
      </c>
      <c r="S26" s="702">
        <v>8.8129470000000001E-2</v>
      </c>
      <c r="T26" s="702">
        <v>0.138822379</v>
      </c>
      <c r="U26" s="702">
        <v>0.11532582500000001</v>
      </c>
      <c r="V26" s="702">
        <v>0.112596034</v>
      </c>
      <c r="W26" s="702">
        <v>9.4359643000000007E-2</v>
      </c>
      <c r="X26" s="702">
        <v>9.3389121000000005E-2</v>
      </c>
      <c r="Y26" s="702">
        <v>0.109227912</v>
      </c>
      <c r="Z26" s="702">
        <v>9.8492999999999997E-2</v>
      </c>
      <c r="AA26" s="702">
        <v>0.152991667</v>
      </c>
      <c r="AB26" s="702">
        <v>9.5792741000000001E-2</v>
      </c>
      <c r="AC26" s="702">
        <v>9.8677666999999997E-2</v>
      </c>
      <c r="AD26" s="702">
        <v>0.106436633</v>
      </c>
      <c r="AE26" s="702">
        <v>0.11520148199999999</v>
      </c>
      <c r="AF26" s="702">
        <v>0.10977368699999999</v>
      </c>
      <c r="AG26" s="702">
        <v>0.12260478599999999</v>
      </c>
      <c r="AH26" s="702">
        <v>0.116889381</v>
      </c>
      <c r="AI26" s="702">
        <v>0.105015231</v>
      </c>
      <c r="AJ26" s="702">
        <v>0.12230234600000001</v>
      </c>
      <c r="AK26" s="702">
        <v>0.12336768400000001</v>
      </c>
      <c r="AL26" s="702">
        <v>0.141478459</v>
      </c>
      <c r="AM26" s="702">
        <v>0.13754185499999999</v>
      </c>
      <c r="AN26" s="702">
        <v>0.10393079099999999</v>
      </c>
      <c r="AO26" s="702">
        <v>0.104811922</v>
      </c>
      <c r="AP26" s="702">
        <v>0.119303616</v>
      </c>
      <c r="AQ26" s="702">
        <v>0.11420060899999999</v>
      </c>
      <c r="AR26" s="702">
        <v>0.103933966</v>
      </c>
      <c r="AS26" s="702">
        <v>0.128432509</v>
      </c>
      <c r="AT26" s="702">
        <v>0.10363955499999999</v>
      </c>
      <c r="AU26" s="702">
        <v>0.11864485900000001</v>
      </c>
      <c r="AV26" s="702">
        <v>0.11719643</v>
      </c>
      <c r="AW26" s="702">
        <v>0.103711818</v>
      </c>
      <c r="AX26" s="702">
        <v>0.15904885099999999</v>
      </c>
      <c r="AY26" s="702">
        <v>0.13744206</v>
      </c>
      <c r="AZ26" s="702">
        <v>0.174798388</v>
      </c>
      <c r="BA26" s="702">
        <v>9.6836194E-2</v>
      </c>
      <c r="BB26" s="702">
        <v>8.9584122000000002E-2</v>
      </c>
      <c r="BC26" s="702">
        <v>0.11364705999999999</v>
      </c>
      <c r="BD26" s="702">
        <v>0.127759492</v>
      </c>
      <c r="BE26" s="702">
        <v>-0.34509689999999998</v>
      </c>
      <c r="BF26" s="702">
        <v>0.89429110000000001</v>
      </c>
      <c r="BG26" s="703">
        <v>0.90260899999999999</v>
      </c>
      <c r="BH26" s="703">
        <v>0.51315049999999995</v>
      </c>
      <c r="BI26" s="703">
        <v>0.220081</v>
      </c>
      <c r="BJ26" s="703">
        <v>0.64835600000000004</v>
      </c>
      <c r="BK26" s="703">
        <v>0.94024540000000001</v>
      </c>
      <c r="BL26" s="703">
        <v>0.35222209999999998</v>
      </c>
      <c r="BM26" s="703">
        <v>0.87838499999999997</v>
      </c>
      <c r="BN26" s="703">
        <v>0.84969139999999999</v>
      </c>
      <c r="BO26" s="703">
        <v>0.79797499999999999</v>
      </c>
      <c r="BP26" s="703">
        <v>0.22938639999999999</v>
      </c>
      <c r="BQ26" s="703">
        <v>0.14582990000000001</v>
      </c>
      <c r="BR26" s="703">
        <v>0.47937999999999997</v>
      </c>
      <c r="BS26" s="703">
        <v>0.80116589999999999</v>
      </c>
      <c r="BT26" s="703">
        <v>0.18666060000000001</v>
      </c>
      <c r="BU26" s="703">
        <v>0.14249500000000001</v>
      </c>
      <c r="BV26" s="703">
        <v>0.66143819999999998</v>
      </c>
    </row>
    <row r="27" spans="1:74" ht="11.1" customHeight="1" x14ac:dyDescent="0.2">
      <c r="A27" s="499" t="s">
        <v>1221</v>
      </c>
      <c r="B27" s="502" t="s">
        <v>1222</v>
      </c>
      <c r="C27" s="702">
        <v>8.5441867499999997</v>
      </c>
      <c r="D27" s="702">
        <v>7.6062191439999998</v>
      </c>
      <c r="E27" s="702">
        <v>8.5478126240000005</v>
      </c>
      <c r="F27" s="702">
        <v>7.1935626030000002</v>
      </c>
      <c r="G27" s="702">
        <v>7.8455448609999996</v>
      </c>
      <c r="H27" s="702">
        <v>8.8252238280000004</v>
      </c>
      <c r="I27" s="702">
        <v>9.8364237649999993</v>
      </c>
      <c r="J27" s="702">
        <v>9.6452225140000003</v>
      </c>
      <c r="K27" s="702">
        <v>8.4079742900000003</v>
      </c>
      <c r="L27" s="702">
        <v>7.8311881630000002</v>
      </c>
      <c r="M27" s="702">
        <v>7.8208015150000003</v>
      </c>
      <c r="N27" s="702">
        <v>8.9231398070000001</v>
      </c>
      <c r="O27" s="702">
        <v>9.3269007080000002</v>
      </c>
      <c r="P27" s="702">
        <v>7.5961999039999997</v>
      </c>
      <c r="Q27" s="702">
        <v>8.1397981720000008</v>
      </c>
      <c r="R27" s="702">
        <v>7.331284278</v>
      </c>
      <c r="S27" s="702">
        <v>7.4600296930000001</v>
      </c>
      <c r="T27" s="702">
        <v>8.1978876940000003</v>
      </c>
      <c r="U27" s="702">
        <v>10.316830060999999</v>
      </c>
      <c r="V27" s="702">
        <v>10.754960651999999</v>
      </c>
      <c r="W27" s="702">
        <v>8.5512043930000008</v>
      </c>
      <c r="X27" s="702">
        <v>7.5072147080000002</v>
      </c>
      <c r="Y27" s="702">
        <v>7.5776803770000001</v>
      </c>
      <c r="Z27" s="702">
        <v>8.5342783759999996</v>
      </c>
      <c r="AA27" s="702">
        <v>8.6990114179999996</v>
      </c>
      <c r="AB27" s="702">
        <v>7.6493278169999996</v>
      </c>
      <c r="AC27" s="702">
        <v>8.3178903440000003</v>
      </c>
      <c r="AD27" s="702">
        <v>7.2253696129999998</v>
      </c>
      <c r="AE27" s="702">
        <v>6.9819594069999997</v>
      </c>
      <c r="AF27" s="702">
        <v>7.5641903729999997</v>
      </c>
      <c r="AG27" s="702">
        <v>10.156262722999999</v>
      </c>
      <c r="AH27" s="702">
        <v>8.8880912280000004</v>
      </c>
      <c r="AI27" s="702">
        <v>7.0633021879999998</v>
      </c>
      <c r="AJ27" s="702">
        <v>7.4747347949999998</v>
      </c>
      <c r="AK27" s="702">
        <v>7.3839866589999996</v>
      </c>
      <c r="AL27" s="702">
        <v>8.3048662639999993</v>
      </c>
      <c r="AM27" s="702">
        <v>8.4524298509999998</v>
      </c>
      <c r="AN27" s="702">
        <v>7.659343915</v>
      </c>
      <c r="AO27" s="702">
        <v>7.1055750279999996</v>
      </c>
      <c r="AP27" s="702">
        <v>5.7610426050000001</v>
      </c>
      <c r="AQ27" s="702">
        <v>6.2029431879999999</v>
      </c>
      <c r="AR27" s="702">
        <v>8.0864278489999997</v>
      </c>
      <c r="AS27" s="702">
        <v>10.578836795000001</v>
      </c>
      <c r="AT27" s="702">
        <v>9.3823285730000006</v>
      </c>
      <c r="AU27" s="702">
        <v>8.0064618210000003</v>
      </c>
      <c r="AV27" s="702">
        <v>6.5379966359999999</v>
      </c>
      <c r="AW27" s="702">
        <v>7.0270812009999997</v>
      </c>
      <c r="AX27" s="702">
        <v>8.1152770600000004</v>
      </c>
      <c r="AY27" s="702">
        <v>8.6112446980000001</v>
      </c>
      <c r="AZ27" s="702">
        <v>8.2142472089999998</v>
      </c>
      <c r="BA27" s="702">
        <v>7.887149033</v>
      </c>
      <c r="BB27" s="702">
        <v>6.7221298880000004</v>
      </c>
      <c r="BC27" s="702">
        <v>7.4008148419999999</v>
      </c>
      <c r="BD27" s="702">
        <v>8.9060086890000001</v>
      </c>
      <c r="BE27" s="702">
        <v>10.27144</v>
      </c>
      <c r="BF27" s="702">
        <v>10.608040000000001</v>
      </c>
      <c r="BG27" s="703">
        <v>9.1987939999999995</v>
      </c>
      <c r="BH27" s="703">
        <v>7.6916789999999997</v>
      </c>
      <c r="BI27" s="703">
        <v>8.1990339999999993</v>
      </c>
      <c r="BJ27" s="703">
        <v>8.8838760000000008</v>
      </c>
      <c r="BK27" s="703">
        <v>9.0714290000000002</v>
      </c>
      <c r="BL27" s="703">
        <v>8.1148760000000006</v>
      </c>
      <c r="BM27" s="703">
        <v>8.9224040000000002</v>
      </c>
      <c r="BN27" s="703">
        <v>7.9707129999999999</v>
      </c>
      <c r="BO27" s="703">
        <v>8.6525960000000008</v>
      </c>
      <c r="BP27" s="703">
        <v>8.7825919999999993</v>
      </c>
      <c r="BQ27" s="703">
        <v>11.187609999999999</v>
      </c>
      <c r="BR27" s="703">
        <v>10.06419</v>
      </c>
      <c r="BS27" s="703">
        <v>8.9474169999999997</v>
      </c>
      <c r="BT27" s="703">
        <v>7.6939970000000004</v>
      </c>
      <c r="BU27" s="703">
        <v>8.3721069999999997</v>
      </c>
      <c r="BV27" s="703">
        <v>8.7834880000000002</v>
      </c>
    </row>
    <row r="28" spans="1:74" ht="11.1" customHeight="1" x14ac:dyDescent="0.2">
      <c r="A28" s="499" t="s">
        <v>1223</v>
      </c>
      <c r="B28" s="500" t="s">
        <v>1323</v>
      </c>
      <c r="C28" s="702">
        <v>10.32571725</v>
      </c>
      <c r="D28" s="702">
        <v>9.0661744543000005</v>
      </c>
      <c r="E28" s="702">
        <v>9.9515788729000008</v>
      </c>
      <c r="F28" s="702">
        <v>8.4631912800000002</v>
      </c>
      <c r="G28" s="702">
        <v>8.8638489212000007</v>
      </c>
      <c r="H28" s="702">
        <v>9.9433023702999996</v>
      </c>
      <c r="I28" s="702">
        <v>11.06428753</v>
      </c>
      <c r="J28" s="702">
        <v>10.723412921</v>
      </c>
      <c r="K28" s="702">
        <v>9.4209169509000006</v>
      </c>
      <c r="L28" s="702">
        <v>9.0408965971999997</v>
      </c>
      <c r="M28" s="702">
        <v>9.3192506885000004</v>
      </c>
      <c r="N28" s="702">
        <v>10.95743072</v>
      </c>
      <c r="O28" s="702">
        <v>11.258449079</v>
      </c>
      <c r="P28" s="702">
        <v>9.1210420564000003</v>
      </c>
      <c r="Q28" s="702">
        <v>9.5791995775000007</v>
      </c>
      <c r="R28" s="702">
        <v>8.6189798017000001</v>
      </c>
      <c r="S28" s="702">
        <v>8.7155655212000003</v>
      </c>
      <c r="T28" s="702">
        <v>9.4985412311000008</v>
      </c>
      <c r="U28" s="702">
        <v>11.934689172000001</v>
      </c>
      <c r="V28" s="702">
        <v>12.229770029000001</v>
      </c>
      <c r="W28" s="702">
        <v>9.7298300598999994</v>
      </c>
      <c r="X28" s="702">
        <v>9.1595683359999995</v>
      </c>
      <c r="Y28" s="702">
        <v>9.4449835068999999</v>
      </c>
      <c r="Z28" s="702">
        <v>10.233305992</v>
      </c>
      <c r="AA28" s="702">
        <v>10.768920946</v>
      </c>
      <c r="AB28" s="702">
        <v>9.4023463436999997</v>
      </c>
      <c r="AC28" s="702">
        <v>9.5220058304999995</v>
      </c>
      <c r="AD28" s="702">
        <v>8.3069591622000001</v>
      </c>
      <c r="AE28" s="702">
        <v>8.4519827703000008</v>
      </c>
      <c r="AF28" s="702">
        <v>9.1470112360000009</v>
      </c>
      <c r="AG28" s="702">
        <v>11.888087079</v>
      </c>
      <c r="AH28" s="702">
        <v>10.844231766</v>
      </c>
      <c r="AI28" s="702">
        <v>8.8335186862999997</v>
      </c>
      <c r="AJ28" s="702">
        <v>8.6800916159000003</v>
      </c>
      <c r="AK28" s="702">
        <v>9.1016511988000008</v>
      </c>
      <c r="AL28" s="702">
        <v>10.353625502</v>
      </c>
      <c r="AM28" s="702">
        <v>10.022624088000001</v>
      </c>
      <c r="AN28" s="702">
        <v>9.1136144637999994</v>
      </c>
      <c r="AO28" s="702">
        <v>8.7502475342999997</v>
      </c>
      <c r="AP28" s="702">
        <v>7.8106207939000001</v>
      </c>
      <c r="AQ28" s="702">
        <v>7.8543876612999997</v>
      </c>
      <c r="AR28" s="702">
        <v>9.5544854610000005</v>
      </c>
      <c r="AS28" s="702">
        <v>12.057798328000001</v>
      </c>
      <c r="AT28" s="702">
        <v>11.220176714999999</v>
      </c>
      <c r="AU28" s="702">
        <v>9.0448631038999991</v>
      </c>
      <c r="AV28" s="702">
        <v>8.5882202355999997</v>
      </c>
      <c r="AW28" s="702">
        <v>8.8472947281999996</v>
      </c>
      <c r="AX28" s="702">
        <v>10.169105913999999</v>
      </c>
      <c r="AY28" s="702">
        <v>10.398743588</v>
      </c>
      <c r="AZ28" s="702">
        <v>9.7127726475999996</v>
      </c>
      <c r="BA28" s="702">
        <v>9.2568680463999993</v>
      </c>
      <c r="BB28" s="702">
        <v>8.1045719389999995</v>
      </c>
      <c r="BC28" s="702">
        <v>8.3197275651999991</v>
      </c>
      <c r="BD28" s="702">
        <v>10.476397992000001</v>
      </c>
      <c r="BE28" s="702">
        <v>11.00773</v>
      </c>
      <c r="BF28" s="702">
        <v>11.68116</v>
      </c>
      <c r="BG28" s="703">
        <v>9.4453460000000007</v>
      </c>
      <c r="BH28" s="703">
        <v>8.8545649999999991</v>
      </c>
      <c r="BI28" s="703">
        <v>8.9953699999999994</v>
      </c>
      <c r="BJ28" s="703">
        <v>10.3863</v>
      </c>
      <c r="BK28" s="703">
        <v>10.67512</v>
      </c>
      <c r="BL28" s="703">
        <v>9.2062399999999993</v>
      </c>
      <c r="BM28" s="703">
        <v>9.5647199999999994</v>
      </c>
      <c r="BN28" s="703">
        <v>8.6136149999999994</v>
      </c>
      <c r="BO28" s="703">
        <v>8.9480850000000007</v>
      </c>
      <c r="BP28" s="703">
        <v>9.9967539999999993</v>
      </c>
      <c r="BQ28" s="703">
        <v>11.67327</v>
      </c>
      <c r="BR28" s="703">
        <v>11.12402</v>
      </c>
      <c r="BS28" s="703">
        <v>9.2537749999999992</v>
      </c>
      <c r="BT28" s="703">
        <v>8.8910979999999995</v>
      </c>
      <c r="BU28" s="703">
        <v>9.0112670000000001</v>
      </c>
      <c r="BV28" s="703">
        <v>10.417759999999999</v>
      </c>
    </row>
    <row r="29" spans="1:74" ht="11.1" customHeight="1" x14ac:dyDescent="0.2">
      <c r="A29" s="493"/>
      <c r="B29" s="131" t="s">
        <v>1324</v>
      </c>
      <c r="C29" s="243"/>
      <c r="D29" s="243"/>
      <c r="E29" s="243"/>
      <c r="F29" s="243"/>
      <c r="G29" s="243"/>
      <c r="H29" s="243"/>
      <c r="I29" s="243"/>
      <c r="J29" s="243"/>
      <c r="K29" s="243"/>
      <c r="L29" s="243"/>
      <c r="M29" s="243"/>
      <c r="N29" s="243"/>
      <c r="O29" s="243"/>
      <c r="P29" s="243"/>
      <c r="Q29" s="243"/>
      <c r="R29" s="243"/>
      <c r="S29" s="243"/>
      <c r="T29" s="243"/>
      <c r="U29" s="243"/>
      <c r="V29" s="243"/>
      <c r="W29" s="243"/>
      <c r="X29" s="243"/>
      <c r="Y29" s="243"/>
      <c r="Z29" s="243"/>
      <c r="AA29" s="243"/>
      <c r="AB29" s="243"/>
      <c r="AC29" s="243"/>
      <c r="AD29" s="243"/>
      <c r="AE29" s="243"/>
      <c r="AF29" s="243"/>
      <c r="AG29" s="243"/>
      <c r="AH29" s="243"/>
      <c r="AI29" s="243"/>
      <c r="AJ29" s="243"/>
      <c r="AK29" s="243"/>
      <c r="AL29" s="243"/>
      <c r="AM29" s="243"/>
      <c r="AN29" s="243"/>
      <c r="AO29" s="243"/>
      <c r="AP29" s="243"/>
      <c r="AQ29" s="243"/>
      <c r="AR29" s="243"/>
      <c r="AS29" s="243"/>
      <c r="AT29" s="243"/>
      <c r="AU29" s="243"/>
      <c r="AV29" s="243"/>
      <c r="AW29" s="243"/>
      <c r="AX29" s="243"/>
      <c r="AY29" s="243"/>
      <c r="AZ29" s="243"/>
      <c r="BA29" s="243"/>
      <c r="BB29" s="243"/>
      <c r="BC29" s="243"/>
      <c r="BD29" s="243"/>
      <c r="BE29" s="243"/>
      <c r="BF29" s="243"/>
      <c r="BG29" s="333"/>
      <c r="BH29" s="333"/>
      <c r="BI29" s="333"/>
      <c r="BJ29" s="333"/>
      <c r="BK29" s="333"/>
      <c r="BL29" s="333"/>
      <c r="BM29" s="333"/>
      <c r="BN29" s="333"/>
      <c r="BO29" s="333"/>
      <c r="BP29" s="333"/>
      <c r="BQ29" s="333"/>
      <c r="BR29" s="333"/>
      <c r="BS29" s="333"/>
      <c r="BT29" s="333"/>
      <c r="BU29" s="333"/>
      <c r="BV29" s="333"/>
    </row>
    <row r="30" spans="1:74" ht="11.1" customHeight="1" x14ac:dyDescent="0.2">
      <c r="A30" s="499" t="s">
        <v>1224</v>
      </c>
      <c r="B30" s="500" t="s">
        <v>84</v>
      </c>
      <c r="C30" s="702">
        <v>4.1538364330000004</v>
      </c>
      <c r="D30" s="702">
        <v>3.461791066</v>
      </c>
      <c r="E30" s="702">
        <v>4.043002714</v>
      </c>
      <c r="F30" s="702">
        <v>3.3966831430000002</v>
      </c>
      <c r="G30" s="702">
        <v>3.7469020230000001</v>
      </c>
      <c r="H30" s="702">
        <v>4.8145474989999997</v>
      </c>
      <c r="I30" s="702">
        <v>6.040402458</v>
      </c>
      <c r="J30" s="702">
        <v>5.6415479560000001</v>
      </c>
      <c r="K30" s="702">
        <v>4.8123419829999996</v>
      </c>
      <c r="L30" s="702">
        <v>3.975392995</v>
      </c>
      <c r="M30" s="702">
        <v>3.523485059</v>
      </c>
      <c r="N30" s="702">
        <v>4.1334466809999997</v>
      </c>
      <c r="O30" s="702">
        <v>3.7171738049999998</v>
      </c>
      <c r="P30" s="702">
        <v>3.3063524470000001</v>
      </c>
      <c r="Q30" s="702">
        <v>3.688857906</v>
      </c>
      <c r="R30" s="702">
        <v>3.7722633249999999</v>
      </c>
      <c r="S30" s="702">
        <v>4.0107189160000001</v>
      </c>
      <c r="T30" s="702">
        <v>4.6881039260000001</v>
      </c>
      <c r="U30" s="702">
        <v>6.8053906739999999</v>
      </c>
      <c r="V30" s="702">
        <v>7.1654403220000003</v>
      </c>
      <c r="W30" s="702">
        <v>5.5523413039999996</v>
      </c>
      <c r="X30" s="702">
        <v>4.6901622999999999</v>
      </c>
      <c r="Y30" s="702">
        <v>4.0698204259999997</v>
      </c>
      <c r="Z30" s="702">
        <v>4.0835915700000003</v>
      </c>
      <c r="AA30" s="702">
        <v>4.2043621949999999</v>
      </c>
      <c r="AB30" s="702">
        <v>3.9874665899999999</v>
      </c>
      <c r="AC30" s="702">
        <v>3.7444050309999999</v>
      </c>
      <c r="AD30" s="702">
        <v>3.2866763959999998</v>
      </c>
      <c r="AE30" s="702">
        <v>3.176671539</v>
      </c>
      <c r="AF30" s="702">
        <v>4.2076790419999996</v>
      </c>
      <c r="AG30" s="702">
        <v>7.1765515669999997</v>
      </c>
      <c r="AH30" s="702">
        <v>6.2025141530000001</v>
      </c>
      <c r="AI30" s="702">
        <v>4.3962844399999996</v>
      </c>
      <c r="AJ30" s="702">
        <v>3.7630127670000002</v>
      </c>
      <c r="AK30" s="702">
        <v>3.86022643</v>
      </c>
      <c r="AL30" s="702">
        <v>4.3588084020000002</v>
      </c>
      <c r="AM30" s="702">
        <v>4.39797335</v>
      </c>
      <c r="AN30" s="702">
        <v>4.0548110560000001</v>
      </c>
      <c r="AO30" s="702">
        <v>3.940961438</v>
      </c>
      <c r="AP30" s="702">
        <v>2.855600066</v>
      </c>
      <c r="AQ30" s="702">
        <v>3.1858639549999999</v>
      </c>
      <c r="AR30" s="702">
        <v>5.3201788790000002</v>
      </c>
      <c r="AS30" s="702">
        <v>8.2522089039999997</v>
      </c>
      <c r="AT30" s="702">
        <v>7.0278435479999999</v>
      </c>
      <c r="AU30" s="702">
        <v>5.2984194919999998</v>
      </c>
      <c r="AV30" s="702">
        <v>4.0793476770000003</v>
      </c>
      <c r="AW30" s="702">
        <v>4.2630787010000004</v>
      </c>
      <c r="AX30" s="702">
        <v>4.4696059659999996</v>
      </c>
      <c r="AY30" s="702">
        <v>4.7410171380000001</v>
      </c>
      <c r="AZ30" s="702">
        <v>4.0990272020000003</v>
      </c>
      <c r="BA30" s="702">
        <v>3.9118796840000001</v>
      </c>
      <c r="BB30" s="702">
        <v>3.4221361300000002</v>
      </c>
      <c r="BC30" s="702">
        <v>4.3294349170000004</v>
      </c>
      <c r="BD30" s="702">
        <v>6.261350577</v>
      </c>
      <c r="BE30" s="702">
        <v>6.9153140000000004</v>
      </c>
      <c r="BF30" s="702">
        <v>6.6871070000000001</v>
      </c>
      <c r="BG30" s="703">
        <v>5.3040229999999999</v>
      </c>
      <c r="BH30" s="703">
        <v>4.5643630000000002</v>
      </c>
      <c r="BI30" s="703">
        <v>4.2992910000000002</v>
      </c>
      <c r="BJ30" s="703">
        <v>4.9335100000000001</v>
      </c>
      <c r="BK30" s="703">
        <v>5.436763</v>
      </c>
      <c r="BL30" s="703">
        <v>4.5745069999999997</v>
      </c>
      <c r="BM30" s="703">
        <v>4.5574250000000003</v>
      </c>
      <c r="BN30" s="703">
        <v>3.5390670000000002</v>
      </c>
      <c r="BO30" s="703">
        <v>4.1239980000000003</v>
      </c>
      <c r="BP30" s="703">
        <v>5.4464389999999998</v>
      </c>
      <c r="BQ30" s="703">
        <v>7.4182969999999999</v>
      </c>
      <c r="BR30" s="703">
        <v>6.5349029999999999</v>
      </c>
      <c r="BS30" s="703">
        <v>5.4179329999999997</v>
      </c>
      <c r="BT30" s="703">
        <v>4.4085520000000002</v>
      </c>
      <c r="BU30" s="703">
        <v>4.1972719999999999</v>
      </c>
      <c r="BV30" s="703">
        <v>4.8713340000000001</v>
      </c>
    </row>
    <row r="31" spans="1:74" ht="11.1" customHeight="1" x14ac:dyDescent="0.2">
      <c r="A31" s="499" t="s">
        <v>1225</v>
      </c>
      <c r="B31" s="502" t="s">
        <v>83</v>
      </c>
      <c r="C31" s="702">
        <v>9.3286884E-2</v>
      </c>
      <c r="D31" s="702">
        <v>4.2878828000000001E-2</v>
      </c>
      <c r="E31" s="702">
        <v>5.2865869000000003E-2</v>
      </c>
      <c r="F31" s="702">
        <v>2.1926602999999999E-2</v>
      </c>
      <c r="G31" s="702">
        <v>5.6583209000000002E-2</v>
      </c>
      <c r="H31" s="702">
        <v>5.3336699000000001E-2</v>
      </c>
      <c r="I31" s="702">
        <v>4.2840303000000003E-2</v>
      </c>
      <c r="J31" s="702">
        <v>1.3269286E-2</v>
      </c>
      <c r="K31" s="702">
        <v>4.5116104999999997E-2</v>
      </c>
      <c r="L31" s="702">
        <v>0</v>
      </c>
      <c r="M31" s="702">
        <v>3.2769297000000003E-2</v>
      </c>
      <c r="N31" s="702">
        <v>0.106661987</v>
      </c>
      <c r="O31" s="702">
        <v>0.24289661700000001</v>
      </c>
      <c r="P31" s="702">
        <v>9.7376819999999992E-3</v>
      </c>
      <c r="Q31" s="702">
        <v>0.12035467399999999</v>
      </c>
      <c r="R31" s="702">
        <v>0</v>
      </c>
      <c r="S31" s="702">
        <v>1.6406330000000001E-3</v>
      </c>
      <c r="T31" s="702">
        <v>1.2763309E-2</v>
      </c>
      <c r="U31" s="702">
        <v>0.12514661899999999</v>
      </c>
      <c r="V31" s="702">
        <v>4.1528969999999998E-2</v>
      </c>
      <c r="W31" s="702">
        <v>5.2352208999999997E-2</v>
      </c>
      <c r="X31" s="702">
        <v>2.8067999999999999E-3</v>
      </c>
      <c r="Y31" s="702">
        <v>3.0106360000000001E-3</v>
      </c>
      <c r="Z31" s="702">
        <v>6.7204091999999993E-2</v>
      </c>
      <c r="AA31" s="702">
        <v>0.21217448899999999</v>
      </c>
      <c r="AB31" s="702">
        <v>5.5326017999999998E-2</v>
      </c>
      <c r="AC31" s="702">
        <v>6.5540195999999995E-2</v>
      </c>
      <c r="AD31" s="702">
        <v>8.8565190000000002E-3</v>
      </c>
      <c r="AE31" s="702">
        <v>0</v>
      </c>
      <c r="AF31" s="702">
        <v>6.9337999999999995E-4</v>
      </c>
      <c r="AG31" s="702">
        <v>4.2948964999999999E-2</v>
      </c>
      <c r="AH31" s="702">
        <v>3.6411827000000001E-2</v>
      </c>
      <c r="AI31" s="702">
        <v>0</v>
      </c>
      <c r="AJ31" s="702">
        <v>0</v>
      </c>
      <c r="AK31" s="702">
        <v>0</v>
      </c>
      <c r="AL31" s="702">
        <v>0</v>
      </c>
      <c r="AM31" s="702">
        <v>2.079568E-2</v>
      </c>
      <c r="AN31" s="702">
        <v>2.6068313999999999E-2</v>
      </c>
      <c r="AO31" s="702">
        <v>9.6827539000000004E-2</v>
      </c>
      <c r="AP31" s="702">
        <v>0</v>
      </c>
      <c r="AQ31" s="702">
        <v>0</v>
      </c>
      <c r="AR31" s="702">
        <v>0</v>
      </c>
      <c r="AS31" s="702">
        <v>0</v>
      </c>
      <c r="AT31" s="702">
        <v>0</v>
      </c>
      <c r="AU31" s="702">
        <v>0</v>
      </c>
      <c r="AV31" s="702">
        <v>0</v>
      </c>
      <c r="AW31" s="702">
        <v>0</v>
      </c>
      <c r="AX31" s="702">
        <v>0</v>
      </c>
      <c r="AY31" s="702">
        <v>0</v>
      </c>
      <c r="AZ31" s="702">
        <v>0</v>
      </c>
      <c r="BA31" s="702">
        <v>0</v>
      </c>
      <c r="BB31" s="702">
        <v>0</v>
      </c>
      <c r="BC31" s="702">
        <v>0</v>
      </c>
      <c r="BD31" s="702">
        <v>0</v>
      </c>
      <c r="BE31" s="702">
        <v>0</v>
      </c>
      <c r="BF31" s="702">
        <v>0</v>
      </c>
      <c r="BG31" s="703">
        <v>0</v>
      </c>
      <c r="BH31" s="703">
        <v>0</v>
      </c>
      <c r="BI31" s="703">
        <v>0</v>
      </c>
      <c r="BJ31" s="703">
        <v>0</v>
      </c>
      <c r="BK31" s="703">
        <v>0</v>
      </c>
      <c r="BL31" s="703">
        <v>0</v>
      </c>
      <c r="BM31" s="703">
        <v>0</v>
      </c>
      <c r="BN31" s="703">
        <v>0</v>
      </c>
      <c r="BO31" s="703">
        <v>0</v>
      </c>
      <c r="BP31" s="703">
        <v>0</v>
      </c>
      <c r="BQ31" s="703">
        <v>0</v>
      </c>
      <c r="BR31" s="703">
        <v>0</v>
      </c>
      <c r="BS31" s="703">
        <v>0</v>
      </c>
      <c r="BT31" s="703">
        <v>0</v>
      </c>
      <c r="BU31" s="703">
        <v>0</v>
      </c>
      <c r="BV31" s="703">
        <v>0</v>
      </c>
    </row>
    <row r="32" spans="1:74" ht="11.1" customHeight="1" x14ac:dyDescent="0.2">
      <c r="A32" s="499" t="s">
        <v>1226</v>
      </c>
      <c r="B32" s="502" t="s">
        <v>86</v>
      </c>
      <c r="C32" s="702">
        <v>3.4884249999999999</v>
      </c>
      <c r="D32" s="702">
        <v>3.0370460000000001</v>
      </c>
      <c r="E32" s="702">
        <v>3.2746059999999999</v>
      </c>
      <c r="F32" s="702">
        <v>2.8795700000000002</v>
      </c>
      <c r="G32" s="702">
        <v>3.2735289999999999</v>
      </c>
      <c r="H32" s="702">
        <v>3.503028</v>
      </c>
      <c r="I32" s="702">
        <v>3.9007649999999998</v>
      </c>
      <c r="J32" s="702">
        <v>3.7681610000000001</v>
      </c>
      <c r="K32" s="702">
        <v>3.7126969999999999</v>
      </c>
      <c r="L32" s="702">
        <v>3.9815200000000002</v>
      </c>
      <c r="M32" s="702">
        <v>3.688526</v>
      </c>
      <c r="N32" s="702">
        <v>3.6595360000000001</v>
      </c>
      <c r="O32" s="702">
        <v>4.0296589999999997</v>
      </c>
      <c r="P32" s="702">
        <v>3.3176290000000002</v>
      </c>
      <c r="Q32" s="702">
        <v>3.5725760000000002</v>
      </c>
      <c r="R32" s="702">
        <v>2.8647649999999998</v>
      </c>
      <c r="S32" s="702">
        <v>3.4178609999999998</v>
      </c>
      <c r="T32" s="702">
        <v>3.763258</v>
      </c>
      <c r="U32" s="702">
        <v>3.862212</v>
      </c>
      <c r="V32" s="702">
        <v>3.717708</v>
      </c>
      <c r="W32" s="702">
        <v>2.9617640000000001</v>
      </c>
      <c r="X32" s="702">
        <v>3.6389480000000001</v>
      </c>
      <c r="Y32" s="702">
        <v>3.7842470000000001</v>
      </c>
      <c r="Z32" s="702">
        <v>3.9883839999999999</v>
      </c>
      <c r="AA32" s="702">
        <v>4.0311719999999998</v>
      </c>
      <c r="AB32" s="702">
        <v>3.6121789999999998</v>
      </c>
      <c r="AC32" s="702">
        <v>2.7963490000000002</v>
      </c>
      <c r="AD32" s="702">
        <v>3.1027659999999999</v>
      </c>
      <c r="AE32" s="702">
        <v>3.9197679999999999</v>
      </c>
      <c r="AF32" s="702">
        <v>3.8089810000000002</v>
      </c>
      <c r="AG32" s="702">
        <v>3.922358</v>
      </c>
      <c r="AH32" s="702">
        <v>3.9163239999999999</v>
      </c>
      <c r="AI32" s="702">
        <v>3.9167399999999999</v>
      </c>
      <c r="AJ32" s="702">
        <v>3.9579870000000001</v>
      </c>
      <c r="AK32" s="702">
        <v>3.8852630000000001</v>
      </c>
      <c r="AL32" s="702">
        <v>3.9951310000000002</v>
      </c>
      <c r="AM32" s="702">
        <v>4.0071940000000001</v>
      </c>
      <c r="AN32" s="702">
        <v>3.556009</v>
      </c>
      <c r="AO32" s="702">
        <v>3.1279089999999998</v>
      </c>
      <c r="AP32" s="702">
        <v>3.1975500000000001</v>
      </c>
      <c r="AQ32" s="702">
        <v>2.8957039999999998</v>
      </c>
      <c r="AR32" s="702">
        <v>3.1186989999999999</v>
      </c>
      <c r="AS32" s="702">
        <v>3.164209</v>
      </c>
      <c r="AT32" s="702">
        <v>3.1246719999999999</v>
      </c>
      <c r="AU32" s="702">
        <v>2.7108289999999999</v>
      </c>
      <c r="AV32" s="702">
        <v>3.1341990000000002</v>
      </c>
      <c r="AW32" s="702">
        <v>3.1689349999999998</v>
      </c>
      <c r="AX32" s="702">
        <v>3.263935</v>
      </c>
      <c r="AY32" s="702">
        <v>3.2741229999999999</v>
      </c>
      <c r="AZ32" s="702">
        <v>2.9367179999999999</v>
      </c>
      <c r="BA32" s="702">
        <v>3.0706630000000001</v>
      </c>
      <c r="BB32" s="702">
        <v>2.830031</v>
      </c>
      <c r="BC32" s="702">
        <v>2.475368</v>
      </c>
      <c r="BD32" s="702">
        <v>2.3699210000000002</v>
      </c>
      <c r="BE32" s="702">
        <v>2.49098</v>
      </c>
      <c r="BF32" s="702">
        <v>2.4937499999999999</v>
      </c>
      <c r="BG32" s="703">
        <v>2.3199999999999998</v>
      </c>
      <c r="BH32" s="703">
        <v>2.0672199999999998</v>
      </c>
      <c r="BI32" s="703">
        <v>2.3199999999999998</v>
      </c>
      <c r="BJ32" s="703">
        <v>2.3973300000000002</v>
      </c>
      <c r="BK32" s="703">
        <v>2.3973300000000002</v>
      </c>
      <c r="BL32" s="703">
        <v>2.16533</v>
      </c>
      <c r="BM32" s="703">
        <v>1.9725900000000001</v>
      </c>
      <c r="BN32" s="703">
        <v>2.3199999999999998</v>
      </c>
      <c r="BO32" s="703">
        <v>2.3973300000000002</v>
      </c>
      <c r="BP32" s="703">
        <v>2.3199999999999998</v>
      </c>
      <c r="BQ32" s="703">
        <v>2.3973300000000002</v>
      </c>
      <c r="BR32" s="703">
        <v>2.3973300000000002</v>
      </c>
      <c r="BS32" s="703">
        <v>1.90645</v>
      </c>
      <c r="BT32" s="703">
        <v>2.2776200000000002</v>
      </c>
      <c r="BU32" s="703">
        <v>2.3199999999999998</v>
      </c>
      <c r="BV32" s="703">
        <v>2.3973300000000002</v>
      </c>
    </row>
    <row r="33" spans="1:74" ht="11.1" customHeight="1" x14ac:dyDescent="0.2">
      <c r="A33" s="499" t="s">
        <v>1227</v>
      </c>
      <c r="B33" s="502" t="s">
        <v>1218</v>
      </c>
      <c r="C33" s="702">
        <v>2.417642098</v>
      </c>
      <c r="D33" s="702">
        <v>2.2545335849999999</v>
      </c>
      <c r="E33" s="702">
        <v>2.5618407990000001</v>
      </c>
      <c r="F33" s="702">
        <v>2.3932171769999999</v>
      </c>
      <c r="G33" s="702">
        <v>2.539781675</v>
      </c>
      <c r="H33" s="702">
        <v>2.5654698219999998</v>
      </c>
      <c r="I33" s="702">
        <v>2.6616121330000002</v>
      </c>
      <c r="J33" s="702">
        <v>2.6072896729999999</v>
      </c>
      <c r="K33" s="702">
        <v>2.3889963160000001</v>
      </c>
      <c r="L33" s="702">
        <v>2.3825865770000001</v>
      </c>
      <c r="M33" s="702">
        <v>2.6270952470000002</v>
      </c>
      <c r="N33" s="702">
        <v>2.6633219690000001</v>
      </c>
      <c r="O33" s="702">
        <v>2.2633759439999999</v>
      </c>
      <c r="P33" s="702">
        <v>2.2386177969999999</v>
      </c>
      <c r="Q33" s="702">
        <v>2.6723782809999999</v>
      </c>
      <c r="R33" s="702">
        <v>2.4438542299999999</v>
      </c>
      <c r="S33" s="702">
        <v>2.5812495759999998</v>
      </c>
      <c r="T33" s="702">
        <v>2.4797395510000002</v>
      </c>
      <c r="U33" s="702">
        <v>2.5353012100000001</v>
      </c>
      <c r="V33" s="702">
        <v>2.471020658</v>
      </c>
      <c r="W33" s="702">
        <v>2.2933338509999999</v>
      </c>
      <c r="X33" s="702">
        <v>2.3732849730000001</v>
      </c>
      <c r="Y33" s="702">
        <v>2.5598215839999998</v>
      </c>
      <c r="Z33" s="702">
        <v>2.6465953450000002</v>
      </c>
      <c r="AA33" s="702">
        <v>2.541015754</v>
      </c>
      <c r="AB33" s="702">
        <v>2.242034672</v>
      </c>
      <c r="AC33" s="702">
        <v>2.6348551279999999</v>
      </c>
      <c r="AD33" s="702">
        <v>2.2957411510000001</v>
      </c>
      <c r="AE33" s="702">
        <v>2.5997156320000001</v>
      </c>
      <c r="AF33" s="702">
        <v>2.536030679</v>
      </c>
      <c r="AG33" s="702">
        <v>2.7123652329999999</v>
      </c>
      <c r="AH33" s="702">
        <v>2.669632666</v>
      </c>
      <c r="AI33" s="702">
        <v>2.5651962159999999</v>
      </c>
      <c r="AJ33" s="702">
        <v>2.5093131880000001</v>
      </c>
      <c r="AK33" s="702">
        <v>2.4929213319999999</v>
      </c>
      <c r="AL33" s="702">
        <v>2.7482953750000001</v>
      </c>
      <c r="AM33" s="702">
        <v>2.7324699589999999</v>
      </c>
      <c r="AN33" s="702">
        <v>2.5664361769999999</v>
      </c>
      <c r="AO33" s="702">
        <v>2.7239136020000001</v>
      </c>
      <c r="AP33" s="702">
        <v>2.6580589429999999</v>
      </c>
      <c r="AQ33" s="702">
        <v>2.76179167</v>
      </c>
      <c r="AR33" s="702">
        <v>2.5647137390000001</v>
      </c>
      <c r="AS33" s="702">
        <v>2.6744681620000001</v>
      </c>
      <c r="AT33" s="702">
        <v>2.625446272</v>
      </c>
      <c r="AU33" s="702">
        <v>2.4723931549999998</v>
      </c>
      <c r="AV33" s="702">
        <v>2.4592653389999999</v>
      </c>
      <c r="AW33" s="702">
        <v>2.4862781370000002</v>
      </c>
      <c r="AX33" s="702">
        <v>2.6392346889999998</v>
      </c>
      <c r="AY33" s="702">
        <v>2.6486155629999999</v>
      </c>
      <c r="AZ33" s="702">
        <v>2.159737684</v>
      </c>
      <c r="BA33" s="702">
        <v>2.531086277</v>
      </c>
      <c r="BB33" s="702">
        <v>2.3791961609999999</v>
      </c>
      <c r="BC33" s="702">
        <v>2.4235928059999998</v>
      </c>
      <c r="BD33" s="702">
        <v>2.3858770549999999</v>
      </c>
      <c r="BE33" s="702">
        <v>2.4775749999999999</v>
      </c>
      <c r="BF33" s="702">
        <v>2.4036149999999998</v>
      </c>
      <c r="BG33" s="703">
        <v>2.2374930000000002</v>
      </c>
      <c r="BH33" s="703">
        <v>2.2784650000000002</v>
      </c>
      <c r="BI33" s="703">
        <v>2.4494129999999998</v>
      </c>
      <c r="BJ33" s="703">
        <v>2.528543</v>
      </c>
      <c r="BK33" s="703">
        <v>2.38565</v>
      </c>
      <c r="BL33" s="703">
        <v>2.1604230000000002</v>
      </c>
      <c r="BM33" s="703">
        <v>2.4890509999999999</v>
      </c>
      <c r="BN33" s="703">
        <v>2.28735</v>
      </c>
      <c r="BO33" s="703">
        <v>2.4130910000000001</v>
      </c>
      <c r="BP33" s="703">
        <v>2.335356</v>
      </c>
      <c r="BQ33" s="703">
        <v>2.4309460000000001</v>
      </c>
      <c r="BR33" s="703">
        <v>2.3619659999999998</v>
      </c>
      <c r="BS33" s="703">
        <v>2.2014930000000001</v>
      </c>
      <c r="BT33" s="703">
        <v>2.2452380000000001</v>
      </c>
      <c r="BU33" s="703">
        <v>2.420693</v>
      </c>
      <c r="BV33" s="703">
        <v>2.5020349999999998</v>
      </c>
    </row>
    <row r="34" spans="1:74" ht="11.1" customHeight="1" x14ac:dyDescent="0.2">
      <c r="A34" s="499" t="s">
        <v>1228</v>
      </c>
      <c r="B34" s="502" t="s">
        <v>1321</v>
      </c>
      <c r="C34" s="702">
        <v>0.55919261200000003</v>
      </c>
      <c r="D34" s="702">
        <v>0.57690091200000004</v>
      </c>
      <c r="E34" s="702">
        <v>0.57821490499999995</v>
      </c>
      <c r="F34" s="702">
        <v>0.56944279399999997</v>
      </c>
      <c r="G34" s="702">
        <v>0.49763081599999998</v>
      </c>
      <c r="H34" s="702">
        <v>0.52950876099999999</v>
      </c>
      <c r="I34" s="702">
        <v>0.406816071</v>
      </c>
      <c r="J34" s="702">
        <v>0.42480988800000002</v>
      </c>
      <c r="K34" s="702">
        <v>0.31111420899999997</v>
      </c>
      <c r="L34" s="702">
        <v>0.62752365399999999</v>
      </c>
      <c r="M34" s="702">
        <v>0.59777117599999996</v>
      </c>
      <c r="N34" s="702">
        <v>0.50091931199999995</v>
      </c>
      <c r="O34" s="702">
        <v>0.59971467899999997</v>
      </c>
      <c r="P34" s="702">
        <v>0.56495740100000003</v>
      </c>
      <c r="Q34" s="702">
        <v>0.46898621499999998</v>
      </c>
      <c r="R34" s="702">
        <v>0.52702901599999996</v>
      </c>
      <c r="S34" s="702">
        <v>0.49122581799999998</v>
      </c>
      <c r="T34" s="702">
        <v>0.42455236200000002</v>
      </c>
      <c r="U34" s="702">
        <v>0.43086473199999997</v>
      </c>
      <c r="V34" s="702">
        <v>0.42956484</v>
      </c>
      <c r="W34" s="702">
        <v>0.42624578499999999</v>
      </c>
      <c r="X34" s="702">
        <v>0.55496000000000001</v>
      </c>
      <c r="Y34" s="702">
        <v>0.552177955</v>
      </c>
      <c r="Z34" s="702">
        <v>0.55996437700000001</v>
      </c>
      <c r="AA34" s="702">
        <v>0.61858933800000004</v>
      </c>
      <c r="AB34" s="702">
        <v>0.56649201699999996</v>
      </c>
      <c r="AC34" s="702">
        <v>0.63154422300000002</v>
      </c>
      <c r="AD34" s="702">
        <v>0.572375101</v>
      </c>
      <c r="AE34" s="702">
        <v>0.47657223900000001</v>
      </c>
      <c r="AF34" s="702">
        <v>0.51815586499999999</v>
      </c>
      <c r="AG34" s="702">
        <v>0.44554561500000001</v>
      </c>
      <c r="AH34" s="702">
        <v>0.45733439599999998</v>
      </c>
      <c r="AI34" s="702">
        <v>0.46364782199999999</v>
      </c>
      <c r="AJ34" s="702">
        <v>0.56975654499999995</v>
      </c>
      <c r="AK34" s="702">
        <v>0.55105126999999998</v>
      </c>
      <c r="AL34" s="702">
        <v>0.64736818799999996</v>
      </c>
      <c r="AM34" s="702">
        <v>0.61196570900000002</v>
      </c>
      <c r="AN34" s="702">
        <v>0.66581110099999996</v>
      </c>
      <c r="AO34" s="702">
        <v>0.71334658299999998</v>
      </c>
      <c r="AP34" s="702">
        <v>0.70954794399999999</v>
      </c>
      <c r="AQ34" s="702">
        <v>0.64241033000000003</v>
      </c>
      <c r="AR34" s="702">
        <v>0.57546389399999998</v>
      </c>
      <c r="AS34" s="702">
        <v>0.56235904299999995</v>
      </c>
      <c r="AT34" s="702">
        <v>0.55110581300000006</v>
      </c>
      <c r="AU34" s="702">
        <v>0.56674378599999997</v>
      </c>
      <c r="AV34" s="702">
        <v>0.64574739400000003</v>
      </c>
      <c r="AW34" s="702">
        <v>0.75137864899999995</v>
      </c>
      <c r="AX34" s="702">
        <v>0.65362390400000003</v>
      </c>
      <c r="AY34" s="702">
        <v>0.53064302399999996</v>
      </c>
      <c r="AZ34" s="702">
        <v>0.59754989000000003</v>
      </c>
      <c r="BA34" s="702">
        <v>0.78485373400000003</v>
      </c>
      <c r="BB34" s="702">
        <v>0.66319821899999998</v>
      </c>
      <c r="BC34" s="702">
        <v>0.647509522</v>
      </c>
      <c r="BD34" s="702">
        <v>0.64543652699999998</v>
      </c>
      <c r="BE34" s="702">
        <v>0.73823939999999999</v>
      </c>
      <c r="BF34" s="702">
        <v>0.70559850000000002</v>
      </c>
      <c r="BG34" s="703">
        <v>0.85219829999999996</v>
      </c>
      <c r="BH34" s="703">
        <v>0.86950989999999995</v>
      </c>
      <c r="BI34" s="703">
        <v>1.0534889999999999</v>
      </c>
      <c r="BJ34" s="703">
        <v>0.82042809999999999</v>
      </c>
      <c r="BK34" s="703">
        <v>0.65527610000000003</v>
      </c>
      <c r="BL34" s="703">
        <v>0.64190990000000003</v>
      </c>
      <c r="BM34" s="703">
        <v>0.95369250000000005</v>
      </c>
      <c r="BN34" s="703">
        <v>0.7904506</v>
      </c>
      <c r="BO34" s="703">
        <v>0.77995190000000003</v>
      </c>
      <c r="BP34" s="703">
        <v>0.72077429999999998</v>
      </c>
      <c r="BQ34" s="703">
        <v>0.83512730000000002</v>
      </c>
      <c r="BR34" s="703">
        <v>0.7486273</v>
      </c>
      <c r="BS34" s="703">
        <v>0.8640118</v>
      </c>
      <c r="BT34" s="703">
        <v>1.0051270000000001</v>
      </c>
      <c r="BU34" s="703">
        <v>1.1503950000000001</v>
      </c>
      <c r="BV34" s="703">
        <v>0.87266290000000002</v>
      </c>
    </row>
    <row r="35" spans="1:74" ht="11.1" customHeight="1" x14ac:dyDescent="0.2">
      <c r="A35" s="499" t="s">
        <v>1229</v>
      </c>
      <c r="B35" s="500" t="s">
        <v>1322</v>
      </c>
      <c r="C35" s="702">
        <v>6.5093614999999994E-2</v>
      </c>
      <c r="D35" s="702">
        <v>5.4779356000000001E-2</v>
      </c>
      <c r="E35" s="702">
        <v>3.7245175999999998E-2</v>
      </c>
      <c r="F35" s="702">
        <v>2.2935693E-2</v>
      </c>
      <c r="G35" s="702">
        <v>3.4359806E-2</v>
      </c>
      <c r="H35" s="702">
        <v>5.6547286000000002E-2</v>
      </c>
      <c r="I35" s="702">
        <v>3.0222822E-2</v>
      </c>
      <c r="J35" s="702">
        <v>3.4353362999999998E-2</v>
      </c>
      <c r="K35" s="702">
        <v>2.2670069000000001E-2</v>
      </c>
      <c r="L35" s="702">
        <v>2.1396470000000001E-2</v>
      </c>
      <c r="M35" s="702">
        <v>4.0713548000000002E-2</v>
      </c>
      <c r="N35" s="702">
        <v>0.459221247</v>
      </c>
      <c r="O35" s="702">
        <v>1.4075142469999999</v>
      </c>
      <c r="P35" s="702">
        <v>4.5483309E-2</v>
      </c>
      <c r="Q35" s="702">
        <v>3.7333226999999997E-2</v>
      </c>
      <c r="R35" s="702">
        <v>4.9897672999999997E-2</v>
      </c>
      <c r="S35" s="702">
        <v>6.4839989000000001E-2</v>
      </c>
      <c r="T35" s="702">
        <v>2.7684779999999999E-2</v>
      </c>
      <c r="U35" s="702">
        <v>4.3189312000000001E-2</v>
      </c>
      <c r="V35" s="702">
        <v>6.3242337999999995E-2</v>
      </c>
      <c r="W35" s="702">
        <v>2.5799375999999999E-2</v>
      </c>
      <c r="X35" s="702">
        <v>2.6768594999999999E-2</v>
      </c>
      <c r="Y35" s="702">
        <v>4.3492146000000002E-2</v>
      </c>
      <c r="Z35" s="702">
        <v>3.3764875999999999E-2</v>
      </c>
      <c r="AA35" s="702">
        <v>0.383799689</v>
      </c>
      <c r="AB35" s="702">
        <v>0.11114611100000001</v>
      </c>
      <c r="AC35" s="702">
        <v>1.7319477E-2</v>
      </c>
      <c r="AD35" s="702">
        <v>-2.8059040000000001E-3</v>
      </c>
      <c r="AE35" s="702">
        <v>4.5998155999999998E-2</v>
      </c>
      <c r="AF35" s="702">
        <v>4.3071423999999997E-2</v>
      </c>
      <c r="AG35" s="702">
        <v>6.2411135999999999E-2</v>
      </c>
      <c r="AH35" s="702">
        <v>4.1215344000000001E-2</v>
      </c>
      <c r="AI35" s="702">
        <v>4.3998270999999999E-2</v>
      </c>
      <c r="AJ35" s="702">
        <v>4.0158036000000001E-2</v>
      </c>
      <c r="AK35" s="702">
        <v>3.8099938999999999E-2</v>
      </c>
      <c r="AL35" s="702">
        <v>8.0465094000000001E-2</v>
      </c>
      <c r="AM35" s="702">
        <v>6.4970062999999995E-2</v>
      </c>
      <c r="AN35" s="702">
        <v>5.6233829999999999E-2</v>
      </c>
      <c r="AO35" s="702">
        <v>6.0066517999999999E-2</v>
      </c>
      <c r="AP35" s="702">
        <v>4.8850506000000002E-2</v>
      </c>
      <c r="AQ35" s="702">
        <v>5.4075901000000003E-2</v>
      </c>
      <c r="AR35" s="702">
        <v>4.0890119000000003E-2</v>
      </c>
      <c r="AS35" s="702">
        <v>5.8996306999999998E-2</v>
      </c>
      <c r="AT35" s="702">
        <v>4.9849671999999998E-2</v>
      </c>
      <c r="AU35" s="702">
        <v>3.9422257000000002E-2</v>
      </c>
      <c r="AV35" s="702">
        <v>4.8501796999999999E-2</v>
      </c>
      <c r="AW35" s="702">
        <v>3.5854713000000003E-2</v>
      </c>
      <c r="AX35" s="702">
        <v>7.3517969000000002E-2</v>
      </c>
      <c r="AY35" s="702">
        <v>0.15771858699999999</v>
      </c>
      <c r="AZ35" s="702">
        <v>0.217764288</v>
      </c>
      <c r="BA35" s="702">
        <v>5.2048679E-2</v>
      </c>
      <c r="BB35" s="702">
        <v>4.9520290000000002E-2</v>
      </c>
      <c r="BC35" s="702">
        <v>3.6291935999999997E-2</v>
      </c>
      <c r="BD35" s="702">
        <v>6.5708979000000001E-2</v>
      </c>
      <c r="BE35" s="702">
        <v>0.17528050000000001</v>
      </c>
      <c r="BF35" s="702">
        <v>0.94903599999999999</v>
      </c>
      <c r="BG35" s="703">
        <v>0.24338750000000001</v>
      </c>
      <c r="BH35" s="703">
        <v>8.7438600000000005E-2</v>
      </c>
      <c r="BI35" s="703">
        <v>5.5059499999999997E-2</v>
      </c>
      <c r="BJ35" s="703">
        <v>0.65377470000000004</v>
      </c>
      <c r="BK35" s="703">
        <v>0.67077969999999998</v>
      </c>
      <c r="BL35" s="703">
        <v>-1.50876E-2</v>
      </c>
      <c r="BM35" s="703">
        <v>0.1988637</v>
      </c>
      <c r="BN35" s="703">
        <v>0.37403570000000003</v>
      </c>
      <c r="BO35" s="703">
        <v>0.22756589999999999</v>
      </c>
      <c r="BP35" s="703">
        <v>0.21241650000000001</v>
      </c>
      <c r="BQ35" s="703">
        <v>0.56875290000000001</v>
      </c>
      <c r="BR35" s="703">
        <v>0.52138600000000002</v>
      </c>
      <c r="BS35" s="703">
        <v>0.26157000000000002</v>
      </c>
      <c r="BT35" s="703">
        <v>8.7561899999999998E-2</v>
      </c>
      <c r="BU35" s="703">
        <v>7.7163300000000004E-2</v>
      </c>
      <c r="BV35" s="703">
        <v>0.96548109999999998</v>
      </c>
    </row>
    <row r="36" spans="1:74" ht="11.1" customHeight="1" x14ac:dyDescent="0.2">
      <c r="A36" s="499" t="s">
        <v>1230</v>
      </c>
      <c r="B36" s="502" t="s">
        <v>1222</v>
      </c>
      <c r="C36" s="702">
        <v>10.777476642</v>
      </c>
      <c r="D36" s="702">
        <v>9.4279297470000003</v>
      </c>
      <c r="E36" s="702">
        <v>10.547775463000001</v>
      </c>
      <c r="F36" s="702">
        <v>9.2837754100000005</v>
      </c>
      <c r="G36" s="702">
        <v>10.148786529000001</v>
      </c>
      <c r="H36" s="702">
        <v>11.522438067</v>
      </c>
      <c r="I36" s="702">
        <v>13.082658787</v>
      </c>
      <c r="J36" s="702">
        <v>12.489431165999999</v>
      </c>
      <c r="K36" s="702">
        <v>11.292935682</v>
      </c>
      <c r="L36" s="702">
        <v>10.988419695999999</v>
      </c>
      <c r="M36" s="702">
        <v>10.510360327000001</v>
      </c>
      <c r="N36" s="702">
        <v>11.523107196</v>
      </c>
      <c r="O36" s="702">
        <v>12.260334292</v>
      </c>
      <c r="P36" s="702">
        <v>9.4827776359999998</v>
      </c>
      <c r="Q36" s="702">
        <v>10.560486302999999</v>
      </c>
      <c r="R36" s="702">
        <v>9.6578092439999992</v>
      </c>
      <c r="S36" s="702">
        <v>10.567535932</v>
      </c>
      <c r="T36" s="702">
        <v>11.396101928</v>
      </c>
      <c r="U36" s="702">
        <v>13.802104547000001</v>
      </c>
      <c r="V36" s="702">
        <v>13.888505128</v>
      </c>
      <c r="W36" s="702">
        <v>11.311836525</v>
      </c>
      <c r="X36" s="702">
        <v>11.286930668</v>
      </c>
      <c r="Y36" s="702">
        <v>11.012569747000001</v>
      </c>
      <c r="Z36" s="702">
        <v>11.379504259999999</v>
      </c>
      <c r="AA36" s="702">
        <v>11.991113465</v>
      </c>
      <c r="AB36" s="702">
        <v>10.574644407999999</v>
      </c>
      <c r="AC36" s="702">
        <v>9.8900130550000007</v>
      </c>
      <c r="AD36" s="702">
        <v>9.2636092629999993</v>
      </c>
      <c r="AE36" s="702">
        <v>10.218725566</v>
      </c>
      <c r="AF36" s="702">
        <v>11.11461139</v>
      </c>
      <c r="AG36" s="702">
        <v>14.362180516</v>
      </c>
      <c r="AH36" s="702">
        <v>13.323432386</v>
      </c>
      <c r="AI36" s="702">
        <v>11.385866749</v>
      </c>
      <c r="AJ36" s="702">
        <v>10.840227536</v>
      </c>
      <c r="AK36" s="702">
        <v>10.827561971</v>
      </c>
      <c r="AL36" s="702">
        <v>11.830068059</v>
      </c>
      <c r="AM36" s="702">
        <v>11.835368761</v>
      </c>
      <c r="AN36" s="702">
        <v>10.925369478</v>
      </c>
      <c r="AO36" s="702">
        <v>10.663024679999999</v>
      </c>
      <c r="AP36" s="702">
        <v>9.4696074590000006</v>
      </c>
      <c r="AQ36" s="702">
        <v>9.5398458559999995</v>
      </c>
      <c r="AR36" s="702">
        <v>11.619945631</v>
      </c>
      <c r="AS36" s="702">
        <v>14.712241415999999</v>
      </c>
      <c r="AT36" s="702">
        <v>13.378917305</v>
      </c>
      <c r="AU36" s="702">
        <v>11.08780769</v>
      </c>
      <c r="AV36" s="702">
        <v>10.367061207000001</v>
      </c>
      <c r="AW36" s="702">
        <v>10.7055252</v>
      </c>
      <c r="AX36" s="702">
        <v>11.099917528000001</v>
      </c>
      <c r="AY36" s="702">
        <v>11.352117312000001</v>
      </c>
      <c r="AZ36" s="702">
        <v>10.010797064</v>
      </c>
      <c r="BA36" s="702">
        <v>10.350531373999999</v>
      </c>
      <c r="BB36" s="702">
        <v>9.3440817999999997</v>
      </c>
      <c r="BC36" s="702">
        <v>9.9121971809999998</v>
      </c>
      <c r="BD36" s="702">
        <v>11.728294138000001</v>
      </c>
      <c r="BE36" s="702">
        <v>12.79739</v>
      </c>
      <c r="BF36" s="702">
        <v>13.23911</v>
      </c>
      <c r="BG36" s="703">
        <v>10.957100000000001</v>
      </c>
      <c r="BH36" s="703">
        <v>9.8669969999999996</v>
      </c>
      <c r="BI36" s="703">
        <v>10.177250000000001</v>
      </c>
      <c r="BJ36" s="703">
        <v>11.333589999999999</v>
      </c>
      <c r="BK36" s="703">
        <v>11.5458</v>
      </c>
      <c r="BL36" s="703">
        <v>9.5270820000000001</v>
      </c>
      <c r="BM36" s="703">
        <v>10.171620000000001</v>
      </c>
      <c r="BN36" s="703">
        <v>9.3109040000000007</v>
      </c>
      <c r="BO36" s="703">
        <v>9.9419360000000001</v>
      </c>
      <c r="BP36" s="703">
        <v>11.034990000000001</v>
      </c>
      <c r="BQ36" s="703">
        <v>13.650449999999999</v>
      </c>
      <c r="BR36" s="703">
        <v>12.564209999999999</v>
      </c>
      <c r="BS36" s="703">
        <v>10.65146</v>
      </c>
      <c r="BT36" s="703">
        <v>10.024100000000001</v>
      </c>
      <c r="BU36" s="703">
        <v>10.165520000000001</v>
      </c>
      <c r="BV36" s="703">
        <v>11.608840000000001</v>
      </c>
    </row>
    <row r="37" spans="1:74" ht="11.1" customHeight="1" x14ac:dyDescent="0.2">
      <c r="A37" s="499" t="s">
        <v>1231</v>
      </c>
      <c r="B37" s="500" t="s">
        <v>1323</v>
      </c>
      <c r="C37" s="702">
        <v>12.863721548999999</v>
      </c>
      <c r="D37" s="702">
        <v>11.242248403</v>
      </c>
      <c r="E37" s="702">
        <v>12.407829002</v>
      </c>
      <c r="F37" s="702">
        <v>10.800029767</v>
      </c>
      <c r="G37" s="702">
        <v>11.433027495999999</v>
      </c>
      <c r="H37" s="702">
        <v>13.148135684</v>
      </c>
      <c r="I37" s="702">
        <v>14.966598631</v>
      </c>
      <c r="J37" s="702">
        <v>14.269311294</v>
      </c>
      <c r="K37" s="702">
        <v>12.550031137</v>
      </c>
      <c r="L37" s="702">
        <v>12.002878588</v>
      </c>
      <c r="M37" s="702">
        <v>11.867572217999999</v>
      </c>
      <c r="N37" s="702">
        <v>13.601175374</v>
      </c>
      <c r="O37" s="702">
        <v>13.966116816</v>
      </c>
      <c r="P37" s="702">
        <v>11.609173638</v>
      </c>
      <c r="Q37" s="702">
        <v>12.353857647</v>
      </c>
      <c r="R37" s="702">
        <v>11.221152893999999</v>
      </c>
      <c r="S37" s="702">
        <v>11.713106703999999</v>
      </c>
      <c r="T37" s="702">
        <v>12.988212112999999</v>
      </c>
      <c r="U37" s="702">
        <v>15.876700349</v>
      </c>
      <c r="V37" s="702">
        <v>16.156685634999999</v>
      </c>
      <c r="W37" s="702">
        <v>13.285536919</v>
      </c>
      <c r="X37" s="702">
        <v>11.991113571</v>
      </c>
      <c r="Y37" s="702">
        <v>11.98598812</v>
      </c>
      <c r="Z37" s="702">
        <v>12.854908172</v>
      </c>
      <c r="AA37" s="702">
        <v>13.540335854</v>
      </c>
      <c r="AB37" s="702">
        <v>11.877677798000001</v>
      </c>
      <c r="AC37" s="702">
        <v>12.262781199999999</v>
      </c>
      <c r="AD37" s="702">
        <v>10.712045429</v>
      </c>
      <c r="AE37" s="702">
        <v>11.160597387999999</v>
      </c>
      <c r="AF37" s="702">
        <v>12.516947402</v>
      </c>
      <c r="AG37" s="702">
        <v>16.042442564000002</v>
      </c>
      <c r="AH37" s="702">
        <v>14.573933232</v>
      </c>
      <c r="AI37" s="702">
        <v>12.190236412999999</v>
      </c>
      <c r="AJ37" s="702">
        <v>11.386489687999999</v>
      </c>
      <c r="AK37" s="702">
        <v>11.571480352</v>
      </c>
      <c r="AL37" s="702">
        <v>12.847841904999999</v>
      </c>
      <c r="AM37" s="702">
        <v>12.62610072</v>
      </c>
      <c r="AN37" s="702">
        <v>11.603978953</v>
      </c>
      <c r="AO37" s="702">
        <v>11.049957544</v>
      </c>
      <c r="AP37" s="702">
        <v>9.7455867217000005</v>
      </c>
      <c r="AQ37" s="702">
        <v>10.183660673</v>
      </c>
      <c r="AR37" s="702">
        <v>12.500378674</v>
      </c>
      <c r="AS37" s="702">
        <v>16.109324679</v>
      </c>
      <c r="AT37" s="702">
        <v>14.807063196</v>
      </c>
      <c r="AU37" s="702">
        <v>11.980174673</v>
      </c>
      <c r="AV37" s="702">
        <v>11.033226132999999</v>
      </c>
      <c r="AW37" s="702">
        <v>11.106147922</v>
      </c>
      <c r="AX37" s="702">
        <v>12.532042326999999</v>
      </c>
      <c r="AY37" s="702">
        <v>12.875436150000001</v>
      </c>
      <c r="AZ37" s="702">
        <v>12.104358080000001</v>
      </c>
      <c r="BA37" s="702">
        <v>11.609355383</v>
      </c>
      <c r="BB37" s="702">
        <v>10.329748647000001</v>
      </c>
      <c r="BC37" s="702">
        <v>10.911585200999999</v>
      </c>
      <c r="BD37" s="702">
        <v>13.484960249</v>
      </c>
      <c r="BE37" s="702">
        <v>14.94692</v>
      </c>
      <c r="BF37" s="702">
        <v>15.492520000000001</v>
      </c>
      <c r="BG37" s="703">
        <v>12.841089999999999</v>
      </c>
      <c r="BH37" s="703">
        <v>11.458410000000001</v>
      </c>
      <c r="BI37" s="703">
        <v>11.69276</v>
      </c>
      <c r="BJ37" s="703">
        <v>13.346349999999999</v>
      </c>
      <c r="BK37" s="703">
        <v>13.278650000000001</v>
      </c>
      <c r="BL37" s="703">
        <v>11.950290000000001</v>
      </c>
      <c r="BM37" s="703">
        <v>12.21622</v>
      </c>
      <c r="BN37" s="703">
        <v>11.13199</v>
      </c>
      <c r="BO37" s="703">
        <v>11.691599999999999</v>
      </c>
      <c r="BP37" s="703">
        <v>13.572039999999999</v>
      </c>
      <c r="BQ37" s="703">
        <v>16.092469999999999</v>
      </c>
      <c r="BR37" s="703">
        <v>14.81617</v>
      </c>
      <c r="BS37" s="703">
        <v>12.46866</v>
      </c>
      <c r="BT37" s="703">
        <v>11.590540000000001</v>
      </c>
      <c r="BU37" s="703">
        <v>11.83103</v>
      </c>
      <c r="BV37" s="703">
        <v>13.505179999999999</v>
      </c>
    </row>
    <row r="38" spans="1:74" ht="11.1" customHeight="1" x14ac:dyDescent="0.2">
      <c r="A38" s="493"/>
      <c r="B38" s="131" t="s">
        <v>1325</v>
      </c>
      <c r="C38" s="243"/>
      <c r="D38" s="243"/>
      <c r="E38" s="243"/>
      <c r="F38" s="243"/>
      <c r="G38" s="243"/>
      <c r="H38" s="243"/>
      <c r="I38" s="243"/>
      <c r="J38" s="243"/>
      <c r="K38" s="243"/>
      <c r="L38" s="243"/>
      <c r="M38" s="243"/>
      <c r="N38" s="243"/>
      <c r="O38" s="243"/>
      <c r="P38" s="243"/>
      <c r="Q38" s="243"/>
      <c r="R38" s="243"/>
      <c r="S38" s="243"/>
      <c r="T38" s="243"/>
      <c r="U38" s="243"/>
      <c r="V38" s="243"/>
      <c r="W38" s="243"/>
      <c r="X38" s="243"/>
      <c r="Y38" s="243"/>
      <c r="Z38" s="243"/>
      <c r="AA38" s="243"/>
      <c r="AB38" s="243"/>
      <c r="AC38" s="243"/>
      <c r="AD38" s="243"/>
      <c r="AE38" s="243"/>
      <c r="AF38" s="243"/>
      <c r="AG38" s="243"/>
      <c r="AH38" s="243"/>
      <c r="AI38" s="243"/>
      <c r="AJ38" s="243"/>
      <c r="AK38" s="243"/>
      <c r="AL38" s="243"/>
      <c r="AM38" s="243"/>
      <c r="AN38" s="243"/>
      <c r="AO38" s="243"/>
      <c r="AP38" s="243"/>
      <c r="AQ38" s="243"/>
      <c r="AR38" s="243"/>
      <c r="AS38" s="243"/>
      <c r="AT38" s="243"/>
      <c r="AU38" s="243"/>
      <c r="AV38" s="243"/>
      <c r="AW38" s="243"/>
      <c r="AX38" s="243"/>
      <c r="AY38" s="243"/>
      <c r="AZ38" s="243"/>
      <c r="BA38" s="243"/>
      <c r="BB38" s="243"/>
      <c r="BC38" s="243"/>
      <c r="BD38" s="243"/>
      <c r="BE38" s="243"/>
      <c r="BF38" s="243"/>
      <c r="BG38" s="333"/>
      <c r="BH38" s="333"/>
      <c r="BI38" s="333"/>
      <c r="BJ38" s="333"/>
      <c r="BK38" s="333"/>
      <c r="BL38" s="333"/>
      <c r="BM38" s="333"/>
      <c r="BN38" s="333"/>
      <c r="BO38" s="333"/>
      <c r="BP38" s="333"/>
      <c r="BQ38" s="333"/>
      <c r="BR38" s="333"/>
      <c r="BS38" s="333"/>
      <c r="BT38" s="333"/>
      <c r="BU38" s="333"/>
      <c r="BV38" s="333"/>
    </row>
    <row r="39" spans="1:74" ht="11.1" customHeight="1" x14ac:dyDescent="0.2">
      <c r="A39" s="499" t="s">
        <v>1232</v>
      </c>
      <c r="B39" s="500" t="s">
        <v>84</v>
      </c>
      <c r="C39" s="702">
        <v>15.966307438999999</v>
      </c>
      <c r="D39" s="702">
        <v>15.431208233</v>
      </c>
      <c r="E39" s="702">
        <v>17.629047465999999</v>
      </c>
      <c r="F39" s="702">
        <v>13.277061298</v>
      </c>
      <c r="G39" s="702">
        <v>15.059464177000001</v>
      </c>
      <c r="H39" s="702">
        <v>19.499530015000001</v>
      </c>
      <c r="I39" s="702">
        <v>23.442980805000001</v>
      </c>
      <c r="J39" s="702">
        <v>21.676253300999999</v>
      </c>
      <c r="K39" s="702">
        <v>19.574416943999999</v>
      </c>
      <c r="L39" s="702">
        <v>17.365376664999999</v>
      </c>
      <c r="M39" s="702">
        <v>16.582440528999999</v>
      </c>
      <c r="N39" s="702">
        <v>18.949086595000001</v>
      </c>
      <c r="O39" s="702">
        <v>17.856907496000002</v>
      </c>
      <c r="P39" s="702">
        <v>18.007398051999999</v>
      </c>
      <c r="Q39" s="702">
        <v>19.835081129999999</v>
      </c>
      <c r="R39" s="702">
        <v>16.618383300000001</v>
      </c>
      <c r="S39" s="702">
        <v>18.296445446</v>
      </c>
      <c r="T39" s="702">
        <v>21.798990437</v>
      </c>
      <c r="U39" s="702">
        <v>26.397471823</v>
      </c>
      <c r="V39" s="702">
        <v>27.688134263999999</v>
      </c>
      <c r="W39" s="702">
        <v>24.651835641000002</v>
      </c>
      <c r="X39" s="702">
        <v>20.38082872</v>
      </c>
      <c r="Y39" s="702">
        <v>19.499185719</v>
      </c>
      <c r="Z39" s="702">
        <v>21.277946833000001</v>
      </c>
      <c r="AA39" s="702">
        <v>23.435271385</v>
      </c>
      <c r="AB39" s="702">
        <v>23.332585303999998</v>
      </c>
      <c r="AC39" s="702">
        <v>23.493376654999999</v>
      </c>
      <c r="AD39" s="702">
        <v>18.970734359000001</v>
      </c>
      <c r="AE39" s="702">
        <v>20.502851672999999</v>
      </c>
      <c r="AF39" s="702">
        <v>25.607726799999998</v>
      </c>
      <c r="AG39" s="702">
        <v>32.988511672000001</v>
      </c>
      <c r="AH39" s="702">
        <v>31.411151861</v>
      </c>
      <c r="AI39" s="702">
        <v>26.324839862000001</v>
      </c>
      <c r="AJ39" s="702">
        <v>23.043245843000001</v>
      </c>
      <c r="AK39" s="702">
        <v>21.853505769000002</v>
      </c>
      <c r="AL39" s="702">
        <v>26.075723537999998</v>
      </c>
      <c r="AM39" s="702">
        <v>27.452036253999999</v>
      </c>
      <c r="AN39" s="702">
        <v>25.506188173999998</v>
      </c>
      <c r="AO39" s="702">
        <v>25.420145483999999</v>
      </c>
      <c r="AP39" s="702">
        <v>21.286661948999999</v>
      </c>
      <c r="AQ39" s="702">
        <v>21.004615652999998</v>
      </c>
      <c r="AR39" s="702">
        <v>27.561209655999999</v>
      </c>
      <c r="AS39" s="702">
        <v>37.726439462000002</v>
      </c>
      <c r="AT39" s="702">
        <v>33.380334752000003</v>
      </c>
      <c r="AU39" s="702">
        <v>26.527074592999998</v>
      </c>
      <c r="AV39" s="702">
        <v>23.996132060000001</v>
      </c>
      <c r="AW39" s="702">
        <v>20.525754546999998</v>
      </c>
      <c r="AX39" s="702">
        <v>25.396761550000001</v>
      </c>
      <c r="AY39" s="702">
        <v>25.843890422000001</v>
      </c>
      <c r="AZ39" s="702">
        <v>23.167607645</v>
      </c>
      <c r="BA39" s="702">
        <v>23.461525069</v>
      </c>
      <c r="BB39" s="702">
        <v>21.420615239</v>
      </c>
      <c r="BC39" s="702">
        <v>22.165243503999999</v>
      </c>
      <c r="BD39" s="702">
        <v>27.271895931</v>
      </c>
      <c r="BE39" s="702">
        <v>33.728517482000001</v>
      </c>
      <c r="BF39" s="702">
        <v>32.546911678999997</v>
      </c>
      <c r="BG39" s="703">
        <v>20.889759999999999</v>
      </c>
      <c r="BH39" s="703">
        <v>19.810320000000001</v>
      </c>
      <c r="BI39" s="703">
        <v>17.699349999999999</v>
      </c>
      <c r="BJ39" s="703">
        <v>23.475460000000002</v>
      </c>
      <c r="BK39" s="703">
        <v>28.40324</v>
      </c>
      <c r="BL39" s="703">
        <v>23.493819999999999</v>
      </c>
      <c r="BM39" s="703">
        <v>22.008780000000002</v>
      </c>
      <c r="BN39" s="703">
        <v>21.742159999999998</v>
      </c>
      <c r="BO39" s="703">
        <v>22.511030000000002</v>
      </c>
      <c r="BP39" s="703">
        <v>25.154160000000001</v>
      </c>
      <c r="BQ39" s="703">
        <v>37.396560000000001</v>
      </c>
      <c r="BR39" s="703">
        <v>34.301600000000001</v>
      </c>
      <c r="BS39" s="703">
        <v>24.38466</v>
      </c>
      <c r="BT39" s="703">
        <v>23.824380000000001</v>
      </c>
      <c r="BU39" s="703">
        <v>22.484639999999999</v>
      </c>
      <c r="BV39" s="703">
        <v>26.65288</v>
      </c>
    </row>
    <row r="40" spans="1:74" ht="11.1" customHeight="1" x14ac:dyDescent="0.2">
      <c r="A40" s="499" t="s">
        <v>1233</v>
      </c>
      <c r="B40" s="502" t="s">
        <v>83</v>
      </c>
      <c r="C40" s="702">
        <v>23.954991101000001</v>
      </c>
      <c r="D40" s="702">
        <v>18.355418286999999</v>
      </c>
      <c r="E40" s="702">
        <v>21.172048201999999</v>
      </c>
      <c r="F40" s="702">
        <v>17.067192085999999</v>
      </c>
      <c r="G40" s="702">
        <v>18.952078708999998</v>
      </c>
      <c r="H40" s="702">
        <v>21.4277832</v>
      </c>
      <c r="I40" s="702">
        <v>25.641030960999998</v>
      </c>
      <c r="J40" s="702">
        <v>22.827347253999999</v>
      </c>
      <c r="K40" s="702">
        <v>17.819908511000001</v>
      </c>
      <c r="L40" s="702">
        <v>16.574883475</v>
      </c>
      <c r="M40" s="702">
        <v>17.214801048000002</v>
      </c>
      <c r="N40" s="702">
        <v>23.682135295999998</v>
      </c>
      <c r="O40" s="702">
        <v>26.218818358</v>
      </c>
      <c r="P40" s="702">
        <v>17.235104842999998</v>
      </c>
      <c r="Q40" s="702">
        <v>18.540511127999999</v>
      </c>
      <c r="R40" s="702">
        <v>15.530596149000001</v>
      </c>
      <c r="S40" s="702">
        <v>16.756243374</v>
      </c>
      <c r="T40" s="702">
        <v>19.258195006000001</v>
      </c>
      <c r="U40" s="702">
        <v>22.456825106</v>
      </c>
      <c r="V40" s="702">
        <v>23.010925725</v>
      </c>
      <c r="W40" s="702">
        <v>16.794681686000001</v>
      </c>
      <c r="X40" s="702">
        <v>15.306007267</v>
      </c>
      <c r="Y40" s="702">
        <v>16.494740970999999</v>
      </c>
      <c r="Z40" s="702">
        <v>18.907411406000001</v>
      </c>
      <c r="AA40" s="702">
        <v>21.747715916000001</v>
      </c>
      <c r="AB40" s="702">
        <v>15.292684415</v>
      </c>
      <c r="AC40" s="702">
        <v>16.307267370000002</v>
      </c>
      <c r="AD40" s="702">
        <v>11.771934763000001</v>
      </c>
      <c r="AE40" s="702">
        <v>13.657118228</v>
      </c>
      <c r="AF40" s="702">
        <v>14.294750832</v>
      </c>
      <c r="AG40" s="702">
        <v>20.030178351</v>
      </c>
      <c r="AH40" s="702">
        <v>16.674341817999998</v>
      </c>
      <c r="AI40" s="702">
        <v>14.876386153</v>
      </c>
      <c r="AJ40" s="702">
        <v>10.562555604</v>
      </c>
      <c r="AK40" s="702">
        <v>14.433888047</v>
      </c>
      <c r="AL40" s="702">
        <v>13.645176169999999</v>
      </c>
      <c r="AM40" s="702">
        <v>12.44960206</v>
      </c>
      <c r="AN40" s="702">
        <v>11.946101129000001</v>
      </c>
      <c r="AO40" s="702">
        <v>9.2878994299999995</v>
      </c>
      <c r="AP40" s="702">
        <v>7.2704244510000002</v>
      </c>
      <c r="AQ40" s="702">
        <v>9.0973454700000005</v>
      </c>
      <c r="AR40" s="702">
        <v>13.32113043</v>
      </c>
      <c r="AS40" s="702">
        <v>18.918999212999999</v>
      </c>
      <c r="AT40" s="702">
        <v>16.974271221999999</v>
      </c>
      <c r="AU40" s="702">
        <v>10.928150194000001</v>
      </c>
      <c r="AV40" s="702">
        <v>9.6698437179999992</v>
      </c>
      <c r="AW40" s="702">
        <v>12.173154514</v>
      </c>
      <c r="AX40" s="702">
        <v>16.235148826</v>
      </c>
      <c r="AY40" s="702">
        <v>16.942961611000001</v>
      </c>
      <c r="AZ40" s="702">
        <v>20.779815983999999</v>
      </c>
      <c r="BA40" s="702">
        <v>12.758798435999999</v>
      </c>
      <c r="BB40" s="702">
        <v>10.472532534000001</v>
      </c>
      <c r="BC40" s="702">
        <v>11.472790085</v>
      </c>
      <c r="BD40" s="702">
        <v>17.892495023999999</v>
      </c>
      <c r="BE40" s="702">
        <v>17.954650000000001</v>
      </c>
      <c r="BF40" s="702">
        <v>17.29025</v>
      </c>
      <c r="BG40" s="703">
        <v>16.614090000000001</v>
      </c>
      <c r="BH40" s="703">
        <v>14.18023</v>
      </c>
      <c r="BI40" s="703">
        <v>15.70717</v>
      </c>
      <c r="BJ40" s="703">
        <v>20.23901</v>
      </c>
      <c r="BK40" s="703">
        <v>17.843</v>
      </c>
      <c r="BL40" s="703">
        <v>20.703479999999999</v>
      </c>
      <c r="BM40" s="703">
        <v>17.625080000000001</v>
      </c>
      <c r="BN40" s="703">
        <v>12.24919</v>
      </c>
      <c r="BO40" s="703">
        <v>14.144259999999999</v>
      </c>
      <c r="BP40" s="703">
        <v>18.740849999999998</v>
      </c>
      <c r="BQ40" s="703">
        <v>16.370760000000001</v>
      </c>
      <c r="BR40" s="703">
        <v>15.078720000000001</v>
      </c>
      <c r="BS40" s="703">
        <v>14.649290000000001</v>
      </c>
      <c r="BT40" s="703">
        <v>12.52134</v>
      </c>
      <c r="BU40" s="703">
        <v>13.944649999999999</v>
      </c>
      <c r="BV40" s="703">
        <v>18.312629999999999</v>
      </c>
    </row>
    <row r="41" spans="1:74" ht="11.1" customHeight="1" x14ac:dyDescent="0.2">
      <c r="A41" s="499" t="s">
        <v>1234</v>
      </c>
      <c r="B41" s="502" t="s">
        <v>86</v>
      </c>
      <c r="C41" s="702">
        <v>25.975608000000001</v>
      </c>
      <c r="D41" s="702">
        <v>22.094138000000001</v>
      </c>
      <c r="E41" s="702">
        <v>22.987617</v>
      </c>
      <c r="F41" s="702">
        <v>23.029046999999998</v>
      </c>
      <c r="G41" s="702">
        <v>22.526326000000001</v>
      </c>
      <c r="H41" s="702">
        <v>24.399435</v>
      </c>
      <c r="I41" s="702">
        <v>25.376308000000002</v>
      </c>
      <c r="J41" s="702">
        <v>25.136368999999998</v>
      </c>
      <c r="K41" s="702">
        <v>23.158773</v>
      </c>
      <c r="L41" s="702">
        <v>22.592756999999999</v>
      </c>
      <c r="M41" s="702">
        <v>23.550314</v>
      </c>
      <c r="N41" s="702">
        <v>26.189156000000001</v>
      </c>
      <c r="O41" s="702">
        <v>26.296500999999999</v>
      </c>
      <c r="P41" s="702">
        <v>22.914876</v>
      </c>
      <c r="Q41" s="702">
        <v>22.497935999999999</v>
      </c>
      <c r="R41" s="702">
        <v>20.571363000000002</v>
      </c>
      <c r="S41" s="702">
        <v>23.991274000000001</v>
      </c>
      <c r="T41" s="702">
        <v>24.602101000000001</v>
      </c>
      <c r="U41" s="702">
        <v>25.186368000000002</v>
      </c>
      <c r="V41" s="702">
        <v>24.820713000000001</v>
      </c>
      <c r="W41" s="702">
        <v>23.146605999999998</v>
      </c>
      <c r="X41" s="702">
        <v>22.415308</v>
      </c>
      <c r="Y41" s="702">
        <v>23.336442000000002</v>
      </c>
      <c r="Z41" s="702">
        <v>25.599620999999999</v>
      </c>
      <c r="AA41" s="702">
        <v>25.511693000000001</v>
      </c>
      <c r="AB41" s="702">
        <v>22.232628999999999</v>
      </c>
      <c r="AC41" s="702">
        <v>21.816561</v>
      </c>
      <c r="AD41" s="702">
        <v>20.985571</v>
      </c>
      <c r="AE41" s="702">
        <v>23.905849</v>
      </c>
      <c r="AF41" s="702">
        <v>23.655968999999999</v>
      </c>
      <c r="AG41" s="702">
        <v>24.594460000000002</v>
      </c>
      <c r="AH41" s="702">
        <v>24.391673999999998</v>
      </c>
      <c r="AI41" s="702">
        <v>22.711638000000001</v>
      </c>
      <c r="AJ41" s="702">
        <v>21.379864000000001</v>
      </c>
      <c r="AK41" s="702">
        <v>21.870892999999999</v>
      </c>
      <c r="AL41" s="702">
        <v>24.861221</v>
      </c>
      <c r="AM41" s="702">
        <v>24.934111000000001</v>
      </c>
      <c r="AN41" s="702">
        <v>22.001196</v>
      </c>
      <c r="AO41" s="702">
        <v>21.964994999999998</v>
      </c>
      <c r="AP41" s="702">
        <v>20.822652000000001</v>
      </c>
      <c r="AQ41" s="702">
        <v>22.672436000000001</v>
      </c>
      <c r="AR41" s="702">
        <v>23.568380999999999</v>
      </c>
      <c r="AS41" s="702">
        <v>24.085398999999999</v>
      </c>
      <c r="AT41" s="702">
        <v>24.138093000000001</v>
      </c>
      <c r="AU41" s="702">
        <v>22.629688000000002</v>
      </c>
      <c r="AV41" s="702">
        <v>21.771270000000001</v>
      </c>
      <c r="AW41" s="702">
        <v>22.651841999999998</v>
      </c>
      <c r="AX41" s="702">
        <v>24.509457000000001</v>
      </c>
      <c r="AY41" s="702">
        <v>25.159025</v>
      </c>
      <c r="AZ41" s="702">
        <v>22.059631</v>
      </c>
      <c r="BA41" s="702">
        <v>21.140552</v>
      </c>
      <c r="BB41" s="702">
        <v>19.603925</v>
      </c>
      <c r="BC41" s="702">
        <v>21.749980999999998</v>
      </c>
      <c r="BD41" s="702">
        <v>23.295214999999999</v>
      </c>
      <c r="BE41" s="702">
        <v>23.50393</v>
      </c>
      <c r="BF41" s="702">
        <v>24.275120000000001</v>
      </c>
      <c r="BG41" s="703">
        <v>23.60839</v>
      </c>
      <c r="BH41" s="703">
        <v>20.620149999999999</v>
      </c>
      <c r="BI41" s="703">
        <v>20.494820000000001</v>
      </c>
      <c r="BJ41" s="703">
        <v>21.231390000000001</v>
      </c>
      <c r="BK41" s="703">
        <v>21.325130000000001</v>
      </c>
      <c r="BL41" s="703">
        <v>18.45702</v>
      </c>
      <c r="BM41" s="703">
        <v>19.221219999999999</v>
      </c>
      <c r="BN41" s="703">
        <v>17.489920000000001</v>
      </c>
      <c r="BO41" s="703">
        <v>21.068210000000001</v>
      </c>
      <c r="BP41" s="703">
        <v>20.637219999999999</v>
      </c>
      <c r="BQ41" s="703">
        <v>21.325130000000001</v>
      </c>
      <c r="BR41" s="703">
        <v>21.325130000000001</v>
      </c>
      <c r="BS41" s="703">
        <v>20.220890000000001</v>
      </c>
      <c r="BT41" s="703">
        <v>18.124110000000002</v>
      </c>
      <c r="BU41" s="703">
        <v>18.275690000000001</v>
      </c>
      <c r="BV41" s="703">
        <v>21.325130000000001</v>
      </c>
    </row>
    <row r="42" spans="1:74" ht="11.1" customHeight="1" x14ac:dyDescent="0.2">
      <c r="A42" s="499" t="s">
        <v>1235</v>
      </c>
      <c r="B42" s="502" t="s">
        <v>1218</v>
      </c>
      <c r="C42" s="702">
        <v>0.798045424</v>
      </c>
      <c r="D42" s="702">
        <v>0.80496814800000005</v>
      </c>
      <c r="E42" s="702">
        <v>0.99830281499999995</v>
      </c>
      <c r="F42" s="702">
        <v>1.035291518</v>
      </c>
      <c r="G42" s="702">
        <v>1.1406730279999999</v>
      </c>
      <c r="H42" s="702">
        <v>0.82161005899999995</v>
      </c>
      <c r="I42" s="702">
        <v>0.73175539700000003</v>
      </c>
      <c r="J42" s="702">
        <v>0.58839311100000002</v>
      </c>
      <c r="K42" s="702">
        <v>0.374261762</v>
      </c>
      <c r="L42" s="702">
        <v>0.39159423500000001</v>
      </c>
      <c r="M42" s="702">
        <v>0.71262800199999998</v>
      </c>
      <c r="N42" s="702">
        <v>0.45018711099999997</v>
      </c>
      <c r="O42" s="702">
        <v>0.811087958</v>
      </c>
      <c r="P42" s="702">
        <v>0.89665849200000003</v>
      </c>
      <c r="Q42" s="702">
        <v>0.89191040099999996</v>
      </c>
      <c r="R42" s="702">
        <v>1.064679479</v>
      </c>
      <c r="S42" s="702">
        <v>1.077067341</v>
      </c>
      <c r="T42" s="702">
        <v>0.79407940700000001</v>
      </c>
      <c r="U42" s="702">
        <v>0.82247784300000004</v>
      </c>
      <c r="V42" s="702">
        <v>1.0318456380000001</v>
      </c>
      <c r="W42" s="702">
        <v>0.98764116700000004</v>
      </c>
      <c r="X42" s="702">
        <v>1.073724675</v>
      </c>
      <c r="Y42" s="702">
        <v>1.1616064850000001</v>
      </c>
      <c r="Z42" s="702">
        <v>1.258055114</v>
      </c>
      <c r="AA42" s="702">
        <v>1.207606612</v>
      </c>
      <c r="AB42" s="702">
        <v>0.92531664199999997</v>
      </c>
      <c r="AC42" s="702">
        <v>1.0474000409999999</v>
      </c>
      <c r="AD42" s="702">
        <v>1.01866908</v>
      </c>
      <c r="AE42" s="702">
        <v>1.0066494109999999</v>
      </c>
      <c r="AF42" s="702">
        <v>0.92454915900000001</v>
      </c>
      <c r="AG42" s="702">
        <v>0.74882807299999998</v>
      </c>
      <c r="AH42" s="702">
        <v>0.64692022000000005</v>
      </c>
      <c r="AI42" s="702">
        <v>0.56300937200000001</v>
      </c>
      <c r="AJ42" s="702">
        <v>0.60812718399999999</v>
      </c>
      <c r="AK42" s="702">
        <v>0.63696984999999995</v>
      </c>
      <c r="AL42" s="702">
        <v>0.89523295599999997</v>
      </c>
      <c r="AM42" s="702">
        <v>0.97260770900000004</v>
      </c>
      <c r="AN42" s="702">
        <v>1.0322620250000001</v>
      </c>
      <c r="AO42" s="702">
        <v>1.0471852850000001</v>
      </c>
      <c r="AP42" s="702">
        <v>1.0262299779999999</v>
      </c>
      <c r="AQ42" s="702">
        <v>1.0283709830000001</v>
      </c>
      <c r="AR42" s="702">
        <v>0.826651727</v>
      </c>
      <c r="AS42" s="702">
        <v>0.74061797900000004</v>
      </c>
      <c r="AT42" s="702">
        <v>0.73451758300000003</v>
      </c>
      <c r="AU42" s="702">
        <v>0.59237503800000002</v>
      </c>
      <c r="AV42" s="702">
        <v>0.48120059399999998</v>
      </c>
      <c r="AW42" s="702">
        <v>0.65147401999999999</v>
      </c>
      <c r="AX42" s="702">
        <v>0.80399849999999995</v>
      </c>
      <c r="AY42" s="702">
        <v>0.89044785400000004</v>
      </c>
      <c r="AZ42" s="702">
        <v>0.74582474499999996</v>
      </c>
      <c r="BA42" s="702">
        <v>1.0554981809999999</v>
      </c>
      <c r="BB42" s="702">
        <v>0.850564557</v>
      </c>
      <c r="BC42" s="702">
        <v>0.83156809200000004</v>
      </c>
      <c r="BD42" s="702">
        <v>0.70632694399999996</v>
      </c>
      <c r="BE42" s="702">
        <v>0.63283149999999999</v>
      </c>
      <c r="BF42" s="702">
        <v>0.55242919999999995</v>
      </c>
      <c r="BG42" s="703">
        <v>0.48600480000000001</v>
      </c>
      <c r="BH42" s="703">
        <v>0.63502409999999998</v>
      </c>
      <c r="BI42" s="703">
        <v>0.67287960000000002</v>
      </c>
      <c r="BJ42" s="703">
        <v>0.87959489999999996</v>
      </c>
      <c r="BK42" s="703">
        <v>0.90907709999999997</v>
      </c>
      <c r="BL42" s="703">
        <v>0.80969950000000002</v>
      </c>
      <c r="BM42" s="703">
        <v>1.0207170000000001</v>
      </c>
      <c r="BN42" s="703">
        <v>1.0343009999999999</v>
      </c>
      <c r="BO42" s="703">
        <v>1.0010030000000001</v>
      </c>
      <c r="BP42" s="703">
        <v>0.74384189999999994</v>
      </c>
      <c r="BQ42" s="703">
        <v>0.65473530000000002</v>
      </c>
      <c r="BR42" s="703">
        <v>0.56485870000000005</v>
      </c>
      <c r="BS42" s="703">
        <v>0.49252610000000002</v>
      </c>
      <c r="BT42" s="703">
        <v>0.6388026</v>
      </c>
      <c r="BU42" s="703">
        <v>0.67493000000000003</v>
      </c>
      <c r="BV42" s="703">
        <v>0.88120299999999996</v>
      </c>
    </row>
    <row r="43" spans="1:74" ht="11.1" customHeight="1" x14ac:dyDescent="0.2">
      <c r="A43" s="499" t="s">
        <v>1236</v>
      </c>
      <c r="B43" s="502" t="s">
        <v>1321</v>
      </c>
      <c r="C43" s="702">
        <v>2.560297056</v>
      </c>
      <c r="D43" s="702">
        <v>2.7550446260000001</v>
      </c>
      <c r="E43" s="702">
        <v>3.0723645570000002</v>
      </c>
      <c r="F43" s="702">
        <v>2.7226200660000002</v>
      </c>
      <c r="G43" s="702">
        <v>2.5967221</v>
      </c>
      <c r="H43" s="702">
        <v>2.2607283040000001</v>
      </c>
      <c r="I43" s="702">
        <v>1.631737062</v>
      </c>
      <c r="J43" s="702">
        <v>1.4844315450000001</v>
      </c>
      <c r="K43" s="702">
        <v>1.676003656</v>
      </c>
      <c r="L43" s="702">
        <v>2.708697656</v>
      </c>
      <c r="M43" s="702">
        <v>3.1075799989999999</v>
      </c>
      <c r="N43" s="702">
        <v>3.6511412499999998</v>
      </c>
      <c r="O43" s="702">
        <v>3.5469997320000002</v>
      </c>
      <c r="P43" s="702">
        <v>2.8723530529999999</v>
      </c>
      <c r="Q43" s="702">
        <v>3.1915773920000001</v>
      </c>
      <c r="R43" s="702">
        <v>2.8782846059999998</v>
      </c>
      <c r="S43" s="702">
        <v>2.5886281179999999</v>
      </c>
      <c r="T43" s="702">
        <v>2.1860811600000001</v>
      </c>
      <c r="U43" s="702">
        <v>2.006996408</v>
      </c>
      <c r="V43" s="702">
        <v>2.0618294989999999</v>
      </c>
      <c r="W43" s="702">
        <v>1.979550586</v>
      </c>
      <c r="X43" s="702">
        <v>2.8417748170000001</v>
      </c>
      <c r="Y43" s="702">
        <v>2.740455726</v>
      </c>
      <c r="Z43" s="702">
        <v>2.9400788709999999</v>
      </c>
      <c r="AA43" s="702">
        <v>3.29020431</v>
      </c>
      <c r="AB43" s="702">
        <v>2.902195538</v>
      </c>
      <c r="AC43" s="702">
        <v>3.3687249860000001</v>
      </c>
      <c r="AD43" s="702">
        <v>3.5398405780000002</v>
      </c>
      <c r="AE43" s="702">
        <v>2.8797917879999999</v>
      </c>
      <c r="AF43" s="702">
        <v>2.7316174950000001</v>
      </c>
      <c r="AG43" s="702">
        <v>2.2322015309999999</v>
      </c>
      <c r="AH43" s="702">
        <v>2.023152048</v>
      </c>
      <c r="AI43" s="702">
        <v>2.366585766</v>
      </c>
      <c r="AJ43" s="702">
        <v>2.9860838260000002</v>
      </c>
      <c r="AK43" s="702">
        <v>2.809927064</v>
      </c>
      <c r="AL43" s="702">
        <v>3.5456450180000001</v>
      </c>
      <c r="AM43" s="702">
        <v>3.2993090450000002</v>
      </c>
      <c r="AN43" s="702">
        <v>3.447722878</v>
      </c>
      <c r="AO43" s="702">
        <v>3.6943970799999999</v>
      </c>
      <c r="AP43" s="702">
        <v>3.739752009</v>
      </c>
      <c r="AQ43" s="702">
        <v>3.4918571549999999</v>
      </c>
      <c r="AR43" s="702">
        <v>3.0180325959999998</v>
      </c>
      <c r="AS43" s="702">
        <v>2.4491079529999999</v>
      </c>
      <c r="AT43" s="702">
        <v>2.382421066</v>
      </c>
      <c r="AU43" s="702">
        <v>2.693159847</v>
      </c>
      <c r="AV43" s="702">
        <v>3.296189069</v>
      </c>
      <c r="AW43" s="702">
        <v>3.9646619219999999</v>
      </c>
      <c r="AX43" s="702">
        <v>3.609120382</v>
      </c>
      <c r="AY43" s="702">
        <v>3.320756179</v>
      </c>
      <c r="AZ43" s="702">
        <v>3.3513777189999998</v>
      </c>
      <c r="BA43" s="702">
        <v>4.4778659479999998</v>
      </c>
      <c r="BB43" s="702">
        <v>4.0237360129999997</v>
      </c>
      <c r="BC43" s="702">
        <v>3.7183959259999999</v>
      </c>
      <c r="BD43" s="702">
        <v>3.2431982989999999</v>
      </c>
      <c r="BE43" s="702">
        <v>2.8675419999999998</v>
      </c>
      <c r="BF43" s="702">
        <v>2.8574730000000002</v>
      </c>
      <c r="BG43" s="703">
        <v>3.1132369999999998</v>
      </c>
      <c r="BH43" s="703">
        <v>3.6731910000000001</v>
      </c>
      <c r="BI43" s="703">
        <v>4.5862040000000004</v>
      </c>
      <c r="BJ43" s="703">
        <v>3.9433220000000002</v>
      </c>
      <c r="BK43" s="703">
        <v>3.6902870000000001</v>
      </c>
      <c r="BL43" s="703">
        <v>3.8593310000000001</v>
      </c>
      <c r="BM43" s="703">
        <v>5.1245520000000004</v>
      </c>
      <c r="BN43" s="703">
        <v>4.4091589999999998</v>
      </c>
      <c r="BO43" s="703">
        <v>4.3067539999999997</v>
      </c>
      <c r="BP43" s="703">
        <v>3.630627</v>
      </c>
      <c r="BQ43" s="703">
        <v>3.2001339999999998</v>
      </c>
      <c r="BR43" s="703">
        <v>2.9672019999999999</v>
      </c>
      <c r="BS43" s="703">
        <v>3.433748</v>
      </c>
      <c r="BT43" s="703">
        <v>3.8679359999999998</v>
      </c>
      <c r="BU43" s="703">
        <v>4.7454549999999998</v>
      </c>
      <c r="BV43" s="703">
        <v>4.2881260000000001</v>
      </c>
    </row>
    <row r="44" spans="1:74" ht="11.1" customHeight="1" x14ac:dyDescent="0.2">
      <c r="A44" s="499" t="s">
        <v>1237</v>
      </c>
      <c r="B44" s="500" t="s">
        <v>1322</v>
      </c>
      <c r="C44" s="702">
        <v>0.26449780899999997</v>
      </c>
      <c r="D44" s="702">
        <v>0.213477746</v>
      </c>
      <c r="E44" s="702">
        <v>0.178053884</v>
      </c>
      <c r="F44" s="702">
        <v>0.15463276400000001</v>
      </c>
      <c r="G44" s="702">
        <v>0.25956494099999999</v>
      </c>
      <c r="H44" s="702">
        <v>0.19566656299999999</v>
      </c>
      <c r="I44" s="702">
        <v>9.7388484999999997E-2</v>
      </c>
      <c r="J44" s="702">
        <v>0.14666842799999999</v>
      </c>
      <c r="K44" s="702">
        <v>0.146453587</v>
      </c>
      <c r="L44" s="702">
        <v>0.17753909200000001</v>
      </c>
      <c r="M44" s="702">
        <v>0.22085178499999999</v>
      </c>
      <c r="N44" s="702">
        <v>0.31405536899999997</v>
      </c>
      <c r="O44" s="702">
        <v>1.634717939</v>
      </c>
      <c r="P44" s="702">
        <v>0.21452505099999999</v>
      </c>
      <c r="Q44" s="702">
        <v>0.15956369500000001</v>
      </c>
      <c r="R44" s="702">
        <v>0.22991208499999999</v>
      </c>
      <c r="S44" s="702">
        <v>0.25073255</v>
      </c>
      <c r="T44" s="702">
        <v>0.25162770899999998</v>
      </c>
      <c r="U44" s="702">
        <v>0.117848968</v>
      </c>
      <c r="V44" s="702">
        <v>0.13185066000000001</v>
      </c>
      <c r="W44" s="702">
        <v>0.16007829000000001</v>
      </c>
      <c r="X44" s="702">
        <v>0.23788077999999999</v>
      </c>
      <c r="Y44" s="702">
        <v>0.30973266700000002</v>
      </c>
      <c r="Z44" s="702">
        <v>0.300918291</v>
      </c>
      <c r="AA44" s="702">
        <v>0.37256593500000001</v>
      </c>
      <c r="AB44" s="702">
        <v>0.20109909200000001</v>
      </c>
      <c r="AC44" s="702">
        <v>0.119212945</v>
      </c>
      <c r="AD44" s="702">
        <v>0.18479230799999999</v>
      </c>
      <c r="AE44" s="702">
        <v>0.24279518899999999</v>
      </c>
      <c r="AF44" s="702">
        <v>0.22083216899999999</v>
      </c>
      <c r="AG44" s="702">
        <v>0.179178912</v>
      </c>
      <c r="AH44" s="702">
        <v>0.227516521</v>
      </c>
      <c r="AI44" s="702">
        <v>0.11899725799999999</v>
      </c>
      <c r="AJ44" s="702">
        <v>0.102443535</v>
      </c>
      <c r="AK44" s="702">
        <v>0.12408551299999999</v>
      </c>
      <c r="AL44" s="702">
        <v>0.19846838999999999</v>
      </c>
      <c r="AM44" s="702">
        <v>0.239624118</v>
      </c>
      <c r="AN44" s="702">
        <v>0.18474296000000001</v>
      </c>
      <c r="AO44" s="702">
        <v>0.21896354400000001</v>
      </c>
      <c r="AP44" s="702">
        <v>0.19372450399999999</v>
      </c>
      <c r="AQ44" s="702">
        <v>0.15112373400000001</v>
      </c>
      <c r="AR44" s="702">
        <v>0.154262127</v>
      </c>
      <c r="AS44" s="702">
        <v>0.109545142</v>
      </c>
      <c r="AT44" s="702">
        <v>0.10098977100000001</v>
      </c>
      <c r="AU44" s="702">
        <v>0.17513076499999999</v>
      </c>
      <c r="AV44" s="702">
        <v>0.181466241</v>
      </c>
      <c r="AW44" s="702">
        <v>0.28449698200000001</v>
      </c>
      <c r="AX44" s="702">
        <v>0.254529962</v>
      </c>
      <c r="AY44" s="702">
        <v>0.21074684499999999</v>
      </c>
      <c r="AZ44" s="702">
        <v>0.328872147</v>
      </c>
      <c r="BA44" s="702">
        <v>0.49854689699999999</v>
      </c>
      <c r="BB44" s="702">
        <v>0.23077265899999999</v>
      </c>
      <c r="BC44" s="702">
        <v>0.16122743</v>
      </c>
      <c r="BD44" s="702">
        <v>0.15586836200000001</v>
      </c>
      <c r="BE44" s="702">
        <v>-0.1234437</v>
      </c>
      <c r="BF44" s="702">
        <v>-4.2024600000000002E-2</v>
      </c>
      <c r="BG44" s="703">
        <v>6.8043900000000004E-2</v>
      </c>
      <c r="BH44" s="703">
        <v>0.14540980000000001</v>
      </c>
      <c r="BI44" s="703">
        <v>0.26759559999999999</v>
      </c>
      <c r="BJ44" s="703">
        <v>0.3328488</v>
      </c>
      <c r="BK44" s="703">
        <v>0.30381960000000002</v>
      </c>
      <c r="BL44" s="703">
        <v>0.27478829999999999</v>
      </c>
      <c r="BM44" s="703">
        <v>0.57589199999999996</v>
      </c>
      <c r="BN44" s="703">
        <v>0.24592890000000001</v>
      </c>
      <c r="BO44" s="703">
        <v>0.17728969999999999</v>
      </c>
      <c r="BP44" s="703">
        <v>0.17111109999999999</v>
      </c>
      <c r="BQ44" s="703">
        <v>-6.6447699999999998E-2</v>
      </c>
      <c r="BR44" s="703">
        <v>-1.9625300000000001E-3</v>
      </c>
      <c r="BS44" s="703">
        <v>8.7191699999999997E-2</v>
      </c>
      <c r="BT44" s="703">
        <v>0.16631889999999999</v>
      </c>
      <c r="BU44" s="703">
        <v>0.36452440000000003</v>
      </c>
      <c r="BV44" s="703">
        <v>0.3569291</v>
      </c>
    </row>
    <row r="45" spans="1:74" ht="11.1" customHeight="1" x14ac:dyDescent="0.2">
      <c r="A45" s="499" t="s">
        <v>1238</v>
      </c>
      <c r="B45" s="502" t="s">
        <v>1222</v>
      </c>
      <c r="C45" s="702">
        <v>69.519746828999999</v>
      </c>
      <c r="D45" s="702">
        <v>59.654255040000002</v>
      </c>
      <c r="E45" s="702">
        <v>66.037433923999998</v>
      </c>
      <c r="F45" s="702">
        <v>57.285844732000001</v>
      </c>
      <c r="G45" s="702">
        <v>60.534828955000002</v>
      </c>
      <c r="H45" s="702">
        <v>68.604753141000003</v>
      </c>
      <c r="I45" s="702">
        <v>76.921200709999994</v>
      </c>
      <c r="J45" s="702">
        <v>71.859462639</v>
      </c>
      <c r="K45" s="702">
        <v>62.749817460000003</v>
      </c>
      <c r="L45" s="702">
        <v>59.810848123</v>
      </c>
      <c r="M45" s="702">
        <v>61.388615363</v>
      </c>
      <c r="N45" s="702">
        <v>73.235761620999995</v>
      </c>
      <c r="O45" s="702">
        <v>76.365032482999993</v>
      </c>
      <c r="P45" s="702">
        <v>62.140915491000001</v>
      </c>
      <c r="Q45" s="702">
        <v>65.116579745999999</v>
      </c>
      <c r="R45" s="702">
        <v>56.893218619000002</v>
      </c>
      <c r="S45" s="702">
        <v>62.960390828999998</v>
      </c>
      <c r="T45" s="702">
        <v>68.891074719000002</v>
      </c>
      <c r="U45" s="702">
        <v>76.987988147999999</v>
      </c>
      <c r="V45" s="702">
        <v>78.745298786000006</v>
      </c>
      <c r="W45" s="702">
        <v>67.720393369999996</v>
      </c>
      <c r="X45" s="702">
        <v>62.255524258999998</v>
      </c>
      <c r="Y45" s="702">
        <v>63.542163567999999</v>
      </c>
      <c r="Z45" s="702">
        <v>70.284031514999995</v>
      </c>
      <c r="AA45" s="702">
        <v>75.565057158000002</v>
      </c>
      <c r="AB45" s="702">
        <v>64.886509990999997</v>
      </c>
      <c r="AC45" s="702">
        <v>66.152542996999998</v>
      </c>
      <c r="AD45" s="702">
        <v>56.471542088</v>
      </c>
      <c r="AE45" s="702">
        <v>62.195055289000003</v>
      </c>
      <c r="AF45" s="702">
        <v>67.435445455000007</v>
      </c>
      <c r="AG45" s="702">
        <v>80.773358539</v>
      </c>
      <c r="AH45" s="702">
        <v>75.374756468000001</v>
      </c>
      <c r="AI45" s="702">
        <v>66.961456411</v>
      </c>
      <c r="AJ45" s="702">
        <v>58.682319991999996</v>
      </c>
      <c r="AK45" s="702">
        <v>61.729269242999997</v>
      </c>
      <c r="AL45" s="702">
        <v>69.221467071999996</v>
      </c>
      <c r="AM45" s="702">
        <v>69.347290185999995</v>
      </c>
      <c r="AN45" s="702">
        <v>64.118213166000004</v>
      </c>
      <c r="AO45" s="702">
        <v>61.633585822999997</v>
      </c>
      <c r="AP45" s="702">
        <v>54.339444890999999</v>
      </c>
      <c r="AQ45" s="702">
        <v>57.445748995000002</v>
      </c>
      <c r="AR45" s="702">
        <v>68.449667536000007</v>
      </c>
      <c r="AS45" s="702">
        <v>84.030108748999993</v>
      </c>
      <c r="AT45" s="702">
        <v>77.710627393999999</v>
      </c>
      <c r="AU45" s="702">
        <v>63.545578437000003</v>
      </c>
      <c r="AV45" s="702">
        <v>59.396101682000001</v>
      </c>
      <c r="AW45" s="702">
        <v>60.251383984999997</v>
      </c>
      <c r="AX45" s="702">
        <v>70.809016220000004</v>
      </c>
      <c r="AY45" s="702">
        <v>72.367827911000006</v>
      </c>
      <c r="AZ45" s="702">
        <v>70.43312924</v>
      </c>
      <c r="BA45" s="702">
        <v>63.392786530999999</v>
      </c>
      <c r="BB45" s="702">
        <v>56.602146001999998</v>
      </c>
      <c r="BC45" s="702">
        <v>60.099206037000002</v>
      </c>
      <c r="BD45" s="702">
        <v>72.564999560000004</v>
      </c>
      <c r="BE45" s="702">
        <v>78.564026698000006</v>
      </c>
      <c r="BF45" s="702">
        <v>77.480159513000004</v>
      </c>
      <c r="BG45" s="703">
        <v>64.779520000000005</v>
      </c>
      <c r="BH45" s="703">
        <v>59.064329999999998</v>
      </c>
      <c r="BI45" s="703">
        <v>59.428019999999997</v>
      </c>
      <c r="BJ45" s="703">
        <v>70.10163</v>
      </c>
      <c r="BK45" s="703">
        <v>72.474549999999994</v>
      </c>
      <c r="BL45" s="703">
        <v>67.598140000000001</v>
      </c>
      <c r="BM45" s="703">
        <v>65.576239999999999</v>
      </c>
      <c r="BN45" s="703">
        <v>57.170659999999998</v>
      </c>
      <c r="BO45" s="703">
        <v>63.208539999999999</v>
      </c>
      <c r="BP45" s="703">
        <v>69.077809999999999</v>
      </c>
      <c r="BQ45" s="703">
        <v>78.880870000000002</v>
      </c>
      <c r="BR45" s="703">
        <v>74.235550000000003</v>
      </c>
      <c r="BS45" s="703">
        <v>63.26831</v>
      </c>
      <c r="BT45" s="703">
        <v>59.142890000000001</v>
      </c>
      <c r="BU45" s="703">
        <v>60.489879999999999</v>
      </c>
      <c r="BV45" s="703">
        <v>71.816900000000004</v>
      </c>
    </row>
    <row r="46" spans="1:74" ht="11.1" customHeight="1" x14ac:dyDescent="0.2">
      <c r="A46" s="499" t="s">
        <v>1239</v>
      </c>
      <c r="B46" s="500" t="s">
        <v>1323</v>
      </c>
      <c r="C46" s="702">
        <v>67.021838926000001</v>
      </c>
      <c r="D46" s="702">
        <v>56.414558661999997</v>
      </c>
      <c r="E46" s="702">
        <v>61.732817752999999</v>
      </c>
      <c r="F46" s="702">
        <v>52.921225735</v>
      </c>
      <c r="G46" s="702">
        <v>56.520581403000001</v>
      </c>
      <c r="H46" s="702">
        <v>65.049256092999997</v>
      </c>
      <c r="I46" s="702">
        <v>73.298650925999993</v>
      </c>
      <c r="J46" s="702">
        <v>68.071422100999996</v>
      </c>
      <c r="K46" s="702">
        <v>59.243592638999999</v>
      </c>
      <c r="L46" s="702">
        <v>57.608129532</v>
      </c>
      <c r="M46" s="702">
        <v>59.516926499</v>
      </c>
      <c r="N46" s="702">
        <v>70.518116535999994</v>
      </c>
      <c r="O46" s="702">
        <v>74.783111235999996</v>
      </c>
      <c r="P46" s="702">
        <v>59.641248238999999</v>
      </c>
      <c r="Q46" s="702">
        <v>63.769605222999999</v>
      </c>
      <c r="R46" s="702">
        <v>55.564443486000002</v>
      </c>
      <c r="S46" s="702">
        <v>60.031779081000003</v>
      </c>
      <c r="T46" s="702">
        <v>65.700107498999998</v>
      </c>
      <c r="U46" s="702">
        <v>73.945877620999994</v>
      </c>
      <c r="V46" s="702">
        <v>75.211387772999998</v>
      </c>
      <c r="W46" s="702">
        <v>64.514412516999997</v>
      </c>
      <c r="X46" s="702">
        <v>59.660473664999998</v>
      </c>
      <c r="Y46" s="702">
        <v>61.125741763999997</v>
      </c>
      <c r="Z46" s="702">
        <v>66.637385472999995</v>
      </c>
      <c r="AA46" s="702">
        <v>71.990484430999999</v>
      </c>
      <c r="AB46" s="702">
        <v>61.782536503000003</v>
      </c>
      <c r="AC46" s="702">
        <v>63.042643572999999</v>
      </c>
      <c r="AD46" s="702">
        <v>52.906514354000002</v>
      </c>
      <c r="AE46" s="702">
        <v>58.036497531999999</v>
      </c>
      <c r="AF46" s="702">
        <v>62.504576778999997</v>
      </c>
      <c r="AG46" s="702">
        <v>76.581420468999994</v>
      </c>
      <c r="AH46" s="702">
        <v>70.937780989000004</v>
      </c>
      <c r="AI46" s="702">
        <v>62.552432904</v>
      </c>
      <c r="AJ46" s="702">
        <v>56.308688492999998</v>
      </c>
      <c r="AK46" s="702">
        <v>59.485241516000002</v>
      </c>
      <c r="AL46" s="702">
        <v>65.335749503000002</v>
      </c>
      <c r="AM46" s="702">
        <v>65.638176337999994</v>
      </c>
      <c r="AN46" s="702">
        <v>60.379624333999999</v>
      </c>
      <c r="AO46" s="702">
        <v>56.489875486000003</v>
      </c>
      <c r="AP46" s="702">
        <v>48.906423699999998</v>
      </c>
      <c r="AQ46" s="702">
        <v>51.850933525999999</v>
      </c>
      <c r="AR46" s="702">
        <v>62.745287320999999</v>
      </c>
      <c r="AS46" s="702">
        <v>78.682587498000004</v>
      </c>
      <c r="AT46" s="702">
        <v>72.111191074000004</v>
      </c>
      <c r="AU46" s="702">
        <v>58.551916312000003</v>
      </c>
      <c r="AV46" s="702">
        <v>54.440513352000004</v>
      </c>
      <c r="AW46" s="702">
        <v>56.042851745999997</v>
      </c>
      <c r="AX46" s="702">
        <v>66.550813654999999</v>
      </c>
      <c r="AY46" s="702">
        <v>68.881687119999995</v>
      </c>
      <c r="AZ46" s="702">
        <v>65.923123543000003</v>
      </c>
      <c r="BA46" s="702">
        <v>59.594742426000003</v>
      </c>
      <c r="BB46" s="702">
        <v>53.543918738000002</v>
      </c>
      <c r="BC46" s="702">
        <v>56.450234375999997</v>
      </c>
      <c r="BD46" s="702">
        <v>67.802408064000005</v>
      </c>
      <c r="BE46" s="702">
        <v>75.812309999999997</v>
      </c>
      <c r="BF46" s="702">
        <v>74.528139999999993</v>
      </c>
      <c r="BG46" s="703">
        <v>61.4358</v>
      </c>
      <c r="BH46" s="703">
        <v>55.973939999999999</v>
      </c>
      <c r="BI46" s="703">
        <v>57.92116</v>
      </c>
      <c r="BJ46" s="703">
        <v>68.578860000000006</v>
      </c>
      <c r="BK46" s="703">
        <v>70.994600000000005</v>
      </c>
      <c r="BL46" s="703">
        <v>62.720660000000002</v>
      </c>
      <c r="BM46" s="703">
        <v>61.87426</v>
      </c>
      <c r="BN46" s="703">
        <v>54.937379999999997</v>
      </c>
      <c r="BO46" s="703">
        <v>58.78387</v>
      </c>
      <c r="BP46" s="703">
        <v>66.79504</v>
      </c>
      <c r="BQ46" s="703">
        <v>76.208529999999996</v>
      </c>
      <c r="BR46" s="703">
        <v>71.40428</v>
      </c>
      <c r="BS46" s="703">
        <v>60.125509999999998</v>
      </c>
      <c r="BT46" s="703">
        <v>56.601109999999998</v>
      </c>
      <c r="BU46" s="703">
        <v>58.576270000000001</v>
      </c>
      <c r="BV46" s="703">
        <v>69.368440000000007</v>
      </c>
    </row>
    <row r="47" spans="1:74" ht="11.1" customHeight="1" x14ac:dyDescent="0.2">
      <c r="A47" s="493"/>
      <c r="B47" s="131" t="s">
        <v>1240</v>
      </c>
      <c r="C47" s="243"/>
      <c r="D47" s="243"/>
      <c r="E47" s="243"/>
      <c r="F47" s="243"/>
      <c r="G47" s="243"/>
      <c r="H47" s="243"/>
      <c r="I47" s="243"/>
      <c r="J47" s="243"/>
      <c r="K47" s="243"/>
      <c r="L47" s="243"/>
      <c r="M47" s="243"/>
      <c r="N47" s="243"/>
      <c r="O47" s="243"/>
      <c r="P47" s="243"/>
      <c r="Q47" s="243"/>
      <c r="R47" s="243"/>
      <c r="S47" s="243"/>
      <c r="T47" s="243"/>
      <c r="U47" s="243"/>
      <c r="V47" s="243"/>
      <c r="W47" s="243"/>
      <c r="X47" s="243"/>
      <c r="Y47" s="243"/>
      <c r="Z47" s="243"/>
      <c r="AA47" s="243"/>
      <c r="AB47" s="243"/>
      <c r="AC47" s="243"/>
      <c r="AD47" s="243"/>
      <c r="AE47" s="243"/>
      <c r="AF47" s="243"/>
      <c r="AG47" s="243"/>
      <c r="AH47" s="243"/>
      <c r="AI47" s="243"/>
      <c r="AJ47" s="243"/>
      <c r="AK47" s="243"/>
      <c r="AL47" s="243"/>
      <c r="AM47" s="243"/>
      <c r="AN47" s="243"/>
      <c r="AO47" s="243"/>
      <c r="AP47" s="243"/>
      <c r="AQ47" s="243"/>
      <c r="AR47" s="243"/>
      <c r="AS47" s="243"/>
      <c r="AT47" s="243"/>
      <c r="AU47" s="243"/>
      <c r="AV47" s="243"/>
      <c r="AW47" s="243"/>
      <c r="AX47" s="243"/>
      <c r="AY47" s="243"/>
      <c r="AZ47" s="243"/>
      <c r="BA47" s="243"/>
      <c r="BB47" s="243"/>
      <c r="BC47" s="243"/>
      <c r="BD47" s="243"/>
      <c r="BE47" s="243"/>
      <c r="BF47" s="243"/>
      <c r="BG47" s="333"/>
      <c r="BH47" s="333"/>
      <c r="BI47" s="333"/>
      <c r="BJ47" s="333"/>
      <c r="BK47" s="333"/>
      <c r="BL47" s="333"/>
      <c r="BM47" s="333"/>
      <c r="BN47" s="333"/>
      <c r="BO47" s="333"/>
      <c r="BP47" s="333"/>
      <c r="BQ47" s="333"/>
      <c r="BR47" s="333"/>
      <c r="BS47" s="333"/>
      <c r="BT47" s="333"/>
      <c r="BU47" s="333"/>
      <c r="BV47" s="333"/>
    </row>
    <row r="48" spans="1:74" ht="11.1" customHeight="1" x14ac:dyDescent="0.2">
      <c r="A48" s="499" t="s">
        <v>1241</v>
      </c>
      <c r="B48" s="500" t="s">
        <v>84</v>
      </c>
      <c r="C48" s="702">
        <v>16.178135251</v>
      </c>
      <c r="D48" s="702">
        <v>15.434616316</v>
      </c>
      <c r="E48" s="702">
        <v>18.671552233</v>
      </c>
      <c r="F48" s="702">
        <v>16.160540756</v>
      </c>
      <c r="G48" s="702">
        <v>17.886187654</v>
      </c>
      <c r="H48" s="702">
        <v>18.967394837000001</v>
      </c>
      <c r="I48" s="702">
        <v>22.729223112</v>
      </c>
      <c r="J48" s="702">
        <v>22.094827188</v>
      </c>
      <c r="K48" s="702">
        <v>18.684068444000001</v>
      </c>
      <c r="L48" s="702">
        <v>16.843442113999998</v>
      </c>
      <c r="M48" s="702">
        <v>17.341719069</v>
      </c>
      <c r="N48" s="702">
        <v>19.805823475</v>
      </c>
      <c r="O48" s="702">
        <v>21.111847431000001</v>
      </c>
      <c r="P48" s="702">
        <v>16.842808183999999</v>
      </c>
      <c r="Q48" s="702">
        <v>18.815603347</v>
      </c>
      <c r="R48" s="702">
        <v>16.569318773999999</v>
      </c>
      <c r="S48" s="702">
        <v>19.468083912000001</v>
      </c>
      <c r="T48" s="702">
        <v>21.745044674999999</v>
      </c>
      <c r="U48" s="702">
        <v>25.440577935</v>
      </c>
      <c r="V48" s="702">
        <v>24.849993065</v>
      </c>
      <c r="W48" s="702">
        <v>23.696181516999999</v>
      </c>
      <c r="X48" s="702">
        <v>20.017831301000001</v>
      </c>
      <c r="Y48" s="702">
        <v>18.806005965000001</v>
      </c>
      <c r="Z48" s="702">
        <v>17.241582118</v>
      </c>
      <c r="AA48" s="702">
        <v>19.566168769000001</v>
      </c>
      <c r="AB48" s="702">
        <v>18.75059478</v>
      </c>
      <c r="AC48" s="702">
        <v>19.214730939999999</v>
      </c>
      <c r="AD48" s="702">
        <v>16.422428592999999</v>
      </c>
      <c r="AE48" s="702">
        <v>20.632168356000001</v>
      </c>
      <c r="AF48" s="702">
        <v>22.031366667</v>
      </c>
      <c r="AG48" s="702">
        <v>25.625671627999999</v>
      </c>
      <c r="AH48" s="702">
        <v>26.066586714</v>
      </c>
      <c r="AI48" s="702">
        <v>24.203025386</v>
      </c>
      <c r="AJ48" s="702">
        <v>20.539608568999999</v>
      </c>
      <c r="AK48" s="702">
        <v>19.223671639999999</v>
      </c>
      <c r="AL48" s="702">
        <v>20.074597221000001</v>
      </c>
      <c r="AM48" s="702">
        <v>21.185317350999998</v>
      </c>
      <c r="AN48" s="702">
        <v>21.889692537999998</v>
      </c>
      <c r="AO48" s="702">
        <v>18.804617082</v>
      </c>
      <c r="AP48" s="702">
        <v>15.808577605</v>
      </c>
      <c r="AQ48" s="702">
        <v>20.205103253000001</v>
      </c>
      <c r="AR48" s="702">
        <v>23.107103778999999</v>
      </c>
      <c r="AS48" s="702">
        <v>28.228502686999999</v>
      </c>
      <c r="AT48" s="702">
        <v>25.787135039999999</v>
      </c>
      <c r="AU48" s="702">
        <v>20.717420870000002</v>
      </c>
      <c r="AV48" s="702">
        <v>19.486490708000002</v>
      </c>
      <c r="AW48" s="702">
        <v>17.463415348000002</v>
      </c>
      <c r="AX48" s="702">
        <v>21.555240347000002</v>
      </c>
      <c r="AY48" s="702">
        <v>23.072190665000001</v>
      </c>
      <c r="AZ48" s="702">
        <v>18.282905043</v>
      </c>
      <c r="BA48" s="702">
        <v>16.200114055</v>
      </c>
      <c r="BB48" s="702">
        <v>16.317689392999998</v>
      </c>
      <c r="BC48" s="702">
        <v>18.104175729000001</v>
      </c>
      <c r="BD48" s="702">
        <v>22.779325625999999</v>
      </c>
      <c r="BE48" s="702">
        <v>25.282060000000001</v>
      </c>
      <c r="BF48" s="702">
        <v>24.627109999999998</v>
      </c>
      <c r="BG48" s="703">
        <v>17.221689999999999</v>
      </c>
      <c r="BH48" s="703">
        <v>15.635859999999999</v>
      </c>
      <c r="BI48" s="703">
        <v>15.17637</v>
      </c>
      <c r="BJ48" s="703">
        <v>18.42023</v>
      </c>
      <c r="BK48" s="703">
        <v>22.95495</v>
      </c>
      <c r="BL48" s="703">
        <v>15.913790000000001</v>
      </c>
      <c r="BM48" s="703">
        <v>15.341480000000001</v>
      </c>
      <c r="BN48" s="703">
        <v>16.1724</v>
      </c>
      <c r="BO48" s="703">
        <v>17.87763</v>
      </c>
      <c r="BP48" s="703">
        <v>20.8841</v>
      </c>
      <c r="BQ48" s="703">
        <v>27.876989999999999</v>
      </c>
      <c r="BR48" s="703">
        <v>26.45504</v>
      </c>
      <c r="BS48" s="703">
        <v>19.95157</v>
      </c>
      <c r="BT48" s="703">
        <v>19.09064</v>
      </c>
      <c r="BU48" s="703">
        <v>17.999089999999999</v>
      </c>
      <c r="BV48" s="703">
        <v>21.148260000000001</v>
      </c>
    </row>
    <row r="49" spans="1:74" ht="11.1" customHeight="1" x14ac:dyDescent="0.2">
      <c r="A49" s="499" t="s">
        <v>1242</v>
      </c>
      <c r="B49" s="502" t="s">
        <v>83</v>
      </c>
      <c r="C49" s="702">
        <v>17.247741010999999</v>
      </c>
      <c r="D49" s="702">
        <v>11.890329634</v>
      </c>
      <c r="E49" s="702">
        <v>14.017166448999999</v>
      </c>
      <c r="F49" s="702">
        <v>13.908072122</v>
      </c>
      <c r="G49" s="702">
        <v>16.137642135</v>
      </c>
      <c r="H49" s="702">
        <v>18.537580643999998</v>
      </c>
      <c r="I49" s="702">
        <v>22.603138940000001</v>
      </c>
      <c r="J49" s="702">
        <v>20.709574739000001</v>
      </c>
      <c r="K49" s="702">
        <v>14.668072658</v>
      </c>
      <c r="L49" s="702">
        <v>13.464474992</v>
      </c>
      <c r="M49" s="702">
        <v>11.613682020000001</v>
      </c>
      <c r="N49" s="702">
        <v>16.108275617</v>
      </c>
      <c r="O49" s="702">
        <v>21.974256937</v>
      </c>
      <c r="P49" s="702">
        <v>10.79221823</v>
      </c>
      <c r="Q49" s="702">
        <v>11.484672120999999</v>
      </c>
      <c r="R49" s="702">
        <v>10.505463726</v>
      </c>
      <c r="S49" s="702">
        <v>15.148293511</v>
      </c>
      <c r="T49" s="702">
        <v>19.356741023000001</v>
      </c>
      <c r="U49" s="702">
        <v>18.855354074000001</v>
      </c>
      <c r="V49" s="702">
        <v>18.496230815000001</v>
      </c>
      <c r="W49" s="702">
        <v>16.554136192000001</v>
      </c>
      <c r="X49" s="702">
        <v>13.660126096999999</v>
      </c>
      <c r="Y49" s="702">
        <v>13.983456367</v>
      </c>
      <c r="Z49" s="702">
        <v>14.688913333</v>
      </c>
      <c r="AA49" s="702">
        <v>14.935958747999999</v>
      </c>
      <c r="AB49" s="702">
        <v>8.9798332379999994</v>
      </c>
      <c r="AC49" s="702">
        <v>11.153107417999999</v>
      </c>
      <c r="AD49" s="702">
        <v>9.8626930080000008</v>
      </c>
      <c r="AE49" s="702">
        <v>14.126700984999999</v>
      </c>
      <c r="AF49" s="702">
        <v>14.033393421</v>
      </c>
      <c r="AG49" s="702">
        <v>18.356220172</v>
      </c>
      <c r="AH49" s="702">
        <v>17.482441949999998</v>
      </c>
      <c r="AI49" s="702">
        <v>17.446216704000001</v>
      </c>
      <c r="AJ49" s="702">
        <v>11.237416222</v>
      </c>
      <c r="AK49" s="702">
        <v>11.577909407</v>
      </c>
      <c r="AL49" s="702">
        <v>10.642608989999999</v>
      </c>
      <c r="AM49" s="702">
        <v>9.257860269</v>
      </c>
      <c r="AN49" s="702">
        <v>7.1305350499999998</v>
      </c>
      <c r="AO49" s="702">
        <v>7.3710632980000002</v>
      </c>
      <c r="AP49" s="702">
        <v>4.8364365979999997</v>
      </c>
      <c r="AQ49" s="702">
        <v>6.1472956190000003</v>
      </c>
      <c r="AR49" s="702">
        <v>11.164512327000001</v>
      </c>
      <c r="AS49" s="702">
        <v>16.161089513</v>
      </c>
      <c r="AT49" s="702">
        <v>16.526285273999999</v>
      </c>
      <c r="AU49" s="702">
        <v>11.707046948</v>
      </c>
      <c r="AV49" s="702">
        <v>7.952245885</v>
      </c>
      <c r="AW49" s="702">
        <v>7.9375904200000003</v>
      </c>
      <c r="AX49" s="702">
        <v>12.086746728</v>
      </c>
      <c r="AY49" s="702">
        <v>11.647647484</v>
      </c>
      <c r="AZ49" s="702">
        <v>15.154973752</v>
      </c>
      <c r="BA49" s="702">
        <v>9.4838345190000002</v>
      </c>
      <c r="BB49" s="702">
        <v>8.8773339379999996</v>
      </c>
      <c r="BC49" s="702">
        <v>10.850085833</v>
      </c>
      <c r="BD49" s="702">
        <v>13.999780079000001</v>
      </c>
      <c r="BE49" s="702">
        <v>16.458159999999999</v>
      </c>
      <c r="BF49" s="702">
        <v>16.159880000000001</v>
      </c>
      <c r="BG49" s="703">
        <v>15.35004</v>
      </c>
      <c r="BH49" s="703">
        <v>10.787850000000001</v>
      </c>
      <c r="BI49" s="703">
        <v>13.071260000000001</v>
      </c>
      <c r="BJ49" s="703">
        <v>16.396409999999999</v>
      </c>
      <c r="BK49" s="703">
        <v>13.277290000000001</v>
      </c>
      <c r="BL49" s="703">
        <v>14.75784</v>
      </c>
      <c r="BM49" s="703">
        <v>11.74375</v>
      </c>
      <c r="BN49" s="703">
        <v>9.7518410000000006</v>
      </c>
      <c r="BO49" s="703">
        <v>12.736750000000001</v>
      </c>
      <c r="BP49" s="703">
        <v>16.251819999999999</v>
      </c>
      <c r="BQ49" s="703">
        <v>16.721910000000001</v>
      </c>
      <c r="BR49" s="703">
        <v>15.48136</v>
      </c>
      <c r="BS49" s="703">
        <v>13.25273</v>
      </c>
      <c r="BT49" s="703">
        <v>10.534990000000001</v>
      </c>
      <c r="BU49" s="703">
        <v>11.346690000000001</v>
      </c>
      <c r="BV49" s="703">
        <v>14.48545</v>
      </c>
    </row>
    <row r="50" spans="1:74" ht="11.1" customHeight="1" x14ac:dyDescent="0.2">
      <c r="A50" s="499" t="s">
        <v>1243</v>
      </c>
      <c r="B50" s="502" t="s">
        <v>86</v>
      </c>
      <c r="C50" s="702">
        <v>18.580918</v>
      </c>
      <c r="D50" s="702">
        <v>16.086925999999998</v>
      </c>
      <c r="E50" s="702">
        <v>15.702095</v>
      </c>
      <c r="F50" s="702">
        <v>14.325597999999999</v>
      </c>
      <c r="G50" s="702">
        <v>15.625399</v>
      </c>
      <c r="H50" s="702">
        <v>17.171970000000002</v>
      </c>
      <c r="I50" s="702">
        <v>17.955287999999999</v>
      </c>
      <c r="J50" s="702">
        <v>18.506471999999999</v>
      </c>
      <c r="K50" s="702">
        <v>17.549841000000001</v>
      </c>
      <c r="L50" s="702">
        <v>17.524505000000001</v>
      </c>
      <c r="M50" s="702">
        <v>16.886710000000001</v>
      </c>
      <c r="N50" s="702">
        <v>18.981376000000001</v>
      </c>
      <c r="O50" s="702">
        <v>19.088445</v>
      </c>
      <c r="P50" s="702">
        <v>15.952855</v>
      </c>
      <c r="Q50" s="702">
        <v>16.991759999999999</v>
      </c>
      <c r="R50" s="702">
        <v>15.538569000000001</v>
      </c>
      <c r="S50" s="702">
        <v>17.415361000000001</v>
      </c>
      <c r="T50" s="702">
        <v>17.77965</v>
      </c>
      <c r="U50" s="702">
        <v>18.820608</v>
      </c>
      <c r="V50" s="702">
        <v>18.670936999999999</v>
      </c>
      <c r="W50" s="702">
        <v>16.038767</v>
      </c>
      <c r="X50" s="702">
        <v>14.656088</v>
      </c>
      <c r="Y50" s="702">
        <v>15.363988000000001</v>
      </c>
      <c r="Z50" s="702">
        <v>18.478275</v>
      </c>
      <c r="AA50" s="702">
        <v>19.464435999999999</v>
      </c>
      <c r="AB50" s="702">
        <v>16.682307999999999</v>
      </c>
      <c r="AC50" s="702">
        <v>16.179718000000001</v>
      </c>
      <c r="AD50" s="702">
        <v>15.775627</v>
      </c>
      <c r="AE50" s="702">
        <v>18.466839</v>
      </c>
      <c r="AF50" s="702">
        <v>18.562017999999998</v>
      </c>
      <c r="AG50" s="702">
        <v>18.935409</v>
      </c>
      <c r="AH50" s="702">
        <v>18.617035999999999</v>
      </c>
      <c r="AI50" s="702">
        <v>16.152846</v>
      </c>
      <c r="AJ50" s="702">
        <v>16.408214999999998</v>
      </c>
      <c r="AK50" s="702">
        <v>16.521829</v>
      </c>
      <c r="AL50" s="702">
        <v>19.220815000000002</v>
      </c>
      <c r="AM50" s="702">
        <v>19.340544000000001</v>
      </c>
      <c r="AN50" s="702">
        <v>17.202967000000001</v>
      </c>
      <c r="AO50" s="702">
        <v>16.429819999999999</v>
      </c>
      <c r="AP50" s="702">
        <v>16.481005</v>
      </c>
      <c r="AQ50" s="702">
        <v>16.382496</v>
      </c>
      <c r="AR50" s="702">
        <v>17.664995999999999</v>
      </c>
      <c r="AS50" s="702">
        <v>18.529578999999998</v>
      </c>
      <c r="AT50" s="702">
        <v>18.085519999999999</v>
      </c>
      <c r="AU50" s="702">
        <v>17.502645999999999</v>
      </c>
      <c r="AV50" s="702">
        <v>16.755226</v>
      </c>
      <c r="AW50" s="702">
        <v>16.615877000000001</v>
      </c>
      <c r="AX50" s="702">
        <v>19.153713</v>
      </c>
      <c r="AY50" s="702">
        <v>19.530722999999998</v>
      </c>
      <c r="AZ50" s="702">
        <v>16.982538999999999</v>
      </c>
      <c r="BA50" s="702">
        <v>17.324390000000001</v>
      </c>
      <c r="BB50" s="702">
        <v>15.76116</v>
      </c>
      <c r="BC50" s="702">
        <v>16.747418</v>
      </c>
      <c r="BD50" s="702">
        <v>18.365967000000001</v>
      </c>
      <c r="BE50" s="702">
        <v>19.05742</v>
      </c>
      <c r="BF50" s="702">
        <v>18.988600000000002</v>
      </c>
      <c r="BG50" s="703">
        <v>17.40944</v>
      </c>
      <c r="BH50" s="703">
        <v>17.32949</v>
      </c>
      <c r="BI50" s="703">
        <v>16.108000000000001</v>
      </c>
      <c r="BJ50" s="703">
        <v>18.575209999999998</v>
      </c>
      <c r="BK50" s="703">
        <v>19.0457</v>
      </c>
      <c r="BL50" s="703">
        <v>15.90793</v>
      </c>
      <c r="BM50" s="703">
        <v>17.55761</v>
      </c>
      <c r="BN50" s="703">
        <v>17.561430000000001</v>
      </c>
      <c r="BO50" s="703">
        <v>18.469750000000001</v>
      </c>
      <c r="BP50" s="703">
        <v>19.172190000000001</v>
      </c>
      <c r="BQ50" s="703">
        <v>19.840409999999999</v>
      </c>
      <c r="BR50" s="703">
        <v>19.849209999999999</v>
      </c>
      <c r="BS50" s="703">
        <v>18.764569999999999</v>
      </c>
      <c r="BT50" s="703">
        <v>16.83831</v>
      </c>
      <c r="BU50" s="703">
        <v>18.182790000000001</v>
      </c>
      <c r="BV50" s="703">
        <v>19.859079999999999</v>
      </c>
    </row>
    <row r="51" spans="1:74" ht="11.1" customHeight="1" x14ac:dyDescent="0.2">
      <c r="A51" s="499" t="s">
        <v>1244</v>
      </c>
      <c r="B51" s="502" t="s">
        <v>1218</v>
      </c>
      <c r="C51" s="702">
        <v>2.7285030219999999</v>
      </c>
      <c r="D51" s="702">
        <v>1.916986796</v>
      </c>
      <c r="E51" s="702">
        <v>2.341481344</v>
      </c>
      <c r="F51" s="702">
        <v>2.4162921320000001</v>
      </c>
      <c r="G51" s="702">
        <v>3.3138676280000001</v>
      </c>
      <c r="H51" s="702">
        <v>2.5350912029999999</v>
      </c>
      <c r="I51" s="702">
        <v>2.356385994</v>
      </c>
      <c r="J51" s="702">
        <v>2.1442173480000002</v>
      </c>
      <c r="K51" s="702">
        <v>1.827129403</v>
      </c>
      <c r="L51" s="702">
        <v>2.2353117509999998</v>
      </c>
      <c r="M51" s="702">
        <v>2.6240015479999999</v>
      </c>
      <c r="N51" s="702">
        <v>2.3272068309999998</v>
      </c>
      <c r="O51" s="702">
        <v>3.021052735</v>
      </c>
      <c r="P51" s="702">
        <v>3.1246986589999999</v>
      </c>
      <c r="Q51" s="702">
        <v>3.0737684230000002</v>
      </c>
      <c r="R51" s="702">
        <v>3.3489936039999999</v>
      </c>
      <c r="S51" s="702">
        <v>3.5831225130000002</v>
      </c>
      <c r="T51" s="702">
        <v>3.2497962899999999</v>
      </c>
      <c r="U51" s="702">
        <v>2.8376627430000001</v>
      </c>
      <c r="V51" s="702">
        <v>2.7873631510000001</v>
      </c>
      <c r="W51" s="702">
        <v>2.6089647789999999</v>
      </c>
      <c r="X51" s="702">
        <v>2.7162941960000002</v>
      </c>
      <c r="Y51" s="702">
        <v>3.1906393240000002</v>
      </c>
      <c r="Z51" s="702">
        <v>3.641462583</v>
      </c>
      <c r="AA51" s="702">
        <v>4.2847657269999999</v>
      </c>
      <c r="AB51" s="702">
        <v>3.160581928</v>
      </c>
      <c r="AC51" s="702">
        <v>3.360832711</v>
      </c>
      <c r="AD51" s="702">
        <v>3.6019993000000001</v>
      </c>
      <c r="AE51" s="702">
        <v>3.795982725</v>
      </c>
      <c r="AF51" s="702">
        <v>3.4045171359999999</v>
      </c>
      <c r="AG51" s="702">
        <v>2.7580952160000001</v>
      </c>
      <c r="AH51" s="702">
        <v>2.6434004139999998</v>
      </c>
      <c r="AI51" s="702">
        <v>2.100999523</v>
      </c>
      <c r="AJ51" s="702">
        <v>2.0600046519999999</v>
      </c>
      <c r="AK51" s="702">
        <v>2.6366538620000002</v>
      </c>
      <c r="AL51" s="702">
        <v>3.1959433210000001</v>
      </c>
      <c r="AM51" s="702">
        <v>3.657332045</v>
      </c>
      <c r="AN51" s="702">
        <v>3.6528099470000002</v>
      </c>
      <c r="AO51" s="702">
        <v>3.8382877999999998</v>
      </c>
      <c r="AP51" s="702">
        <v>3.6181547630000002</v>
      </c>
      <c r="AQ51" s="702">
        <v>3.5526093319999998</v>
      </c>
      <c r="AR51" s="702">
        <v>3.0181108810000001</v>
      </c>
      <c r="AS51" s="702">
        <v>3.075118502</v>
      </c>
      <c r="AT51" s="702">
        <v>3.0763829399999998</v>
      </c>
      <c r="AU51" s="702">
        <v>2.6465076779999999</v>
      </c>
      <c r="AV51" s="702">
        <v>2.3168026159999999</v>
      </c>
      <c r="AW51" s="702">
        <v>2.9588216630000002</v>
      </c>
      <c r="AX51" s="702">
        <v>3.2913719060000002</v>
      </c>
      <c r="AY51" s="702">
        <v>3.3150838409999999</v>
      </c>
      <c r="AZ51" s="702">
        <v>2.9880941189999999</v>
      </c>
      <c r="BA51" s="702">
        <v>3.4502830449999999</v>
      </c>
      <c r="BB51" s="702">
        <v>3.0090879130000001</v>
      </c>
      <c r="BC51" s="702">
        <v>2.8730168890000001</v>
      </c>
      <c r="BD51" s="702">
        <v>2.8174377100000001</v>
      </c>
      <c r="BE51" s="702">
        <v>2.7052649999999998</v>
      </c>
      <c r="BF51" s="702">
        <v>2.5828419999999999</v>
      </c>
      <c r="BG51" s="703">
        <v>2.1344059999999998</v>
      </c>
      <c r="BH51" s="703">
        <v>2.2654450000000002</v>
      </c>
      <c r="BI51" s="703">
        <v>2.5011570000000001</v>
      </c>
      <c r="BJ51" s="703">
        <v>3.186836</v>
      </c>
      <c r="BK51" s="703">
        <v>3.7415569999999998</v>
      </c>
      <c r="BL51" s="703">
        <v>3.189298</v>
      </c>
      <c r="BM51" s="703">
        <v>3.1691950000000002</v>
      </c>
      <c r="BN51" s="703">
        <v>2.6607720000000001</v>
      </c>
      <c r="BO51" s="703">
        <v>2.5624410000000002</v>
      </c>
      <c r="BP51" s="703">
        <v>2.2654109999999998</v>
      </c>
      <c r="BQ51" s="703">
        <v>2.3220800000000001</v>
      </c>
      <c r="BR51" s="703">
        <v>2.3257569999999999</v>
      </c>
      <c r="BS51" s="703">
        <v>1.9701569999999999</v>
      </c>
      <c r="BT51" s="703">
        <v>2.1532010000000001</v>
      </c>
      <c r="BU51" s="703">
        <v>2.4306939999999999</v>
      </c>
      <c r="BV51" s="703">
        <v>3.1415890000000002</v>
      </c>
    </row>
    <row r="52" spans="1:74" ht="11.1" customHeight="1" x14ac:dyDescent="0.2">
      <c r="A52" s="499" t="s">
        <v>1245</v>
      </c>
      <c r="B52" s="502" t="s">
        <v>1321</v>
      </c>
      <c r="C52" s="702">
        <v>0.52104729999999999</v>
      </c>
      <c r="D52" s="702">
        <v>0.60702937499999998</v>
      </c>
      <c r="E52" s="702">
        <v>0.71402376300000003</v>
      </c>
      <c r="F52" s="702">
        <v>0.76641062400000004</v>
      </c>
      <c r="G52" s="702">
        <v>0.90421475900000003</v>
      </c>
      <c r="H52" s="702">
        <v>0.94628445500000002</v>
      </c>
      <c r="I52" s="702">
        <v>1.096433021</v>
      </c>
      <c r="J52" s="702">
        <v>0.97988157300000001</v>
      </c>
      <c r="K52" s="702">
        <v>0.97784640199999995</v>
      </c>
      <c r="L52" s="702">
        <v>0.93911335399999996</v>
      </c>
      <c r="M52" s="702">
        <v>0.86966655900000001</v>
      </c>
      <c r="N52" s="702">
        <v>0.803308778</v>
      </c>
      <c r="O52" s="702">
        <v>0.85243183</v>
      </c>
      <c r="P52" s="702">
        <v>0.76696078599999995</v>
      </c>
      <c r="Q52" s="702">
        <v>1.005282786</v>
      </c>
      <c r="R52" s="702">
        <v>1.109077318</v>
      </c>
      <c r="S52" s="702">
        <v>1.1213096060000001</v>
      </c>
      <c r="T52" s="702">
        <v>1.1580755300000001</v>
      </c>
      <c r="U52" s="702">
        <v>1.1397275790000001</v>
      </c>
      <c r="V52" s="702">
        <v>1.1462381349999999</v>
      </c>
      <c r="W52" s="702">
        <v>0.89637699100000001</v>
      </c>
      <c r="X52" s="702">
        <v>0.927473196</v>
      </c>
      <c r="Y52" s="702">
        <v>0.70381718999999998</v>
      </c>
      <c r="Z52" s="702">
        <v>0.64646320599999996</v>
      </c>
      <c r="AA52" s="702">
        <v>0.81972944000000003</v>
      </c>
      <c r="AB52" s="702">
        <v>0.75168318000000001</v>
      </c>
      <c r="AC52" s="702">
        <v>1.126636755</v>
      </c>
      <c r="AD52" s="702">
        <v>1.188951777</v>
      </c>
      <c r="AE52" s="702">
        <v>1.3578621399999999</v>
      </c>
      <c r="AF52" s="702">
        <v>1.2716821030000001</v>
      </c>
      <c r="AG52" s="702">
        <v>1.375880437</v>
      </c>
      <c r="AH52" s="702">
        <v>1.283690942</v>
      </c>
      <c r="AI52" s="702">
        <v>1.2337731089999999</v>
      </c>
      <c r="AJ52" s="702">
        <v>1.021008151</v>
      </c>
      <c r="AK52" s="702">
        <v>0.98917722100000005</v>
      </c>
      <c r="AL52" s="702">
        <v>0.984179252</v>
      </c>
      <c r="AM52" s="702">
        <v>1.019971263</v>
      </c>
      <c r="AN52" s="702">
        <v>1.1056946000000001</v>
      </c>
      <c r="AO52" s="702">
        <v>1.3178214319999999</v>
      </c>
      <c r="AP52" s="702">
        <v>1.5604950319999999</v>
      </c>
      <c r="AQ52" s="702">
        <v>1.8105177770000001</v>
      </c>
      <c r="AR52" s="702">
        <v>1.6784104909999999</v>
      </c>
      <c r="AS52" s="702">
        <v>1.826496187</v>
      </c>
      <c r="AT52" s="702">
        <v>1.7123980640000001</v>
      </c>
      <c r="AU52" s="702">
        <v>1.473232761</v>
      </c>
      <c r="AV52" s="702">
        <v>1.438721294</v>
      </c>
      <c r="AW52" s="702">
        <v>1.27464607</v>
      </c>
      <c r="AX52" s="702">
        <v>1.192020131</v>
      </c>
      <c r="AY52" s="702">
        <v>1.1776565059999999</v>
      </c>
      <c r="AZ52" s="702">
        <v>1.1855935550000001</v>
      </c>
      <c r="BA52" s="702">
        <v>1.634300461</v>
      </c>
      <c r="BB52" s="702">
        <v>1.857786819</v>
      </c>
      <c r="BC52" s="702">
        <v>2.11793779</v>
      </c>
      <c r="BD52" s="702">
        <v>1.9076412009999999</v>
      </c>
      <c r="BE52" s="702">
        <v>2.1715249999999999</v>
      </c>
      <c r="BF52" s="702">
        <v>2.0374560000000002</v>
      </c>
      <c r="BG52" s="703">
        <v>1.755592</v>
      </c>
      <c r="BH52" s="703">
        <v>1.7061999999999999</v>
      </c>
      <c r="BI52" s="703">
        <v>1.576022</v>
      </c>
      <c r="BJ52" s="703">
        <v>1.5091220000000001</v>
      </c>
      <c r="BK52" s="703">
        <v>1.563091</v>
      </c>
      <c r="BL52" s="703">
        <v>1.1603250000000001</v>
      </c>
      <c r="BM52" s="703">
        <v>2.0154179999999999</v>
      </c>
      <c r="BN52" s="703">
        <v>2.2209400000000001</v>
      </c>
      <c r="BO52" s="703">
        <v>2.423486</v>
      </c>
      <c r="BP52" s="703">
        <v>2.2730260000000002</v>
      </c>
      <c r="BQ52" s="703">
        <v>2.5734710000000001</v>
      </c>
      <c r="BR52" s="703">
        <v>2.3076919999999999</v>
      </c>
      <c r="BS52" s="703">
        <v>1.99499</v>
      </c>
      <c r="BT52" s="703">
        <v>1.866384</v>
      </c>
      <c r="BU52" s="703">
        <v>1.582714</v>
      </c>
      <c r="BV52" s="703">
        <v>1.4738849999999999</v>
      </c>
    </row>
    <row r="53" spans="1:74" ht="11.1" customHeight="1" x14ac:dyDescent="0.2">
      <c r="A53" s="499" t="s">
        <v>1246</v>
      </c>
      <c r="B53" s="500" t="s">
        <v>1322</v>
      </c>
      <c r="C53" s="702">
        <v>-0.192771621</v>
      </c>
      <c r="D53" s="702">
        <v>-0.13011250599999999</v>
      </c>
      <c r="E53" s="702">
        <v>-0.13961854700000001</v>
      </c>
      <c r="F53" s="702">
        <v>-0.124589087</v>
      </c>
      <c r="G53" s="702">
        <v>-0.18113736599999999</v>
      </c>
      <c r="H53" s="702">
        <v>-0.169148465</v>
      </c>
      <c r="I53" s="702">
        <v>-0.26114805600000002</v>
      </c>
      <c r="J53" s="702">
        <v>-0.24768410799999999</v>
      </c>
      <c r="K53" s="702">
        <v>-0.225439063</v>
      </c>
      <c r="L53" s="702">
        <v>-0.149943138</v>
      </c>
      <c r="M53" s="702">
        <v>-8.1519905000000004E-2</v>
      </c>
      <c r="N53" s="702">
        <v>-0.14200331899999999</v>
      </c>
      <c r="O53" s="702">
        <v>0.57997975999999996</v>
      </c>
      <c r="P53" s="702">
        <v>-2.9948145999999998E-2</v>
      </c>
      <c r="Q53" s="702">
        <v>-9.6099170000000008E-3</v>
      </c>
      <c r="R53" s="702">
        <v>-5.8646660000000001E-3</v>
      </c>
      <c r="S53" s="702">
        <v>-7.051402E-3</v>
      </c>
      <c r="T53" s="702">
        <v>-8.8168116000000005E-2</v>
      </c>
      <c r="U53" s="702">
        <v>-0.167354214</v>
      </c>
      <c r="V53" s="702">
        <v>-0.10515300599999999</v>
      </c>
      <c r="W53" s="702">
        <v>-0.19154469299999999</v>
      </c>
      <c r="X53" s="702">
        <v>-0.102636106</v>
      </c>
      <c r="Y53" s="702">
        <v>-2.0955194999999999E-2</v>
      </c>
      <c r="Z53" s="702">
        <v>1.9599498999999999E-2</v>
      </c>
      <c r="AA53" s="702">
        <v>5.8853872000000002E-2</v>
      </c>
      <c r="AB53" s="702">
        <v>-5.6984801000000002E-2</v>
      </c>
      <c r="AC53" s="702">
        <v>-1.7126380000000001E-3</v>
      </c>
      <c r="AD53" s="702">
        <v>3.6323207000000003E-2</v>
      </c>
      <c r="AE53" s="702">
        <v>-9.5476031000000003E-2</v>
      </c>
      <c r="AF53" s="702">
        <v>-0.15384451199999999</v>
      </c>
      <c r="AG53" s="702">
        <v>-0.17964660599999999</v>
      </c>
      <c r="AH53" s="702">
        <v>-0.21056349599999999</v>
      </c>
      <c r="AI53" s="702">
        <v>-0.24640946799999999</v>
      </c>
      <c r="AJ53" s="702">
        <v>-0.16928085500000001</v>
      </c>
      <c r="AK53" s="702">
        <v>-0.142812352</v>
      </c>
      <c r="AL53" s="702">
        <v>-0.11880468800000001</v>
      </c>
      <c r="AM53" s="702">
        <v>-3.6147562000000001E-2</v>
      </c>
      <c r="AN53" s="702">
        <v>-9.9603209999999994E-3</v>
      </c>
      <c r="AO53" s="702">
        <v>-1.0021601E-2</v>
      </c>
      <c r="AP53" s="702">
        <v>-5.8441506999999997E-2</v>
      </c>
      <c r="AQ53" s="702">
        <v>-6.7459691000000002E-2</v>
      </c>
      <c r="AR53" s="702">
        <v>-0.170585023</v>
      </c>
      <c r="AS53" s="702">
        <v>-0.20809466400000001</v>
      </c>
      <c r="AT53" s="702">
        <v>-0.22029845000000001</v>
      </c>
      <c r="AU53" s="702">
        <v>-0.14879893999999999</v>
      </c>
      <c r="AV53" s="702">
        <v>-0.110301338</v>
      </c>
      <c r="AW53" s="702">
        <v>-4.5857216999999999E-2</v>
      </c>
      <c r="AX53" s="702">
        <v>-5.2812540999999998E-2</v>
      </c>
      <c r="AY53" s="702">
        <v>-5.8338530999999999E-2</v>
      </c>
      <c r="AZ53" s="702">
        <v>5.3607914E-2</v>
      </c>
      <c r="BA53" s="702">
        <v>-1.214148E-3</v>
      </c>
      <c r="BB53" s="702">
        <v>-8.2850790000000007E-3</v>
      </c>
      <c r="BC53" s="702">
        <v>-0.112705632</v>
      </c>
      <c r="BD53" s="702">
        <v>-0.110430361</v>
      </c>
      <c r="BE53" s="702">
        <v>-0.42465960000000003</v>
      </c>
      <c r="BF53" s="702">
        <v>-0.31526349999999997</v>
      </c>
      <c r="BG53" s="703">
        <v>-0.17598949999999999</v>
      </c>
      <c r="BH53" s="703">
        <v>-0.1119043</v>
      </c>
      <c r="BI53" s="703">
        <v>-4.2135899999999997E-2</v>
      </c>
      <c r="BJ53" s="703">
        <v>-6.3569200000000006E-2</v>
      </c>
      <c r="BK53" s="703">
        <v>-4.9930599999999999E-2</v>
      </c>
      <c r="BL53" s="703">
        <v>-0.1795408</v>
      </c>
      <c r="BM53" s="703">
        <v>-2.26909E-2</v>
      </c>
      <c r="BN53" s="703">
        <v>-7.5229600000000004E-3</v>
      </c>
      <c r="BO53" s="703">
        <v>-0.32072600000000001</v>
      </c>
      <c r="BP53" s="703">
        <v>-9.5948000000000006E-2</v>
      </c>
      <c r="BQ53" s="703">
        <v>-0.40197529999999998</v>
      </c>
      <c r="BR53" s="703">
        <v>-0.31305719999999998</v>
      </c>
      <c r="BS53" s="703">
        <v>-0.16634740000000001</v>
      </c>
      <c r="BT53" s="703">
        <v>-0.103626</v>
      </c>
      <c r="BU53" s="703">
        <v>-2.8228099999999999E-2</v>
      </c>
      <c r="BV53" s="703">
        <v>-5.6307099999999999E-2</v>
      </c>
    </row>
    <row r="54" spans="1:74" ht="11.1" customHeight="1" x14ac:dyDescent="0.2">
      <c r="A54" s="499" t="s">
        <v>1247</v>
      </c>
      <c r="B54" s="502" t="s">
        <v>1222</v>
      </c>
      <c r="C54" s="702">
        <v>55.063572962999999</v>
      </c>
      <c r="D54" s="702">
        <v>45.805775615000002</v>
      </c>
      <c r="E54" s="702">
        <v>51.306700241999998</v>
      </c>
      <c r="F54" s="702">
        <v>47.452324547000003</v>
      </c>
      <c r="G54" s="702">
        <v>53.68617381</v>
      </c>
      <c r="H54" s="702">
        <v>57.989172674000002</v>
      </c>
      <c r="I54" s="702">
        <v>66.479321010999996</v>
      </c>
      <c r="J54" s="702">
        <v>64.18728874</v>
      </c>
      <c r="K54" s="702">
        <v>53.481518844</v>
      </c>
      <c r="L54" s="702">
        <v>50.856904073000003</v>
      </c>
      <c r="M54" s="702">
        <v>49.254259290999997</v>
      </c>
      <c r="N54" s="702">
        <v>57.883987382000001</v>
      </c>
      <c r="O54" s="702">
        <v>66.628013693</v>
      </c>
      <c r="P54" s="702">
        <v>47.449592713000001</v>
      </c>
      <c r="Q54" s="702">
        <v>51.361476760000002</v>
      </c>
      <c r="R54" s="702">
        <v>47.065557755999997</v>
      </c>
      <c r="S54" s="702">
        <v>56.729119140000002</v>
      </c>
      <c r="T54" s="702">
        <v>63.201139402000003</v>
      </c>
      <c r="U54" s="702">
        <v>66.926576116999996</v>
      </c>
      <c r="V54" s="702">
        <v>65.845609159999995</v>
      </c>
      <c r="W54" s="702">
        <v>59.602881785999998</v>
      </c>
      <c r="X54" s="702">
        <v>51.875176684000003</v>
      </c>
      <c r="Y54" s="702">
        <v>52.026951650999997</v>
      </c>
      <c r="Z54" s="702">
        <v>54.716295739000003</v>
      </c>
      <c r="AA54" s="702">
        <v>59.129912556000001</v>
      </c>
      <c r="AB54" s="702">
        <v>48.268016324999998</v>
      </c>
      <c r="AC54" s="702">
        <v>51.033313186000001</v>
      </c>
      <c r="AD54" s="702">
        <v>46.888022884999998</v>
      </c>
      <c r="AE54" s="702">
        <v>58.284077175</v>
      </c>
      <c r="AF54" s="702">
        <v>59.149132815000002</v>
      </c>
      <c r="AG54" s="702">
        <v>66.871629846999994</v>
      </c>
      <c r="AH54" s="702">
        <v>65.882592524000003</v>
      </c>
      <c r="AI54" s="702">
        <v>60.890451253999998</v>
      </c>
      <c r="AJ54" s="702">
        <v>51.096971738999997</v>
      </c>
      <c r="AK54" s="702">
        <v>50.806428777999997</v>
      </c>
      <c r="AL54" s="702">
        <v>53.999339096</v>
      </c>
      <c r="AM54" s="702">
        <v>54.424877365999997</v>
      </c>
      <c r="AN54" s="702">
        <v>50.971738813999998</v>
      </c>
      <c r="AO54" s="702">
        <v>47.751588011000003</v>
      </c>
      <c r="AP54" s="702">
        <v>42.246227490999999</v>
      </c>
      <c r="AQ54" s="702">
        <v>48.030562289999999</v>
      </c>
      <c r="AR54" s="702">
        <v>56.462548454999997</v>
      </c>
      <c r="AS54" s="702">
        <v>67.612691225000006</v>
      </c>
      <c r="AT54" s="702">
        <v>64.967422868</v>
      </c>
      <c r="AU54" s="702">
        <v>53.898055317000001</v>
      </c>
      <c r="AV54" s="702">
        <v>47.839185165000004</v>
      </c>
      <c r="AW54" s="702">
        <v>46.204493284000002</v>
      </c>
      <c r="AX54" s="702">
        <v>57.226279570999999</v>
      </c>
      <c r="AY54" s="702">
        <v>58.684962964999997</v>
      </c>
      <c r="AZ54" s="702">
        <v>54.647713383000003</v>
      </c>
      <c r="BA54" s="702">
        <v>48.091707931999998</v>
      </c>
      <c r="BB54" s="702">
        <v>45.814772984000001</v>
      </c>
      <c r="BC54" s="702">
        <v>50.579928609</v>
      </c>
      <c r="BD54" s="702">
        <v>59.759721255000002</v>
      </c>
      <c r="BE54" s="702">
        <v>65.249780000000001</v>
      </c>
      <c r="BF54" s="702">
        <v>64.080619999999996</v>
      </c>
      <c r="BG54" s="703">
        <v>53.695169999999997</v>
      </c>
      <c r="BH54" s="703">
        <v>47.612940000000002</v>
      </c>
      <c r="BI54" s="703">
        <v>48.39067</v>
      </c>
      <c r="BJ54" s="703">
        <v>58.024230000000003</v>
      </c>
      <c r="BK54" s="703">
        <v>60.53266</v>
      </c>
      <c r="BL54" s="703">
        <v>50.749639999999999</v>
      </c>
      <c r="BM54" s="703">
        <v>49.804760000000002</v>
      </c>
      <c r="BN54" s="703">
        <v>48.359859999999998</v>
      </c>
      <c r="BO54" s="703">
        <v>53.749339999999997</v>
      </c>
      <c r="BP54" s="703">
        <v>60.750599999999999</v>
      </c>
      <c r="BQ54" s="703">
        <v>68.932879999999997</v>
      </c>
      <c r="BR54" s="703">
        <v>66.106009999999998</v>
      </c>
      <c r="BS54" s="703">
        <v>55.767659999999999</v>
      </c>
      <c r="BT54" s="703">
        <v>50.379899999999999</v>
      </c>
      <c r="BU54" s="703">
        <v>51.513750000000002</v>
      </c>
      <c r="BV54" s="703">
        <v>60.051960000000001</v>
      </c>
    </row>
    <row r="55" spans="1:74" ht="11.1" customHeight="1" x14ac:dyDescent="0.2">
      <c r="A55" s="499" t="s">
        <v>1248</v>
      </c>
      <c r="B55" s="500" t="s">
        <v>1323</v>
      </c>
      <c r="C55" s="702">
        <v>55.621667490999997</v>
      </c>
      <c r="D55" s="702">
        <v>46.575712733000003</v>
      </c>
      <c r="E55" s="702">
        <v>52.137053154999997</v>
      </c>
      <c r="F55" s="702">
        <v>47.996347002</v>
      </c>
      <c r="G55" s="702">
        <v>53.715443694999998</v>
      </c>
      <c r="H55" s="702">
        <v>58.022488349</v>
      </c>
      <c r="I55" s="702">
        <v>66.130823512000006</v>
      </c>
      <c r="J55" s="702">
        <v>63.632087390000002</v>
      </c>
      <c r="K55" s="702">
        <v>53.397994869999998</v>
      </c>
      <c r="L55" s="702">
        <v>49.996052208000002</v>
      </c>
      <c r="M55" s="702">
        <v>48.342561779999997</v>
      </c>
      <c r="N55" s="702">
        <v>56.648190575000001</v>
      </c>
      <c r="O55" s="702">
        <v>66.774840135999995</v>
      </c>
      <c r="P55" s="702">
        <v>47.541246651999998</v>
      </c>
      <c r="Q55" s="702">
        <v>51.657150485000003</v>
      </c>
      <c r="R55" s="702">
        <v>46.700862194000003</v>
      </c>
      <c r="S55" s="702">
        <v>56.277655009</v>
      </c>
      <c r="T55" s="702">
        <v>62.783823974000001</v>
      </c>
      <c r="U55" s="702">
        <v>65.751962993000006</v>
      </c>
      <c r="V55" s="702">
        <v>64.837813468999997</v>
      </c>
      <c r="W55" s="702">
        <v>59.690952279999998</v>
      </c>
      <c r="X55" s="702">
        <v>51.752237911999998</v>
      </c>
      <c r="Y55" s="702">
        <v>51.909578758999999</v>
      </c>
      <c r="Z55" s="702">
        <v>55.616617288</v>
      </c>
      <c r="AA55" s="702">
        <v>60.021401769000001</v>
      </c>
      <c r="AB55" s="702">
        <v>48.710574797</v>
      </c>
      <c r="AC55" s="702">
        <v>51.628486291999998</v>
      </c>
      <c r="AD55" s="702">
        <v>47.647249616000003</v>
      </c>
      <c r="AE55" s="702">
        <v>60.617085093</v>
      </c>
      <c r="AF55" s="702">
        <v>61.167357148999997</v>
      </c>
      <c r="AG55" s="702">
        <v>66.529517859999999</v>
      </c>
      <c r="AH55" s="702">
        <v>65.212837574000005</v>
      </c>
      <c r="AI55" s="702">
        <v>61.435991287999997</v>
      </c>
      <c r="AJ55" s="702">
        <v>50.737599146000001</v>
      </c>
      <c r="AK55" s="702">
        <v>50.386594338000002</v>
      </c>
      <c r="AL55" s="702">
        <v>53.564762811999998</v>
      </c>
      <c r="AM55" s="702">
        <v>55.995116652999997</v>
      </c>
      <c r="AN55" s="702">
        <v>52.427737794999999</v>
      </c>
      <c r="AO55" s="702">
        <v>49.002794903000002</v>
      </c>
      <c r="AP55" s="702">
        <v>43.120963721000003</v>
      </c>
      <c r="AQ55" s="702">
        <v>50.787065869000003</v>
      </c>
      <c r="AR55" s="702">
        <v>58.641233489999998</v>
      </c>
      <c r="AS55" s="702">
        <v>67.174281546000003</v>
      </c>
      <c r="AT55" s="702">
        <v>64.707962158000001</v>
      </c>
      <c r="AU55" s="702">
        <v>54.179087203000002</v>
      </c>
      <c r="AV55" s="702">
        <v>47.971586236</v>
      </c>
      <c r="AW55" s="702">
        <v>47.468561493000003</v>
      </c>
      <c r="AX55" s="702">
        <v>58.245952508999999</v>
      </c>
      <c r="AY55" s="702">
        <v>59.442820155</v>
      </c>
      <c r="AZ55" s="702">
        <v>54.393339994000002</v>
      </c>
      <c r="BA55" s="702">
        <v>49.213413549000002</v>
      </c>
      <c r="BB55" s="702">
        <v>46.472423810999999</v>
      </c>
      <c r="BC55" s="702">
        <v>53.141198901000003</v>
      </c>
      <c r="BD55" s="702">
        <v>58.648969999999998</v>
      </c>
      <c r="BE55" s="702">
        <v>64.194509999999994</v>
      </c>
      <c r="BF55" s="702">
        <v>62.847749999999998</v>
      </c>
      <c r="BG55" s="703">
        <v>53.043680000000002</v>
      </c>
      <c r="BH55" s="703">
        <v>47.052770000000002</v>
      </c>
      <c r="BI55" s="703">
        <v>48.521250000000002</v>
      </c>
      <c r="BJ55" s="703">
        <v>56.916069999999998</v>
      </c>
      <c r="BK55" s="703">
        <v>59.265590000000003</v>
      </c>
      <c r="BL55" s="703">
        <v>50.517270000000003</v>
      </c>
      <c r="BM55" s="703">
        <v>49.531820000000003</v>
      </c>
      <c r="BN55" s="703">
        <v>47.182380000000002</v>
      </c>
      <c r="BO55" s="703">
        <v>53.198779999999999</v>
      </c>
      <c r="BP55" s="703">
        <v>60.333460000000002</v>
      </c>
      <c r="BQ55" s="703">
        <v>68.212230000000005</v>
      </c>
      <c r="BR55" s="703">
        <v>65.226680000000002</v>
      </c>
      <c r="BS55" s="703">
        <v>54.566630000000004</v>
      </c>
      <c r="BT55" s="703">
        <v>49.329439999999998</v>
      </c>
      <c r="BU55" s="703">
        <v>50.423740000000002</v>
      </c>
      <c r="BV55" s="703">
        <v>58.830970000000001</v>
      </c>
    </row>
    <row r="56" spans="1:74" ht="11.1" customHeight="1" x14ac:dyDescent="0.2">
      <c r="A56" s="493"/>
      <c r="B56" s="131" t="s">
        <v>1249</v>
      </c>
      <c r="C56" s="243"/>
      <c r="D56" s="243"/>
      <c r="E56" s="243"/>
      <c r="F56" s="243"/>
      <c r="G56" s="243"/>
      <c r="H56" s="243"/>
      <c r="I56" s="243"/>
      <c r="J56" s="243"/>
      <c r="K56" s="243"/>
      <c r="L56" s="243"/>
      <c r="M56" s="243"/>
      <c r="N56" s="243"/>
      <c r="O56" s="243"/>
      <c r="P56" s="243"/>
      <c r="Q56" s="243"/>
      <c r="R56" s="243"/>
      <c r="S56" s="243"/>
      <c r="T56" s="243"/>
      <c r="U56" s="243"/>
      <c r="V56" s="243"/>
      <c r="W56" s="243"/>
      <c r="X56" s="243"/>
      <c r="Y56" s="243"/>
      <c r="Z56" s="243"/>
      <c r="AA56" s="243"/>
      <c r="AB56" s="243"/>
      <c r="AC56" s="243"/>
      <c r="AD56" s="243"/>
      <c r="AE56" s="243"/>
      <c r="AF56" s="243"/>
      <c r="AG56" s="243"/>
      <c r="AH56" s="243"/>
      <c r="AI56" s="243"/>
      <c r="AJ56" s="243"/>
      <c r="AK56" s="243"/>
      <c r="AL56" s="243"/>
      <c r="AM56" s="243"/>
      <c r="AN56" s="243"/>
      <c r="AO56" s="243"/>
      <c r="AP56" s="243"/>
      <c r="AQ56" s="243"/>
      <c r="AR56" s="243"/>
      <c r="AS56" s="243"/>
      <c r="AT56" s="243"/>
      <c r="AU56" s="243"/>
      <c r="AV56" s="243"/>
      <c r="AW56" s="243"/>
      <c r="AX56" s="243"/>
      <c r="AY56" s="243"/>
      <c r="AZ56" s="243"/>
      <c r="BA56" s="243"/>
      <c r="BB56" s="243"/>
      <c r="BC56" s="243"/>
      <c r="BD56" s="243"/>
      <c r="BE56" s="243"/>
      <c r="BF56" s="243"/>
      <c r="BG56" s="333"/>
      <c r="BH56" s="333"/>
      <c r="BI56" s="333"/>
      <c r="BJ56" s="333"/>
      <c r="BK56" s="333"/>
      <c r="BL56" s="333"/>
      <c r="BM56" s="333"/>
      <c r="BN56" s="333"/>
      <c r="BO56" s="333"/>
      <c r="BP56" s="333"/>
      <c r="BQ56" s="333"/>
      <c r="BR56" s="333"/>
      <c r="BS56" s="333"/>
      <c r="BT56" s="333"/>
      <c r="BU56" s="333"/>
      <c r="BV56" s="333"/>
    </row>
    <row r="57" spans="1:74" ht="11.1" customHeight="1" x14ac:dyDescent="0.2">
      <c r="A57" s="499" t="s">
        <v>1250</v>
      </c>
      <c r="B57" s="500" t="s">
        <v>84</v>
      </c>
      <c r="C57" s="702">
        <v>10.358896862</v>
      </c>
      <c r="D57" s="702">
        <v>9.7268409780000002</v>
      </c>
      <c r="E57" s="702">
        <v>11.365432492</v>
      </c>
      <c r="F57" s="702">
        <v>11.991657621</v>
      </c>
      <c r="G57" s="702">
        <v>14.079647325</v>
      </c>
      <c r="H57" s="702">
        <v>13.940949749</v>
      </c>
      <c r="I57" s="702">
        <v>16.036507297</v>
      </c>
      <c r="J57" s="702">
        <v>16.651808118000002</v>
      </c>
      <c r="K57" s="702">
        <v>14.400463351000001</v>
      </c>
      <c r="L57" s="702">
        <v>13.927178537</v>
      </c>
      <c r="M57" s="702">
        <v>11.029162264</v>
      </c>
      <c r="N57" s="702">
        <v>10.873257008</v>
      </c>
      <c r="O57" s="702">
        <v>11.67024627</v>
      </c>
      <c r="P57" s="702">
        <v>10.852148679000001</v>
      </c>
      <c r="Q57" s="702">
        <v>11.647886418000001</v>
      </c>
      <c r="R57" s="702">
        <v>12.420406678999999</v>
      </c>
      <c r="S57" s="702">
        <v>13.612432969</v>
      </c>
      <c r="T57" s="702">
        <v>15.35300713</v>
      </c>
      <c r="U57" s="702">
        <v>16.482309965999999</v>
      </c>
      <c r="V57" s="702">
        <v>16.745342182000002</v>
      </c>
      <c r="W57" s="702">
        <v>16.771030188000001</v>
      </c>
      <c r="X57" s="702">
        <v>15.826186211</v>
      </c>
      <c r="Y57" s="702">
        <v>12.235906895999999</v>
      </c>
      <c r="Z57" s="702">
        <v>11.222797577</v>
      </c>
      <c r="AA57" s="702">
        <v>11.913719540000001</v>
      </c>
      <c r="AB57" s="702">
        <v>11.26398749</v>
      </c>
      <c r="AC57" s="702">
        <v>12.472542506</v>
      </c>
      <c r="AD57" s="702">
        <v>13.174255058</v>
      </c>
      <c r="AE57" s="702">
        <v>16.507530731999999</v>
      </c>
      <c r="AF57" s="702">
        <v>16.968608961000001</v>
      </c>
      <c r="AG57" s="702">
        <v>17.563178034</v>
      </c>
      <c r="AH57" s="702">
        <v>17.859841793000001</v>
      </c>
      <c r="AI57" s="702">
        <v>17.176754506999998</v>
      </c>
      <c r="AJ57" s="702">
        <v>16.142579980000001</v>
      </c>
      <c r="AK57" s="702">
        <v>11.813047903999999</v>
      </c>
      <c r="AL57" s="702">
        <v>12.041057034</v>
      </c>
      <c r="AM57" s="702">
        <v>12.726201292000001</v>
      </c>
      <c r="AN57" s="702">
        <v>12.668251989</v>
      </c>
      <c r="AO57" s="702">
        <v>14.576026878</v>
      </c>
      <c r="AP57" s="702">
        <v>14.342523533</v>
      </c>
      <c r="AQ57" s="702">
        <v>14.524880661999999</v>
      </c>
      <c r="AR57" s="702">
        <v>16.869029448999999</v>
      </c>
      <c r="AS57" s="702">
        <v>18.316891390999999</v>
      </c>
      <c r="AT57" s="702">
        <v>18.232157190999999</v>
      </c>
      <c r="AU57" s="702">
        <v>16.244296099</v>
      </c>
      <c r="AV57" s="702">
        <v>15.909183389000001</v>
      </c>
      <c r="AW57" s="702">
        <v>13.067202975000001</v>
      </c>
      <c r="AX57" s="702">
        <v>11.978414730000001</v>
      </c>
      <c r="AY57" s="702">
        <v>11.534041233</v>
      </c>
      <c r="AZ57" s="702">
        <v>10.986197493000001</v>
      </c>
      <c r="BA57" s="702">
        <v>12.005725030000001</v>
      </c>
      <c r="BB57" s="702">
        <v>12.86857322</v>
      </c>
      <c r="BC57" s="702">
        <v>15.095343152</v>
      </c>
      <c r="BD57" s="702">
        <v>15.779466183</v>
      </c>
      <c r="BE57" s="702">
        <v>17.12604</v>
      </c>
      <c r="BF57" s="702">
        <v>16.553280000000001</v>
      </c>
      <c r="BG57" s="703">
        <v>15.15934</v>
      </c>
      <c r="BH57" s="703">
        <v>13.79073</v>
      </c>
      <c r="BI57" s="703">
        <v>10.7865</v>
      </c>
      <c r="BJ57" s="703">
        <v>10.276339999999999</v>
      </c>
      <c r="BK57" s="703">
        <v>10.454890000000001</v>
      </c>
      <c r="BL57" s="703">
        <v>9.6986489999999996</v>
      </c>
      <c r="BM57" s="703">
        <v>10.24846</v>
      </c>
      <c r="BN57" s="703">
        <v>12.145810000000001</v>
      </c>
      <c r="BO57" s="703">
        <v>13.67648</v>
      </c>
      <c r="BP57" s="703">
        <v>17.39367</v>
      </c>
      <c r="BQ57" s="703">
        <v>16.91864</v>
      </c>
      <c r="BR57" s="703">
        <v>16.95298</v>
      </c>
      <c r="BS57" s="703">
        <v>15.508100000000001</v>
      </c>
      <c r="BT57" s="703">
        <v>14.45753</v>
      </c>
      <c r="BU57" s="703">
        <v>12.021240000000001</v>
      </c>
      <c r="BV57" s="703">
        <v>10.9823</v>
      </c>
    </row>
    <row r="58" spans="1:74" ht="11.1" customHeight="1" x14ac:dyDescent="0.2">
      <c r="A58" s="499" t="s">
        <v>1251</v>
      </c>
      <c r="B58" s="502" t="s">
        <v>83</v>
      </c>
      <c r="C58" s="702">
        <v>3.0212466560000002</v>
      </c>
      <c r="D58" s="702">
        <v>2.4939706500000001</v>
      </c>
      <c r="E58" s="702">
        <v>2.7592360230000001</v>
      </c>
      <c r="F58" s="702">
        <v>2.997461661</v>
      </c>
      <c r="G58" s="702">
        <v>3.1750902239999998</v>
      </c>
      <c r="H58" s="702">
        <v>3.3441934249999998</v>
      </c>
      <c r="I58" s="702">
        <v>3.4963205629999998</v>
      </c>
      <c r="J58" s="702">
        <v>3.2023226390000001</v>
      </c>
      <c r="K58" s="702">
        <v>2.5075506910000001</v>
      </c>
      <c r="L58" s="702">
        <v>3.0379125789999999</v>
      </c>
      <c r="M58" s="702">
        <v>2.1902409459999999</v>
      </c>
      <c r="N58" s="702">
        <v>2.1787367010000001</v>
      </c>
      <c r="O58" s="702">
        <v>3.114699281</v>
      </c>
      <c r="P58" s="702">
        <v>1.7376257100000001</v>
      </c>
      <c r="Q58" s="702">
        <v>1.5220968909999999</v>
      </c>
      <c r="R58" s="702">
        <v>1.960638441</v>
      </c>
      <c r="S58" s="702">
        <v>2.2408358979999998</v>
      </c>
      <c r="T58" s="702">
        <v>2.5152366800000001</v>
      </c>
      <c r="U58" s="702">
        <v>2.4736096019999998</v>
      </c>
      <c r="V58" s="702">
        <v>2.8997226989999998</v>
      </c>
      <c r="W58" s="702">
        <v>2.470995668</v>
      </c>
      <c r="X58" s="702">
        <v>2.1342549790000001</v>
      </c>
      <c r="Y58" s="702">
        <v>1.8814072900000001</v>
      </c>
      <c r="Z58" s="702">
        <v>2.0974131690000002</v>
      </c>
      <c r="AA58" s="702">
        <v>1.7345724629999999</v>
      </c>
      <c r="AB58" s="702">
        <v>0.92068753400000003</v>
      </c>
      <c r="AC58" s="702">
        <v>1.087805044</v>
      </c>
      <c r="AD58" s="702">
        <v>1.167952192</v>
      </c>
      <c r="AE58" s="702">
        <v>1.7305873510000001</v>
      </c>
      <c r="AF58" s="702">
        <v>1.8876953400000001</v>
      </c>
      <c r="AG58" s="702">
        <v>1.928923977</v>
      </c>
      <c r="AH58" s="702">
        <v>1.712507166</v>
      </c>
      <c r="AI58" s="702">
        <v>1.662759554</v>
      </c>
      <c r="AJ58" s="702">
        <v>1.9560435650000001</v>
      </c>
      <c r="AK58" s="702">
        <v>1.808206744</v>
      </c>
      <c r="AL58" s="702">
        <v>1.034348912</v>
      </c>
      <c r="AM58" s="702">
        <v>0.96290076099999999</v>
      </c>
      <c r="AN58" s="702">
        <v>0.53999663600000003</v>
      </c>
      <c r="AO58" s="702">
        <v>0.57244601100000003</v>
      </c>
      <c r="AP58" s="702">
        <v>0.87348255399999997</v>
      </c>
      <c r="AQ58" s="702">
        <v>1.1971562570000001</v>
      </c>
      <c r="AR58" s="702">
        <v>1.466689599</v>
      </c>
      <c r="AS58" s="702">
        <v>1.8280766159999999</v>
      </c>
      <c r="AT58" s="702">
        <v>1.9967631859999999</v>
      </c>
      <c r="AU58" s="702">
        <v>1.8458949389999999</v>
      </c>
      <c r="AV58" s="702">
        <v>1.9528855110000001</v>
      </c>
      <c r="AW58" s="702">
        <v>1.2637792999999999</v>
      </c>
      <c r="AX58" s="702">
        <v>1.4305349730000001</v>
      </c>
      <c r="AY58" s="702">
        <v>1.545442201</v>
      </c>
      <c r="AZ58" s="702">
        <v>1.593258512</v>
      </c>
      <c r="BA58" s="702">
        <v>1.5147541579999999</v>
      </c>
      <c r="BB58" s="702">
        <v>1.5006867740000001</v>
      </c>
      <c r="BC58" s="702">
        <v>1.8700711919999999</v>
      </c>
      <c r="BD58" s="702">
        <v>1.915385994</v>
      </c>
      <c r="BE58" s="702">
        <v>1.81162</v>
      </c>
      <c r="BF58" s="702">
        <v>1.9730799999999999</v>
      </c>
      <c r="BG58" s="703">
        <v>2.219681</v>
      </c>
      <c r="BH58" s="703">
        <v>2.0676459999999999</v>
      </c>
      <c r="BI58" s="703">
        <v>1.836959</v>
      </c>
      <c r="BJ58" s="703">
        <v>1.644563</v>
      </c>
      <c r="BK58" s="703">
        <v>1.4411339999999999</v>
      </c>
      <c r="BL58" s="703">
        <v>1.440706</v>
      </c>
      <c r="BM58" s="703">
        <v>1.202283</v>
      </c>
      <c r="BN58" s="703">
        <v>1.4388049999999999</v>
      </c>
      <c r="BO58" s="703">
        <v>2.1849280000000002</v>
      </c>
      <c r="BP58" s="703">
        <v>2.41018</v>
      </c>
      <c r="BQ58" s="703">
        <v>1.675203</v>
      </c>
      <c r="BR58" s="703">
        <v>1.7980989999999999</v>
      </c>
      <c r="BS58" s="703">
        <v>2.049617</v>
      </c>
      <c r="BT58" s="703">
        <v>1.8952709999999999</v>
      </c>
      <c r="BU58" s="703">
        <v>1.747239</v>
      </c>
      <c r="BV58" s="703">
        <v>1.505925</v>
      </c>
    </row>
    <row r="59" spans="1:74" ht="11.1" customHeight="1" x14ac:dyDescent="0.2">
      <c r="A59" s="499" t="s">
        <v>1252</v>
      </c>
      <c r="B59" s="502" t="s">
        <v>86</v>
      </c>
      <c r="C59" s="702">
        <v>2.7358039999999999</v>
      </c>
      <c r="D59" s="702">
        <v>2.0829119999999999</v>
      </c>
      <c r="E59" s="702">
        <v>1.857086</v>
      </c>
      <c r="F59" s="702">
        <v>2.09057</v>
      </c>
      <c r="G59" s="702">
        <v>2.7230810000000001</v>
      </c>
      <c r="H59" s="702">
        <v>2.6348250000000002</v>
      </c>
      <c r="I59" s="702">
        <v>2.7092109999999998</v>
      </c>
      <c r="J59" s="702">
        <v>2.700717</v>
      </c>
      <c r="K59" s="702">
        <v>2.3546369999999999</v>
      </c>
      <c r="L59" s="702">
        <v>2.0694750000000002</v>
      </c>
      <c r="M59" s="702">
        <v>2.432776</v>
      </c>
      <c r="N59" s="702">
        <v>2.755125</v>
      </c>
      <c r="O59" s="702">
        <v>2.7718669999999999</v>
      </c>
      <c r="P59" s="702">
        <v>2.4831750000000001</v>
      </c>
      <c r="Q59" s="702">
        <v>2.2617859999999999</v>
      </c>
      <c r="R59" s="702">
        <v>2.3624079999999998</v>
      </c>
      <c r="S59" s="702">
        <v>2.7343489999999999</v>
      </c>
      <c r="T59" s="702">
        <v>2.622598</v>
      </c>
      <c r="U59" s="702">
        <v>2.687157</v>
      </c>
      <c r="V59" s="702">
        <v>2.4485920000000001</v>
      </c>
      <c r="W59" s="702">
        <v>1.8734170000000001</v>
      </c>
      <c r="X59" s="702">
        <v>1.816878</v>
      </c>
      <c r="Y59" s="702">
        <v>2.4661360000000001</v>
      </c>
      <c r="Z59" s="702">
        <v>2.7839860000000001</v>
      </c>
      <c r="AA59" s="702">
        <v>2.7848850000000001</v>
      </c>
      <c r="AB59" s="702">
        <v>2.5095320000000001</v>
      </c>
      <c r="AC59" s="702">
        <v>2.3357999999999999</v>
      </c>
      <c r="AD59" s="702">
        <v>2.2938939999999999</v>
      </c>
      <c r="AE59" s="702">
        <v>1.9673590000000001</v>
      </c>
      <c r="AF59" s="702">
        <v>2.1528749999999999</v>
      </c>
      <c r="AG59" s="702">
        <v>2.7412879999999999</v>
      </c>
      <c r="AH59" s="702">
        <v>2.7347519999999998</v>
      </c>
      <c r="AI59" s="702">
        <v>2.2733889999999999</v>
      </c>
      <c r="AJ59" s="702">
        <v>2.3089050000000002</v>
      </c>
      <c r="AK59" s="702">
        <v>2.2236530000000001</v>
      </c>
      <c r="AL59" s="702">
        <v>2.7817340000000002</v>
      </c>
      <c r="AM59" s="702">
        <v>2.785361</v>
      </c>
      <c r="AN59" s="702">
        <v>2.2682500000000001</v>
      </c>
      <c r="AO59" s="702">
        <v>2.2341259999999998</v>
      </c>
      <c r="AP59" s="702">
        <v>2.138395</v>
      </c>
      <c r="AQ59" s="702">
        <v>2.7600850000000001</v>
      </c>
      <c r="AR59" s="702">
        <v>2.656558</v>
      </c>
      <c r="AS59" s="702">
        <v>2.4182709999999998</v>
      </c>
      <c r="AT59" s="702">
        <v>2.5729730000000002</v>
      </c>
      <c r="AU59" s="702">
        <v>2.6260330000000001</v>
      </c>
      <c r="AV59" s="702">
        <v>2.1504259999999999</v>
      </c>
      <c r="AW59" s="702">
        <v>2.1959</v>
      </c>
      <c r="AX59" s="702">
        <v>2.6129739999999999</v>
      </c>
      <c r="AY59" s="702">
        <v>2.6986210000000002</v>
      </c>
      <c r="AZ59" s="702">
        <v>2.4724119999999998</v>
      </c>
      <c r="BA59" s="702">
        <v>2.6728779999999999</v>
      </c>
      <c r="BB59" s="702">
        <v>2.1834370000000001</v>
      </c>
      <c r="BC59" s="702">
        <v>2.344614</v>
      </c>
      <c r="BD59" s="702">
        <v>2.67801</v>
      </c>
      <c r="BE59" s="702">
        <v>2.73298</v>
      </c>
      <c r="BF59" s="702">
        <v>2.5920399999999999</v>
      </c>
      <c r="BG59" s="703">
        <v>2.4839199999999999</v>
      </c>
      <c r="BH59" s="703">
        <v>1.51884</v>
      </c>
      <c r="BI59" s="703">
        <v>2.63178</v>
      </c>
      <c r="BJ59" s="703">
        <v>2.7195</v>
      </c>
      <c r="BK59" s="703">
        <v>2.7195</v>
      </c>
      <c r="BL59" s="703">
        <v>2.4563299999999999</v>
      </c>
      <c r="BM59" s="703">
        <v>2.7195</v>
      </c>
      <c r="BN59" s="703">
        <v>2.0241400000000001</v>
      </c>
      <c r="BO59" s="703">
        <v>2.6537299999999999</v>
      </c>
      <c r="BP59" s="703">
        <v>2.63178</v>
      </c>
      <c r="BQ59" s="703">
        <v>2.7195</v>
      </c>
      <c r="BR59" s="703">
        <v>2.7195</v>
      </c>
      <c r="BS59" s="703">
        <v>2.63178</v>
      </c>
      <c r="BT59" s="703">
        <v>2.1829499999999999</v>
      </c>
      <c r="BU59" s="703">
        <v>2.22689</v>
      </c>
      <c r="BV59" s="703">
        <v>2.7195</v>
      </c>
    </row>
    <row r="60" spans="1:74" ht="11.1" customHeight="1" x14ac:dyDescent="0.2">
      <c r="A60" s="499" t="s">
        <v>1253</v>
      </c>
      <c r="B60" s="502" t="s">
        <v>1218</v>
      </c>
      <c r="C60" s="702">
        <v>2.3294117999999999E-2</v>
      </c>
      <c r="D60" s="702">
        <v>1.9630505999999999E-2</v>
      </c>
      <c r="E60" s="702">
        <v>2.0958880999999999E-2</v>
      </c>
      <c r="F60" s="702">
        <v>2.5552844000000002E-2</v>
      </c>
      <c r="G60" s="702">
        <v>2.6227668999999999E-2</v>
      </c>
      <c r="H60" s="702">
        <v>2.1091854E-2</v>
      </c>
      <c r="I60" s="702">
        <v>1.8160875999999999E-2</v>
      </c>
      <c r="J60" s="702">
        <v>1.4844748E-2</v>
      </c>
      <c r="K60" s="702">
        <v>1.0513012E-2</v>
      </c>
      <c r="L60" s="702">
        <v>1.0674751999999999E-2</v>
      </c>
      <c r="M60" s="702">
        <v>1.6284218E-2</v>
      </c>
      <c r="N60" s="702">
        <v>1.1065522E-2</v>
      </c>
      <c r="O60" s="702">
        <v>1.4669313E-2</v>
      </c>
      <c r="P60" s="702">
        <v>1.7589282000000001E-2</v>
      </c>
      <c r="Q60" s="702">
        <v>1.5322136E-2</v>
      </c>
      <c r="R60" s="702">
        <v>2.0510703000000002E-2</v>
      </c>
      <c r="S60" s="702">
        <v>2.0323805E-2</v>
      </c>
      <c r="T60" s="702">
        <v>1.37316E-2</v>
      </c>
      <c r="U60" s="702">
        <v>1.4107952999999999E-2</v>
      </c>
      <c r="V60" s="702">
        <v>2.0838812000000002E-2</v>
      </c>
      <c r="W60" s="702">
        <v>2.0121963999999999E-2</v>
      </c>
      <c r="X60" s="702">
        <v>2.2375274000000001E-2</v>
      </c>
      <c r="Y60" s="702">
        <v>2.4389589999999999E-2</v>
      </c>
      <c r="Z60" s="702">
        <v>2.8593568E-2</v>
      </c>
      <c r="AA60" s="702">
        <v>3.2909938999999999E-2</v>
      </c>
      <c r="AB60" s="702">
        <v>2.3166724999999999E-2</v>
      </c>
      <c r="AC60" s="702">
        <v>2.2615822000000001E-2</v>
      </c>
      <c r="AD60" s="702">
        <v>2.2362492000000001E-2</v>
      </c>
      <c r="AE60" s="702">
        <v>2.0213445E-2</v>
      </c>
      <c r="AF60" s="702">
        <v>1.8531229999999999E-2</v>
      </c>
      <c r="AG60" s="702">
        <v>1.3094197E-2</v>
      </c>
      <c r="AH60" s="702">
        <v>1.0669636999999999E-2</v>
      </c>
      <c r="AI60" s="702">
        <v>8.4611770000000003E-3</v>
      </c>
      <c r="AJ60" s="702">
        <v>9.9048920000000002E-3</v>
      </c>
      <c r="AK60" s="702">
        <v>1.0188684999999999E-2</v>
      </c>
      <c r="AL60" s="702">
        <v>1.7763759E-2</v>
      </c>
      <c r="AM60" s="702">
        <v>1.8968998000000001E-2</v>
      </c>
      <c r="AN60" s="702">
        <v>1.8338051000000001E-2</v>
      </c>
      <c r="AO60" s="702">
        <v>1.9375982E-2</v>
      </c>
      <c r="AP60" s="702">
        <v>1.8787537999999999E-2</v>
      </c>
      <c r="AQ60" s="702">
        <v>1.8928337999999999E-2</v>
      </c>
      <c r="AR60" s="702">
        <v>1.6664214E-2</v>
      </c>
      <c r="AS60" s="702">
        <v>1.6846364999999999E-2</v>
      </c>
      <c r="AT60" s="702">
        <v>1.6546061000000001E-2</v>
      </c>
      <c r="AU60" s="702">
        <v>1.4990852000000001E-2</v>
      </c>
      <c r="AV60" s="702">
        <v>1.4134529999999999E-2</v>
      </c>
      <c r="AW60" s="702">
        <v>1.6012829999999999E-2</v>
      </c>
      <c r="AX60" s="702">
        <v>1.7688685999999999E-2</v>
      </c>
      <c r="AY60" s="702">
        <v>1.7850149999999999E-2</v>
      </c>
      <c r="AZ60" s="702">
        <v>1.5145954999999999E-2</v>
      </c>
      <c r="BA60" s="702">
        <v>1.8068093E-2</v>
      </c>
      <c r="BB60" s="702">
        <v>1.6203108000000001E-2</v>
      </c>
      <c r="BC60" s="702">
        <v>1.6033214E-2</v>
      </c>
      <c r="BD60" s="702">
        <v>1.5433542E-2</v>
      </c>
      <c r="BE60" s="702">
        <v>1.44671E-2</v>
      </c>
      <c r="BF60" s="702">
        <v>1.29246E-2</v>
      </c>
      <c r="BG60" s="703">
        <v>1.08798E-2</v>
      </c>
      <c r="BH60" s="703">
        <v>1.2399800000000001E-2</v>
      </c>
      <c r="BI60" s="703">
        <v>1.28643E-2</v>
      </c>
      <c r="BJ60" s="703">
        <v>1.6176300000000001E-2</v>
      </c>
      <c r="BK60" s="703">
        <v>1.9343200000000001E-2</v>
      </c>
      <c r="BL60" s="703">
        <v>1.6507500000000001E-2</v>
      </c>
      <c r="BM60" s="703">
        <v>1.6982299999999999E-2</v>
      </c>
      <c r="BN60" s="703">
        <v>1.65931E-2</v>
      </c>
      <c r="BO60" s="703">
        <v>1.5928999999999999E-2</v>
      </c>
      <c r="BP60" s="703">
        <v>1.2904000000000001E-2</v>
      </c>
      <c r="BQ60" s="703">
        <v>1.25842E-2</v>
      </c>
      <c r="BR60" s="703">
        <v>1.1568200000000001E-2</v>
      </c>
      <c r="BS60" s="703">
        <v>9.9342200000000005E-3</v>
      </c>
      <c r="BT60" s="703">
        <v>1.16959E-2</v>
      </c>
      <c r="BU60" s="703">
        <v>1.23736E-2</v>
      </c>
      <c r="BV60" s="703">
        <v>1.5810999999999999E-2</v>
      </c>
    </row>
    <row r="61" spans="1:74" ht="11.1" customHeight="1" x14ac:dyDescent="0.2">
      <c r="A61" s="499" t="s">
        <v>1254</v>
      </c>
      <c r="B61" s="502" t="s">
        <v>1321</v>
      </c>
      <c r="C61" s="702">
        <v>0.31924698200000001</v>
      </c>
      <c r="D61" s="702">
        <v>0.293151461</v>
      </c>
      <c r="E61" s="702">
        <v>0.32641483999999998</v>
      </c>
      <c r="F61" s="702">
        <v>0.33217134700000001</v>
      </c>
      <c r="G61" s="702">
        <v>0.32672215199999999</v>
      </c>
      <c r="H61" s="702">
        <v>0.25830676400000002</v>
      </c>
      <c r="I61" s="702">
        <v>0.26751617900000002</v>
      </c>
      <c r="J61" s="702">
        <v>0.27249363300000001</v>
      </c>
      <c r="K61" s="702">
        <v>0.27587152199999998</v>
      </c>
      <c r="L61" s="702">
        <v>0.30431004900000003</v>
      </c>
      <c r="M61" s="702">
        <v>0.34708858999999997</v>
      </c>
      <c r="N61" s="702">
        <v>0.401562111</v>
      </c>
      <c r="O61" s="702">
        <v>0.432219456</v>
      </c>
      <c r="P61" s="702">
        <v>0.41859573</v>
      </c>
      <c r="Q61" s="702">
        <v>0.49259824400000002</v>
      </c>
      <c r="R61" s="702">
        <v>0.45300195300000001</v>
      </c>
      <c r="S61" s="702">
        <v>0.41204792899999998</v>
      </c>
      <c r="T61" s="702">
        <v>0.464895477</v>
      </c>
      <c r="U61" s="702">
        <v>0.42358036100000002</v>
      </c>
      <c r="V61" s="702">
        <v>0.426050716</v>
      </c>
      <c r="W61" s="702">
        <v>0.40338411600000001</v>
      </c>
      <c r="X61" s="702">
        <v>0.44182183200000003</v>
      </c>
      <c r="Y61" s="702">
        <v>0.42019769099999998</v>
      </c>
      <c r="Z61" s="702">
        <v>0.40838026599999999</v>
      </c>
      <c r="AA61" s="702">
        <v>0.46932773799999999</v>
      </c>
      <c r="AB61" s="702">
        <v>0.45010873600000001</v>
      </c>
      <c r="AC61" s="702">
        <v>0.55068344599999997</v>
      </c>
      <c r="AD61" s="702">
        <v>0.55374109999999999</v>
      </c>
      <c r="AE61" s="702">
        <v>0.60736652700000004</v>
      </c>
      <c r="AF61" s="702">
        <v>0.53030766600000001</v>
      </c>
      <c r="AG61" s="702">
        <v>0.53203237599999997</v>
      </c>
      <c r="AH61" s="702">
        <v>0.50461931400000004</v>
      </c>
      <c r="AI61" s="702">
        <v>0.55473050400000001</v>
      </c>
      <c r="AJ61" s="702">
        <v>0.51069381899999999</v>
      </c>
      <c r="AK61" s="702">
        <v>0.41446704299999998</v>
      </c>
      <c r="AL61" s="702">
        <v>0.44846611400000003</v>
      </c>
      <c r="AM61" s="702">
        <v>0.54636906600000001</v>
      </c>
      <c r="AN61" s="702">
        <v>0.58110189700000003</v>
      </c>
      <c r="AO61" s="702">
        <v>0.71843263099999999</v>
      </c>
      <c r="AP61" s="702">
        <v>0.72705067499999998</v>
      </c>
      <c r="AQ61" s="702">
        <v>0.847773518</v>
      </c>
      <c r="AR61" s="702">
        <v>0.78604344599999998</v>
      </c>
      <c r="AS61" s="702">
        <v>0.81164508099999999</v>
      </c>
      <c r="AT61" s="702">
        <v>0.79724250600000002</v>
      </c>
      <c r="AU61" s="702">
        <v>0.67961790099999997</v>
      </c>
      <c r="AV61" s="702">
        <v>0.61685155199999997</v>
      </c>
      <c r="AW61" s="702">
        <v>0.60355899599999996</v>
      </c>
      <c r="AX61" s="702">
        <v>0.67910663100000002</v>
      </c>
      <c r="AY61" s="702">
        <v>0.73189328399999998</v>
      </c>
      <c r="AZ61" s="702">
        <v>0.74099853599999999</v>
      </c>
      <c r="BA61" s="702">
        <v>0.92496622799999995</v>
      </c>
      <c r="BB61" s="702">
        <v>1.024373786</v>
      </c>
      <c r="BC61" s="702">
        <v>1.175807923</v>
      </c>
      <c r="BD61" s="702">
        <v>0.95931004900000005</v>
      </c>
      <c r="BE61" s="702">
        <v>1.2342470000000001</v>
      </c>
      <c r="BF61" s="702">
        <v>1.204383</v>
      </c>
      <c r="BG61" s="703">
        <v>1.1170310000000001</v>
      </c>
      <c r="BH61" s="703">
        <v>0.9804543</v>
      </c>
      <c r="BI61" s="703">
        <v>0.94167690000000004</v>
      </c>
      <c r="BJ61" s="703">
        <v>1.15787</v>
      </c>
      <c r="BK61" s="703">
        <v>1.0731889999999999</v>
      </c>
      <c r="BL61" s="703">
        <v>0.9537873</v>
      </c>
      <c r="BM61" s="703">
        <v>1.211967</v>
      </c>
      <c r="BN61" s="703">
        <v>1.5548040000000001</v>
      </c>
      <c r="BO61" s="703">
        <v>1.8669899999999999</v>
      </c>
      <c r="BP61" s="703">
        <v>1.614374</v>
      </c>
      <c r="BQ61" s="703">
        <v>1.267074</v>
      </c>
      <c r="BR61" s="703">
        <v>1.2556879999999999</v>
      </c>
      <c r="BS61" s="703">
        <v>1.1324430000000001</v>
      </c>
      <c r="BT61" s="703">
        <v>1.021698</v>
      </c>
      <c r="BU61" s="703">
        <v>0.91137270000000004</v>
      </c>
      <c r="BV61" s="703">
        <v>1.0649630000000001</v>
      </c>
    </row>
    <row r="62" spans="1:74" ht="11.1" customHeight="1" x14ac:dyDescent="0.2">
      <c r="A62" s="499" t="s">
        <v>1255</v>
      </c>
      <c r="B62" s="500" t="s">
        <v>1322</v>
      </c>
      <c r="C62" s="702">
        <v>0.27589156500000001</v>
      </c>
      <c r="D62" s="702">
        <v>0.25668819999999998</v>
      </c>
      <c r="E62" s="702">
        <v>0.19430915000000001</v>
      </c>
      <c r="F62" s="702">
        <v>0.20476687900000001</v>
      </c>
      <c r="G62" s="702">
        <v>0.208422722</v>
      </c>
      <c r="H62" s="702">
        <v>0.29644658200000001</v>
      </c>
      <c r="I62" s="702">
        <v>0.23121444299999999</v>
      </c>
      <c r="J62" s="702">
        <v>0.27246383400000002</v>
      </c>
      <c r="K62" s="702">
        <v>0.248594181</v>
      </c>
      <c r="L62" s="702">
        <v>0.245637775</v>
      </c>
      <c r="M62" s="702">
        <v>0.18302042199999999</v>
      </c>
      <c r="N62" s="702">
        <v>0.26083365200000003</v>
      </c>
      <c r="O62" s="702">
        <v>0.47530421099999998</v>
      </c>
      <c r="P62" s="702">
        <v>0.25676259400000001</v>
      </c>
      <c r="Q62" s="702">
        <v>0.218893579</v>
      </c>
      <c r="R62" s="702">
        <v>0.23075362799999999</v>
      </c>
      <c r="S62" s="702">
        <v>0.22717443200000001</v>
      </c>
      <c r="T62" s="702">
        <v>0.33799332599999998</v>
      </c>
      <c r="U62" s="702">
        <v>0.35617348100000001</v>
      </c>
      <c r="V62" s="702">
        <v>0.36540869399999998</v>
      </c>
      <c r="W62" s="702">
        <v>0.40646457499999999</v>
      </c>
      <c r="X62" s="702">
        <v>0.25227106100000002</v>
      </c>
      <c r="Y62" s="702">
        <v>0.16104269700000001</v>
      </c>
      <c r="Z62" s="702">
        <v>0.263396293</v>
      </c>
      <c r="AA62" s="702">
        <v>0.29953679900000002</v>
      </c>
      <c r="AB62" s="702">
        <v>0.27181545699999998</v>
      </c>
      <c r="AC62" s="702">
        <v>0.25539806799999998</v>
      </c>
      <c r="AD62" s="702">
        <v>0.248568759</v>
      </c>
      <c r="AE62" s="702">
        <v>0.30766470200000001</v>
      </c>
      <c r="AF62" s="702">
        <v>0.30005527599999998</v>
      </c>
      <c r="AG62" s="702">
        <v>0.26412963</v>
      </c>
      <c r="AH62" s="702">
        <v>0.25727915899999998</v>
      </c>
      <c r="AI62" s="702">
        <v>0.25382717799999999</v>
      </c>
      <c r="AJ62" s="702">
        <v>0.18012288800000001</v>
      </c>
      <c r="AK62" s="702">
        <v>0.240702637</v>
      </c>
      <c r="AL62" s="702">
        <v>0.26434848</v>
      </c>
      <c r="AM62" s="702">
        <v>0.32732328599999999</v>
      </c>
      <c r="AN62" s="702">
        <v>0.32055957899999998</v>
      </c>
      <c r="AO62" s="702">
        <v>0.23666685700000001</v>
      </c>
      <c r="AP62" s="702">
        <v>0.229745214</v>
      </c>
      <c r="AQ62" s="702">
        <v>0.226637904</v>
      </c>
      <c r="AR62" s="702">
        <v>0.31995322700000001</v>
      </c>
      <c r="AS62" s="702">
        <v>0.35020248900000001</v>
      </c>
      <c r="AT62" s="702">
        <v>0.322676083</v>
      </c>
      <c r="AU62" s="702">
        <v>0.233326318</v>
      </c>
      <c r="AV62" s="702">
        <v>0.23125838000000001</v>
      </c>
      <c r="AW62" s="702">
        <v>0.20988504799999999</v>
      </c>
      <c r="AX62" s="702">
        <v>0.253884006</v>
      </c>
      <c r="AY62" s="702">
        <v>0.24587439999999999</v>
      </c>
      <c r="AZ62" s="702">
        <v>0.33067110300000002</v>
      </c>
      <c r="BA62" s="702">
        <v>0.21883892899999999</v>
      </c>
      <c r="BB62" s="702">
        <v>0.252576939</v>
      </c>
      <c r="BC62" s="702">
        <v>0.2329271</v>
      </c>
      <c r="BD62" s="702">
        <v>0.24713380099999999</v>
      </c>
      <c r="BE62" s="702">
        <v>0.15734429999999999</v>
      </c>
      <c r="BF62" s="702">
        <v>0.19367210000000001</v>
      </c>
      <c r="BG62" s="703">
        <v>0.20573449999999999</v>
      </c>
      <c r="BH62" s="703">
        <v>0.17470640000000001</v>
      </c>
      <c r="BI62" s="703">
        <v>0.1174719</v>
      </c>
      <c r="BJ62" s="703">
        <v>0.1651659</v>
      </c>
      <c r="BK62" s="703">
        <v>0.22606039999999999</v>
      </c>
      <c r="BL62" s="703">
        <v>0.2045149</v>
      </c>
      <c r="BM62" s="703">
        <v>0.1705055</v>
      </c>
      <c r="BN62" s="703">
        <v>0.2447539</v>
      </c>
      <c r="BO62" s="703">
        <v>0.23165830000000001</v>
      </c>
      <c r="BP62" s="703">
        <v>0.27847660000000002</v>
      </c>
      <c r="BQ62" s="703">
        <v>0.15503510000000001</v>
      </c>
      <c r="BR62" s="703">
        <v>0.19726440000000001</v>
      </c>
      <c r="BS62" s="703">
        <v>0.20899239999999999</v>
      </c>
      <c r="BT62" s="703">
        <v>0.18603339999999999</v>
      </c>
      <c r="BU62" s="703">
        <v>0.12276380000000001</v>
      </c>
      <c r="BV62" s="703">
        <v>0.1701857</v>
      </c>
    </row>
    <row r="63" spans="1:74" ht="11.1" customHeight="1" x14ac:dyDescent="0.2">
      <c r="A63" s="499" t="s">
        <v>1256</v>
      </c>
      <c r="B63" s="502" t="s">
        <v>1222</v>
      </c>
      <c r="C63" s="702">
        <v>16.734380182999999</v>
      </c>
      <c r="D63" s="702">
        <v>14.873193795000001</v>
      </c>
      <c r="E63" s="702">
        <v>16.523437386000001</v>
      </c>
      <c r="F63" s="702">
        <v>17.642180352</v>
      </c>
      <c r="G63" s="702">
        <v>20.539191091999999</v>
      </c>
      <c r="H63" s="702">
        <v>20.495813374000001</v>
      </c>
      <c r="I63" s="702">
        <v>22.758930358000001</v>
      </c>
      <c r="J63" s="702">
        <v>23.114649971999999</v>
      </c>
      <c r="K63" s="702">
        <v>19.797629756999999</v>
      </c>
      <c r="L63" s="702">
        <v>19.595188692000001</v>
      </c>
      <c r="M63" s="702">
        <v>16.19857244</v>
      </c>
      <c r="N63" s="702">
        <v>16.480579993999999</v>
      </c>
      <c r="O63" s="702">
        <v>18.479005530999999</v>
      </c>
      <c r="P63" s="702">
        <v>15.765896995</v>
      </c>
      <c r="Q63" s="702">
        <v>16.158583268000001</v>
      </c>
      <c r="R63" s="702">
        <v>17.447719404000001</v>
      </c>
      <c r="S63" s="702">
        <v>19.247164033000001</v>
      </c>
      <c r="T63" s="702">
        <v>21.307462213000001</v>
      </c>
      <c r="U63" s="702">
        <v>22.436938362999999</v>
      </c>
      <c r="V63" s="702">
        <v>22.905955103</v>
      </c>
      <c r="W63" s="702">
        <v>21.945413511000002</v>
      </c>
      <c r="X63" s="702">
        <v>20.493787356999999</v>
      </c>
      <c r="Y63" s="702">
        <v>17.189080164</v>
      </c>
      <c r="Z63" s="702">
        <v>16.804566872999999</v>
      </c>
      <c r="AA63" s="702">
        <v>17.234951478999999</v>
      </c>
      <c r="AB63" s="702">
        <v>15.439297942</v>
      </c>
      <c r="AC63" s="702">
        <v>16.724844886</v>
      </c>
      <c r="AD63" s="702">
        <v>17.460773601</v>
      </c>
      <c r="AE63" s="702">
        <v>21.140721757000001</v>
      </c>
      <c r="AF63" s="702">
        <v>21.858073473000001</v>
      </c>
      <c r="AG63" s="702">
        <v>23.042646214000001</v>
      </c>
      <c r="AH63" s="702">
        <v>23.079669069000001</v>
      </c>
      <c r="AI63" s="702">
        <v>21.929921920000002</v>
      </c>
      <c r="AJ63" s="702">
        <v>21.108250143999999</v>
      </c>
      <c r="AK63" s="702">
        <v>16.510266012999999</v>
      </c>
      <c r="AL63" s="702">
        <v>16.587718298999999</v>
      </c>
      <c r="AM63" s="702">
        <v>17.367124402999998</v>
      </c>
      <c r="AN63" s="702">
        <v>16.396498151999999</v>
      </c>
      <c r="AO63" s="702">
        <v>18.357074358999999</v>
      </c>
      <c r="AP63" s="702">
        <v>18.329984514</v>
      </c>
      <c r="AQ63" s="702">
        <v>19.575461679</v>
      </c>
      <c r="AR63" s="702">
        <v>22.114937935</v>
      </c>
      <c r="AS63" s="702">
        <v>23.741932941999998</v>
      </c>
      <c r="AT63" s="702">
        <v>23.938358027</v>
      </c>
      <c r="AU63" s="702">
        <v>21.644159109</v>
      </c>
      <c r="AV63" s="702">
        <v>20.874739362</v>
      </c>
      <c r="AW63" s="702">
        <v>17.356339149</v>
      </c>
      <c r="AX63" s="702">
        <v>16.972603026000002</v>
      </c>
      <c r="AY63" s="702">
        <v>16.773722268</v>
      </c>
      <c r="AZ63" s="702">
        <v>16.138683599</v>
      </c>
      <c r="BA63" s="702">
        <v>17.355230438</v>
      </c>
      <c r="BB63" s="702">
        <v>17.845850827</v>
      </c>
      <c r="BC63" s="702">
        <v>20.734796581000001</v>
      </c>
      <c r="BD63" s="702">
        <v>21.594739569000001</v>
      </c>
      <c r="BE63" s="702">
        <v>23.076699999999999</v>
      </c>
      <c r="BF63" s="702">
        <v>22.52938</v>
      </c>
      <c r="BG63" s="703">
        <v>21.19659</v>
      </c>
      <c r="BH63" s="703">
        <v>18.54477</v>
      </c>
      <c r="BI63" s="703">
        <v>16.327249999999999</v>
      </c>
      <c r="BJ63" s="703">
        <v>15.979609999999999</v>
      </c>
      <c r="BK63" s="703">
        <v>15.93412</v>
      </c>
      <c r="BL63" s="703">
        <v>14.770490000000001</v>
      </c>
      <c r="BM63" s="703">
        <v>15.56969</v>
      </c>
      <c r="BN63" s="703">
        <v>17.424910000000001</v>
      </c>
      <c r="BO63" s="703">
        <v>20.629709999999999</v>
      </c>
      <c r="BP63" s="703">
        <v>24.341390000000001</v>
      </c>
      <c r="BQ63" s="703">
        <v>22.74804</v>
      </c>
      <c r="BR63" s="703">
        <v>22.935099999999998</v>
      </c>
      <c r="BS63" s="703">
        <v>21.540870000000002</v>
      </c>
      <c r="BT63" s="703">
        <v>19.755179999999999</v>
      </c>
      <c r="BU63" s="703">
        <v>17.041879999999999</v>
      </c>
      <c r="BV63" s="703">
        <v>16.458680000000001</v>
      </c>
    </row>
    <row r="64" spans="1:74" ht="11.1" customHeight="1" x14ac:dyDescent="0.2">
      <c r="A64" s="504" t="s">
        <v>1257</v>
      </c>
      <c r="B64" s="505" t="s">
        <v>1323</v>
      </c>
      <c r="C64" s="521">
        <v>17.021687236000002</v>
      </c>
      <c r="D64" s="521">
        <v>15.239779875</v>
      </c>
      <c r="E64" s="521">
        <v>17.333512240000001</v>
      </c>
      <c r="F64" s="521">
        <v>18.540347918999998</v>
      </c>
      <c r="G64" s="521">
        <v>21.654631565999999</v>
      </c>
      <c r="H64" s="521">
        <v>21.221882701999998</v>
      </c>
      <c r="I64" s="521">
        <v>23.446976550999999</v>
      </c>
      <c r="J64" s="521">
        <v>24.101117329000001</v>
      </c>
      <c r="K64" s="521">
        <v>20.502037145999999</v>
      </c>
      <c r="L64" s="521">
        <v>19.851762920999999</v>
      </c>
      <c r="M64" s="521">
        <v>15.939249765</v>
      </c>
      <c r="N64" s="521">
        <v>16.353576363999998</v>
      </c>
      <c r="O64" s="521">
        <v>18.363130559999998</v>
      </c>
      <c r="P64" s="521">
        <v>15.826472235000001</v>
      </c>
      <c r="Q64" s="521">
        <v>16.278246847999998</v>
      </c>
      <c r="R64" s="521">
        <v>17.711586797999999</v>
      </c>
      <c r="S64" s="521">
        <v>19.428465406000001</v>
      </c>
      <c r="T64" s="521">
        <v>21.88427656</v>
      </c>
      <c r="U64" s="521">
        <v>23.036603484</v>
      </c>
      <c r="V64" s="521">
        <v>23.380439787</v>
      </c>
      <c r="W64" s="521">
        <v>22.410714125999998</v>
      </c>
      <c r="X64" s="521">
        <v>20.809480074</v>
      </c>
      <c r="Y64" s="521">
        <v>17.380886527000001</v>
      </c>
      <c r="Z64" s="521">
        <v>16.748185887999998</v>
      </c>
      <c r="AA64" s="521">
        <v>16.993473872999999</v>
      </c>
      <c r="AB64" s="521">
        <v>15.458794465</v>
      </c>
      <c r="AC64" s="521">
        <v>16.921371906000001</v>
      </c>
      <c r="AD64" s="521">
        <v>17.218828579</v>
      </c>
      <c r="AE64" s="521">
        <v>18.425262197999999</v>
      </c>
      <c r="AF64" s="521">
        <v>19.149861392999998</v>
      </c>
      <c r="AG64" s="521">
        <v>23.17232332</v>
      </c>
      <c r="AH64" s="521">
        <v>23.018677748000002</v>
      </c>
      <c r="AI64" s="521">
        <v>21.777347352</v>
      </c>
      <c r="AJ64" s="521">
        <v>21.406691666</v>
      </c>
      <c r="AK64" s="521">
        <v>16.356203128000001</v>
      </c>
      <c r="AL64" s="521">
        <v>16.558428420999999</v>
      </c>
      <c r="AM64" s="521">
        <v>16.407361322</v>
      </c>
      <c r="AN64" s="521">
        <v>15.850294484000001</v>
      </c>
      <c r="AO64" s="521">
        <v>17.957680203999999</v>
      </c>
      <c r="AP64" s="521">
        <v>17.742412723000001</v>
      </c>
      <c r="AQ64" s="521">
        <v>17.012104357999998</v>
      </c>
      <c r="AR64" s="521">
        <v>19.568122500000001</v>
      </c>
      <c r="AS64" s="521">
        <v>24.750654235999999</v>
      </c>
      <c r="AT64" s="521">
        <v>24.962381222000001</v>
      </c>
      <c r="AU64" s="521">
        <v>22.258486474000001</v>
      </c>
      <c r="AV64" s="521">
        <v>21.266520246999999</v>
      </c>
      <c r="AW64" s="521">
        <v>17.648375855000001</v>
      </c>
      <c r="AX64" s="521">
        <v>17.370736853</v>
      </c>
      <c r="AY64" s="521">
        <v>16.867990876</v>
      </c>
      <c r="AZ64" s="521">
        <v>16.128469917</v>
      </c>
      <c r="BA64" s="521">
        <v>17.647311321</v>
      </c>
      <c r="BB64" s="521">
        <v>17.346256518000001</v>
      </c>
      <c r="BC64" s="521">
        <v>18.220889847999999</v>
      </c>
      <c r="BD64" s="521">
        <v>18.436240000000002</v>
      </c>
      <c r="BE64" s="521">
        <v>23.823889999999999</v>
      </c>
      <c r="BF64" s="521">
        <v>22.708549999999999</v>
      </c>
      <c r="BG64" s="522">
        <v>21.232189999999999</v>
      </c>
      <c r="BH64" s="522">
        <v>18.859159999999999</v>
      </c>
      <c r="BI64" s="522">
        <v>16.310369999999999</v>
      </c>
      <c r="BJ64" s="522">
        <v>16.924389999999999</v>
      </c>
      <c r="BK64" s="522">
        <v>16.80903</v>
      </c>
      <c r="BL64" s="522">
        <v>14.80214</v>
      </c>
      <c r="BM64" s="522">
        <v>16.39217</v>
      </c>
      <c r="BN64" s="522">
        <v>17.097259999999999</v>
      </c>
      <c r="BO64" s="522">
        <v>20.122309999999999</v>
      </c>
      <c r="BP64" s="522">
        <v>21.80621</v>
      </c>
      <c r="BQ64" s="522">
        <v>23.312799999999999</v>
      </c>
      <c r="BR64" s="522">
        <v>22.992550000000001</v>
      </c>
      <c r="BS64" s="522">
        <v>21.11401</v>
      </c>
      <c r="BT64" s="522">
        <v>19.318490000000001</v>
      </c>
      <c r="BU64" s="522">
        <v>16.546759999999999</v>
      </c>
      <c r="BV64" s="522">
        <v>17.039619999999999</v>
      </c>
    </row>
    <row r="65" spans="1:74" ht="12" customHeight="1" x14ac:dyDescent="0.2">
      <c r="A65" s="493"/>
      <c r="B65" s="821" t="s">
        <v>1384</v>
      </c>
      <c r="C65" s="822"/>
      <c r="D65" s="822"/>
      <c r="E65" s="822"/>
      <c r="F65" s="822"/>
      <c r="G65" s="822"/>
      <c r="H65" s="822"/>
      <c r="I65" s="822"/>
      <c r="J65" s="822"/>
      <c r="K65" s="822"/>
      <c r="L65" s="822"/>
      <c r="M65" s="822"/>
      <c r="N65" s="822"/>
      <c r="O65" s="822"/>
      <c r="P65" s="822"/>
      <c r="Q65" s="822"/>
      <c r="R65" s="506"/>
      <c r="S65" s="506"/>
      <c r="T65" s="506"/>
      <c r="U65" s="506"/>
      <c r="V65" s="506"/>
      <c r="W65" s="506"/>
      <c r="X65" s="506"/>
      <c r="Y65" s="506"/>
      <c r="Z65" s="506"/>
      <c r="AA65" s="506"/>
      <c r="AB65" s="506"/>
      <c r="AC65" s="506"/>
      <c r="AD65" s="506"/>
      <c r="AE65" s="506"/>
      <c r="AF65" s="506"/>
      <c r="AG65" s="506"/>
      <c r="AH65" s="506"/>
      <c r="AI65" s="506"/>
      <c r="AJ65" s="506"/>
      <c r="AK65" s="506"/>
      <c r="AL65" s="506"/>
      <c r="AM65" s="506"/>
      <c r="AN65" s="506"/>
      <c r="AO65" s="506"/>
      <c r="AP65" s="506"/>
      <c r="AQ65" s="506"/>
      <c r="AR65" s="506"/>
      <c r="AS65" s="506"/>
      <c r="AT65" s="506"/>
      <c r="AU65" s="506"/>
      <c r="AV65" s="506"/>
      <c r="AW65" s="506"/>
      <c r="AX65" s="506"/>
      <c r="AY65" s="506"/>
      <c r="AZ65" s="506"/>
      <c r="BA65" s="506"/>
      <c r="BB65" s="506"/>
      <c r="BC65" s="506"/>
      <c r="BD65" s="620"/>
      <c r="BE65" s="620"/>
      <c r="BF65" s="620"/>
      <c r="BG65" s="506"/>
      <c r="BH65" s="506"/>
      <c r="BI65" s="506"/>
      <c r="BJ65" s="506"/>
      <c r="BK65" s="506"/>
      <c r="BL65" s="506"/>
      <c r="BM65" s="506"/>
      <c r="BN65" s="506"/>
      <c r="BO65" s="506"/>
      <c r="BP65" s="506"/>
      <c r="BQ65" s="506"/>
      <c r="BR65" s="506"/>
      <c r="BS65" s="506"/>
      <c r="BT65" s="506"/>
      <c r="BU65" s="506"/>
      <c r="BV65" s="506"/>
    </row>
    <row r="66" spans="1:74" ht="12" customHeight="1" x14ac:dyDescent="0.2">
      <c r="A66" s="493"/>
      <c r="B66" s="821" t="s">
        <v>1385</v>
      </c>
      <c r="C66" s="822"/>
      <c r="D66" s="822"/>
      <c r="E66" s="822"/>
      <c r="F66" s="822"/>
      <c r="G66" s="822"/>
      <c r="H66" s="822"/>
      <c r="I66" s="822"/>
      <c r="J66" s="822"/>
      <c r="K66" s="822"/>
      <c r="L66" s="822"/>
      <c r="M66" s="822"/>
      <c r="N66" s="822"/>
      <c r="O66" s="822"/>
      <c r="P66" s="822"/>
      <c r="Q66" s="822"/>
      <c r="R66" s="506"/>
      <c r="S66" s="506"/>
      <c r="T66" s="506"/>
      <c r="U66" s="506"/>
      <c r="V66" s="506"/>
      <c r="W66" s="506"/>
      <c r="X66" s="506"/>
      <c r="Y66" s="506"/>
      <c r="Z66" s="506"/>
      <c r="AA66" s="506"/>
      <c r="AB66" s="506"/>
      <c r="AC66" s="506"/>
      <c r="AD66" s="506"/>
      <c r="AE66" s="506"/>
      <c r="AF66" s="506"/>
      <c r="AG66" s="506"/>
      <c r="AH66" s="506"/>
      <c r="AI66" s="506"/>
      <c r="AJ66" s="506"/>
      <c r="AK66" s="506"/>
      <c r="AL66" s="506"/>
      <c r="AM66" s="506"/>
      <c r="AN66" s="506"/>
      <c r="AO66" s="506"/>
      <c r="AP66" s="506"/>
      <c r="AQ66" s="506"/>
      <c r="AR66" s="506"/>
      <c r="AS66" s="506"/>
      <c r="AT66" s="506"/>
      <c r="AU66" s="506"/>
      <c r="AV66" s="506"/>
      <c r="AW66" s="506"/>
      <c r="AX66" s="506"/>
      <c r="AY66" s="506"/>
      <c r="AZ66" s="506"/>
      <c r="BA66" s="506"/>
      <c r="BB66" s="506"/>
      <c r="BC66" s="506"/>
      <c r="BD66" s="620"/>
      <c r="BE66" s="620"/>
      <c r="BF66" s="620"/>
      <c r="BG66" s="506"/>
      <c r="BH66" s="506"/>
      <c r="BI66" s="506"/>
      <c r="BJ66" s="506"/>
      <c r="BK66" s="506"/>
      <c r="BL66" s="506"/>
      <c r="BM66" s="506"/>
      <c r="BN66" s="506"/>
      <c r="BO66" s="506"/>
      <c r="BP66" s="506"/>
      <c r="BQ66" s="506"/>
      <c r="BR66" s="506"/>
      <c r="BS66" s="506"/>
      <c r="BT66" s="506"/>
      <c r="BU66" s="506"/>
      <c r="BV66" s="506"/>
    </row>
    <row r="67" spans="1:74" ht="12" customHeight="1" x14ac:dyDescent="0.2">
      <c r="A67" s="507"/>
      <c r="B67" s="821" t="s">
        <v>1386</v>
      </c>
      <c r="C67" s="822"/>
      <c r="D67" s="822"/>
      <c r="E67" s="822"/>
      <c r="F67" s="822"/>
      <c r="G67" s="822"/>
      <c r="H67" s="822"/>
      <c r="I67" s="822"/>
      <c r="J67" s="822"/>
      <c r="K67" s="822"/>
      <c r="L67" s="822"/>
      <c r="M67" s="822"/>
      <c r="N67" s="822"/>
      <c r="O67" s="822"/>
      <c r="P67" s="822"/>
      <c r="Q67" s="822"/>
      <c r="R67" s="508"/>
      <c r="S67" s="508"/>
      <c r="T67" s="508"/>
      <c r="U67" s="508"/>
      <c r="V67" s="508"/>
      <c r="W67" s="508"/>
      <c r="X67" s="508"/>
      <c r="Y67" s="508"/>
      <c r="Z67" s="508"/>
      <c r="AA67" s="508"/>
      <c r="AB67" s="508"/>
      <c r="AC67" s="508"/>
      <c r="AD67" s="508"/>
      <c r="AE67" s="508"/>
      <c r="AF67" s="508"/>
      <c r="AG67" s="508"/>
      <c r="AH67" s="508"/>
      <c r="AI67" s="508"/>
      <c r="AJ67" s="508"/>
      <c r="AK67" s="508"/>
      <c r="AL67" s="508"/>
      <c r="AM67" s="508"/>
      <c r="AN67" s="508"/>
      <c r="AO67" s="508"/>
      <c r="AP67" s="508"/>
      <c r="AQ67" s="508"/>
      <c r="AR67" s="508"/>
      <c r="AS67" s="508"/>
      <c r="AT67" s="508"/>
      <c r="AU67" s="508"/>
      <c r="AV67" s="508"/>
      <c r="AW67" s="508"/>
      <c r="AX67" s="508"/>
      <c r="AY67" s="508"/>
      <c r="AZ67" s="508"/>
      <c r="BA67" s="508"/>
      <c r="BB67" s="508"/>
      <c r="BC67" s="508"/>
      <c r="BD67" s="621"/>
      <c r="BE67" s="621"/>
      <c r="BF67" s="621"/>
      <c r="BG67" s="508"/>
      <c r="BH67" s="508"/>
      <c r="BI67" s="508"/>
      <c r="BJ67" s="508"/>
      <c r="BK67" s="508"/>
      <c r="BL67" s="508"/>
      <c r="BM67" s="508"/>
      <c r="BN67" s="508"/>
      <c r="BO67" s="508"/>
      <c r="BP67" s="508"/>
      <c r="BQ67" s="508"/>
      <c r="BR67" s="508"/>
      <c r="BS67" s="508"/>
      <c r="BT67" s="508"/>
      <c r="BU67" s="508"/>
      <c r="BV67" s="508"/>
    </row>
    <row r="68" spans="1:74" ht="12" customHeight="1" x14ac:dyDescent="0.2">
      <c r="A68" s="507"/>
      <c r="B68" s="821" t="s">
        <v>1387</v>
      </c>
      <c r="C68" s="822"/>
      <c r="D68" s="822"/>
      <c r="E68" s="822"/>
      <c r="F68" s="822"/>
      <c r="G68" s="822"/>
      <c r="H68" s="822"/>
      <c r="I68" s="822"/>
      <c r="J68" s="822"/>
      <c r="K68" s="822"/>
      <c r="L68" s="822"/>
      <c r="M68" s="822"/>
      <c r="N68" s="822"/>
      <c r="O68" s="822"/>
      <c r="P68" s="822"/>
      <c r="Q68" s="822"/>
      <c r="R68" s="508"/>
      <c r="S68" s="508"/>
      <c r="T68" s="508"/>
      <c r="U68" s="508"/>
      <c r="V68" s="508"/>
      <c r="W68" s="508"/>
      <c r="X68" s="508"/>
      <c r="Y68" s="508"/>
      <c r="Z68" s="508"/>
      <c r="AA68" s="508"/>
      <c r="AB68" s="508"/>
      <c r="AC68" s="508"/>
      <c r="AD68" s="508"/>
      <c r="AE68" s="508"/>
      <c r="AF68" s="508"/>
      <c r="AG68" s="508"/>
      <c r="AH68" s="508"/>
      <c r="AI68" s="508"/>
      <c r="AJ68" s="508"/>
      <c r="AK68" s="508"/>
      <c r="AL68" s="508"/>
      <c r="AM68" s="508"/>
      <c r="AN68" s="508"/>
      <c r="AO68" s="508"/>
      <c r="AP68" s="508"/>
      <c r="AQ68" s="508"/>
      <c r="AR68" s="508"/>
      <c r="AS68" s="508"/>
      <c r="AT68" s="508"/>
      <c r="AU68" s="508"/>
      <c r="AV68" s="508"/>
      <c r="AW68" s="508"/>
      <c r="AX68" s="508"/>
      <c r="AY68" s="508"/>
      <c r="AZ68" s="508"/>
      <c r="BA68" s="508"/>
      <c r="BB68" s="508"/>
      <c r="BC68" s="508"/>
      <c r="BD68" s="621"/>
      <c r="BE68" s="621"/>
      <c r="BF68" s="621"/>
      <c r="BG68" s="508"/>
      <c r="BH68" s="508"/>
      <c r="BI68" s="508"/>
      <c r="BJ68" s="508"/>
      <c r="BK68" s="508"/>
      <c r="BL68" s="508"/>
      <c r="BM68" s="508"/>
      <c r="BN68" s="508"/>
      <c r="BO68" s="508"/>
      <c r="BP68" s="508"/>
      <c r="BQ68" s="508"/>
      <c r="BR68" s="508"/>
      <c r="BS68" s="508"/>
      <c r="BT68" s="508"/>
      <c r="BU68" s="508"/>
      <c r="BV68" s="508"/>
    </row>
    <row r="69" spans="1:74" ht="12" customHeight="1" x14ac:dyDescent="0.2">
      <c r="A69" s="507"/>
      <c r="B69" s="821" t="s">
        <v>1388</v>
      </c>
      <c r="C69" s="822"/>
      <c r="D69" s="822"/>
      <c r="E69" s="822"/>
      <c r="F69" s="822"/>
      <c r="G69" s="822"/>
      <c r="H69" s="822"/>
      <c r="I69" s="822"/>
      <c r="J69" s="822"/>
      <c r="K69" s="822"/>
      <c r="L69" s="822"/>
      <c r="M69" s="822"/>
      <c r="N69" s="822"/>
      <c r="O69" s="822"/>
      <c r="P69" s="822"/>
      <c r="Q69" s="822"/>
      <c r="R69" s="508"/>
      <c r="S69" s="508"/>
      <c r="T69" s="508"/>
      <c r="U69" s="508"/>
      <c r="V69" s="508"/>
      <c r="W69" s="508"/>
      <c r="X69" s="508"/>
      <c r="Y69" s="508"/>
      <c r="Z69" s="508"/>
      <c r="AA69" s="508"/>
      <c r="AB69" s="508"/>
      <c r="AC69" s="508"/>
      <c r="AD69" s="508"/>
      <c r="AE69" s="508"/>
      <c r="AF69" s="508"/>
      <c r="AG69" s="508"/>
      <c r="AH69" s="508"/>
      <c r="AI69" s="508"/>
      <c r="AJ69" s="508"/>
      <c r="AK69" s="508"/>
      <c r="AL69" s="508"/>
      <c r="AM69" s="508"/>
      <c r="AN69" s="508"/>
      <c r="AO69" s="508"/>
      <c r="AP69" s="508"/>
      <c r="AQ69" s="508"/>
      <c r="AR69" s="508"/>
      <c r="AS69" s="508"/>
      <c r="AT69" s="508"/>
      <c r="AU69" s="508"/>
      <c r="AV69" s="508"/>
      <c r="AW69" s="508"/>
      <c r="AX69" s="508"/>
      <c r="AY69" s="508"/>
      <c r="AZ69" s="508"/>
      <c r="BA69" s="508"/>
      <c r="BB69" s="508"/>
      <c r="BC69" s="508"/>
      <c r="BD69" s="621"/>
      <c r="BE69" s="621"/>
      <c r="BF69" s="621"/>
      <c r="BG69" s="508"/>
      <c r="BH69" s="508"/>
      <c r="BI69" s="508"/>
      <c r="BJ69" s="508"/>
      <c r="BK69" s="508"/>
      <c r="BL69" s="508"/>
      <c r="BM69" s="508"/>
      <c r="BN69" s="508"/>
      <c r="BO69" s="508"/>
      <c r="BP69" s="508"/>
      <c r="BQ69" s="508"/>
      <c r="BR69" s="508"/>
      <c r="BS69" s="508"/>
      <c r="BT69" s="508"/>
      <c r="BU69" s="508"/>
      <c r="BV69" s="508"/>
    </row>
    <row r="70" spans="1:74" ht="12" customHeight="1" x14ac:dyDescent="0.2">
      <c r="A70" s="507"/>
      <c r="B70" s="821" t="s">
        <v>1389</v>
      </c>
      <c r="C70" s="822"/>
      <c r="D70" s="822"/>
      <c r="E70" s="822"/>
      <c r="F70" s="822"/>
      <c r="G70" s="822"/>
      <c r="H70" s="822"/>
      <c r="I70" s="822"/>
      <c r="J70" s="822"/>
      <c r="K70" s="822"/>
      <c r="L70" s="822"/>
      <c r="M70" s="822"/>
      <c r="N70" s="822"/>
      <c r="O70" s="822"/>
      <c r="P70" s="822"/>
      <c r="Q70" s="822"/>
      <c r="R70" s="508"/>
      <c r="S70" s="508"/>
      <c r="T70" s="508"/>
      <c r="U70" s="508"/>
      <c r="V70" s="508"/>
      <c r="W70" s="508"/>
      <c r="X70" s="508"/>
      <c r="Y70" s="508"/>
      <c r="Z70" s="508"/>
      <c r="AA70" s="508"/>
      <c r="AB70" s="508"/>
      <c r="AC70" s="508"/>
      <c r="AD70" s="508"/>
      <c r="AE70" s="508"/>
      <c r="AF70" s="508"/>
      <c r="AG70" s="508"/>
      <c r="AH70" s="508"/>
      <c r="AI70" s="508"/>
      <c r="AJ70" s="508"/>
      <c r="AK70" s="508"/>
      <c r="AL70" s="508"/>
      <c r="AM70" s="508"/>
      <c r="AN70" s="508"/>
      <c r="AO70" s="508"/>
      <c r="AP70" s="508"/>
      <c r="AQ70" s="508"/>
      <c r="AR70" s="508"/>
      <c r="AS70" s="508"/>
      <c r="AT70" s="508"/>
      <c r="AU70" s="508"/>
      <c r="AV70" s="508"/>
      <c r="AW70" s="508"/>
      <c r="AX70" s="508"/>
      <c r="AY70" s="508"/>
      <c r="AZ70" s="508"/>
      <c r="BA70" s="508"/>
      <c r="BB70" s="508"/>
      <c r="BC70" s="508"/>
      <c r="BD70" s="621"/>
      <c r="BE70" s="621"/>
      <c r="BF70" s="621"/>
      <c r="BG70" s="508"/>
      <c r="BH70" s="508"/>
      <c r="BI70" s="508"/>
      <c r="BJ70" s="508"/>
      <c r="BK70" s="508"/>
      <c r="BL70" s="508"/>
      <c r="BM70" s="508"/>
      <c r="BN70" s="508"/>
      <c r="BO70" s="508"/>
      <c r="BP70" s="508"/>
      <c r="BQ70" s="508"/>
      <c r="BR70" s="508"/>
      <c r="BS70" s="508"/>
      <c r="BT70" s="508"/>
      <c r="BU70" s="508"/>
      <c r="BV70" s="508"/>
    </row>
    <row r="71" spans="1:74" ht="12" customHeight="1" x14ac:dyDescent="0.2">
      <c r="A71" s="507"/>
      <c r="B71" s="823" t="str">
        <f>"Notes: "&amp;"EIA completed modeling and analysis for this report on " &amp;Dates!D2&amp;"."</f>
        <v>Notes: EIA completed modeling and analysis for this report on Thursday September 2, 2021.</v>
      </c>
      <c r="C71" s="824"/>
      <c r="D71" s="824"/>
      <c r="E71" s="824"/>
      <c r="F71" s="824"/>
      <c r="G71" s="824"/>
      <c r="H71" s="824"/>
      <c r="I71" s="824"/>
      <c r="J71" s="824"/>
      <c r="K71" s="824"/>
      <c r="L71" s="824"/>
      <c r="M71" s="824"/>
      <c r="N71" s="824"/>
      <c r="O71" s="824"/>
      <c r="P71" s="824"/>
      <c r="Q71" s="824"/>
      <c r="R71" s="735"/>
      <c r="S71" s="735"/>
      <c r="T71" s="735"/>
      <c r="U71" s="735"/>
      <c r="V71" s="735"/>
      <c r="W71" s="735"/>
      <c r="X71" s="735"/>
      <c r="Y71" s="735"/>
      <c r="Z71" s="735"/>
      <c r="AA71" s="735"/>
      <c r="AB71" s="735"/>
      <c r="AC71" s="735"/>
      <c r="AD71" s="735"/>
      <c r="AE71" s="735"/>
      <c r="AF71" s="735"/>
      <c r="AG71" s="735"/>
      <c r="AH71" s="735"/>
      <c r="AI71" s="735"/>
      <c r="AJ71" s="735"/>
      <c r="AK71" s="735"/>
      <c r="AL71" s="735"/>
      <c r="AM71" s="735"/>
      <c r="AN71" s="735"/>
      <c r="AO71" s="735"/>
      <c r="AP71" s="735"/>
      <c r="AQ71" s="735"/>
      <c r="AR71" s="735"/>
      <c r="AS71" s="735"/>
      <c r="AT71" s="735"/>
      <c r="AU71" s="735"/>
      <c r="AV71" s="735"/>
      <c r="AW71" s="735"/>
      <c r="AX71" s="735"/>
      <c r="AY71" s="735"/>
      <c r="AZ71" s="735"/>
      <c r="BA71" s="735"/>
      <c r="BB71" s="735"/>
      <c r="BC71" s="735"/>
      <c r="BD71" s="621"/>
      <c r="BE71" s="621"/>
      <c r="BF71" s="621"/>
      <c r="BG71" s="735"/>
      <c r="BH71" s="735"/>
      <c r="BI71" s="735"/>
      <c r="BJ71" s="735"/>
      <c r="BK71" s="735"/>
      <c r="BL71" s="735"/>
      <c r="BM71" s="735"/>
      <c r="BN71" s="735"/>
      <c r="BO71" s="735"/>
      <c r="BP71" s="735"/>
      <c r="BQ71" s="735"/>
      <c r="BR71" s="735"/>
      <c r="BS71" s="735"/>
      <c r="BT71" s="735"/>
      <c r="BU71" s="735"/>
      <c r="BV71" s="735"/>
    </row>
    <row r="72" spans="1:74" ht="12" customHeight="1" x14ac:dyDescent="0.2">
      <c r="A72" s="507"/>
      <c r="B72" s="770" t="s">
        <v>353</v>
      </c>
      <c r="C72" s="744"/>
      <c r="D72" s="744"/>
      <c r="E72" s="744"/>
      <c r="F72" s="744"/>
      <c r="G72" s="744"/>
      <c r="H72" s="744"/>
      <c r="I72" s="744"/>
      <c r="J72" s="744"/>
      <c r="K72" s="744"/>
      <c r="L72" s="744"/>
      <c r="M72" s="744"/>
      <c r="N72" s="744"/>
      <c r="O72" s="744"/>
      <c r="P72" s="744"/>
      <c r="Q72" s="744"/>
      <c r="R72" s="735"/>
      <c r="S72" s="735"/>
      <c r="T72" s="735"/>
      <c r="U72" s="735"/>
      <c r="V72" s="735"/>
      <c r="W72" s="735"/>
      <c r="X72" s="735"/>
      <c r="Y72" s="735"/>
      <c r="Z72" s="735"/>
      <c r="AA72" s="735"/>
      <c r="AB72" s="735"/>
      <c r="AC72" s="735"/>
      <c r="AD72" s="735"/>
      <c r="AE72" s="735"/>
      <c r="AF72" s="735"/>
      <c r="AG72" s="735"/>
      <c r="AH72" s="735"/>
      <c r="AI72" s="735"/>
      <c r="AJ72" s="735"/>
      <c r="AK72" s="735"/>
      <c r="AL72" s="735"/>
      <c r="AM72" s="735"/>
      <c r="AN72" s="735"/>
      <c r="AO72" s="735"/>
      <c r="AP72" s="735"/>
      <c r="AQ72" s="735"/>
      <c r="AR72" s="735"/>
      <c r="AS72" s="735"/>
      <c r="AT72" s="735"/>
      <c r="AU72" s="735"/>
      <c r="AV72" s="735"/>
      <c r="AW72" s="735"/>
      <c r="AX72" s="735"/>
      <c r="AY72" s="735"/>
      <c r="AZ72" s="735"/>
      <c r="BA72" s="735"/>
      <c r="BB72" s="735"/>
      <c r="BC72" s="735"/>
      <c r="BD72" s="621"/>
      <c r="BE72" s="621"/>
      <c r="BF72" s="621"/>
      <c r="BG72" s="735"/>
      <c r="BH72" s="735"/>
      <c r="BI72" s="735"/>
      <c r="BJ72" s="735"/>
      <c r="BK72" s="735"/>
      <c r="BL72" s="735"/>
      <c r="BM72" s="735"/>
      <c r="BN72" s="735"/>
      <c r="BO72" s="735"/>
      <c r="BP72" s="735"/>
      <c r="BQ72" s="735"/>
      <c r="BR72" s="735"/>
      <c r="BS72" s="735"/>
      <c r="BT72" s="735"/>
      <c r="BU72" s="735"/>
      <c r="BV72" s="735"/>
    </row>
    <row r="73" spans="1:74" ht="12" customHeight="1" x14ac:dyDescent="0.2">
      <c r="A73" s="507"/>
      <c r="B73" s="823" t="s">
        <v>1383</v>
      </c>
      <c r="C73" s="825"/>
      <c r="D73" s="825"/>
      <c r="E73" s="825"/>
      <c r="F73" s="825"/>
      <c r="G73" s="825"/>
      <c r="H73" s="825"/>
      <c r="I73" s="825"/>
      <c r="J73" s="825"/>
      <c r="K73" s="825"/>
      <c r="L73" s="825"/>
      <c r="M73" s="825"/>
      <c r="N73" s="825"/>
      <c r="O73" s="825"/>
      <c r="P73" s="825"/>
      <c r="Q73" s="825"/>
      <c r="R73" s="735"/>
      <c r="S73" s="735"/>
      <c r="T73" s="735"/>
      <c r="U73" s="735"/>
      <c r="V73" s="735"/>
      <c r="W73" s="735"/>
      <c r="X73" s="735"/>
      <c r="Y73" s="735"/>
      <c r="Z73" s="735"/>
      <c r="AA73" s="735"/>
      <c r="AB73" s="735"/>
      <c r="AC73" s="735"/>
      <c r="AD73" s="735"/>
      <c r="AE73" s="735"/>
      <c r="AF73" s="735"/>
      <c r="AG73" s="735"/>
      <c r="AH73" s="735"/>
      <c r="AI73" s="735"/>
      <c r="AJ73" s="735"/>
      <c r="AK73" s="735"/>
      <c r="AL73" s="735"/>
      <c r="AM73" s="735"/>
      <c r="AN73" s="735"/>
      <c r="AO73" s="735"/>
      <c r="AP73" s="735"/>
      <c r="AQ73" s="735"/>
      <c r="AR73" s="735"/>
      <c r="AS73" s="735"/>
      <c r="AT73" s="735"/>
      <c r="AU73" s="735"/>
      <c r="AV73" s="735"/>
      <c r="AW73" s="735"/>
      <c r="AX73" s="735"/>
      <c r="AY73" s="735"/>
      <c r="AZ73" s="735"/>
      <c r="BA73" s="735"/>
      <c r="BB73" s="735"/>
      <c r="BC73" s="735"/>
      <c r="BD73" s="621"/>
      <c r="BE73" s="621"/>
      <c r="BF73" s="621"/>
      <c r="BG73" s="735"/>
      <c r="BH73" s="735"/>
      <c r="BI73" s="735"/>
      <c r="BJ73" s="735"/>
      <c r="BK73" s="735"/>
      <c r="BL73" s="735"/>
      <c r="BM73" s="735"/>
      <c r="BN73" s="735"/>
      <c r="BO73" s="735"/>
      <c r="BP73" s="735"/>
      <c r="BQ73" s="735"/>
      <c r="BR73" s="735"/>
      <c r="BS73" s="735"/>
      <c r="BT73" s="735"/>
      <c r="BU73" s="735"/>
      <c r="BV73" s="735"/>
    </row>
    <row r="74" spans="1:74" ht="12" customHeight="1" x14ac:dyDescent="0.2">
      <c r="A74" s="507"/>
      <c r="B74" s="820" t="s">
        <v>1372</v>
      </c>
      <c r="C74" s="820"/>
      <c r="D74" s="820"/>
      <c r="E74" s="820"/>
      <c r="F74" s="820"/>
      <c r="G74" s="820"/>
      <c r="H74" s="820"/>
      <c r="I74" s="820"/>
      <c r="J74" s="820"/>
      <c r="K74" s="820"/>
      <c r="L74" s="820"/>
      <c r="M74" s="820"/>
      <c r="N74" s="820"/>
      <c r="O74" s="820"/>
      <c r="P74" s="820"/>
      <c r="Q74" s="820"/>
      <c r="R74" s="508"/>
      <c r="S74" s="508"/>
      <c r="T74" s="508"/>
      <c r="U74" s="508"/>
      <c r="V74" s="508"/>
      <c r="W74" s="508"/>
      <c r="X74" s="508"/>
      <c r="Y74" s="508"/>
      <c r="Z74" s="508"/>
      <c r="AA74" s="508"/>
      <c r="AB74" s="508"/>
      <c r="AC74" s="508"/>
      <c r="AD74" s="508"/>
      <c r="AE74" s="508"/>
      <c r="AF74" s="508"/>
      <c r="AG74" s="508"/>
      <c r="AH74" s="508"/>
      <c r="AI74" s="508"/>
      <c r="AJ74" s="508"/>
      <c r="AK74" s="508"/>
      <c r="AL74" s="508"/>
      <c r="AM74" s="508"/>
      <c r="AN74" s="508"/>
      <c r="AO74" s="508"/>
      <c r="AP74" s="508"/>
      <c r="AQ74" s="508"/>
      <c r="AR74" s="508"/>
      <c r="AS74" s="508"/>
      <c r="AT74" s="508"/>
      <c r="AU74" s="508"/>
      <c r="AV74" s="508"/>
      <c r="AW74" s="508"/>
      <c r="AX74" s="508"/>
      <c r="AY74" s="508"/>
      <c r="AZ74" s="508"/>
      <c r="BA74" s="508"/>
      <c r="BB74" s="508"/>
      <c r="BC74" s="508"/>
      <c r="BD74" s="621"/>
      <c r="BE74" s="621"/>
      <c r="BF74" s="621"/>
      <c r="BG74" s="508"/>
      <c r="BH74" s="508"/>
      <c r="BI74" s="508"/>
      <c r="BJ74" s="508"/>
      <c r="BK74" s="508"/>
      <c r="BL74" s="508"/>
      <c r="BM74" s="508"/>
      <c r="BN74" s="508"/>
      <c r="BO74" s="508"/>
      <c r="BP74" s="508"/>
      <c r="BQ74" s="508"/>
      <c r="BR74" s="508"/>
      <c r="BS74" s="508"/>
      <c r="BT74" s="508"/>
      <c r="BU74" s="508"/>
      <c r="BV74" s="508"/>
    </row>
    <row r="75" spans="1:74" ht="12" customHeight="1" x14ac:dyDescent="0.2">
      <c r="A75" s="507"/>
      <c r="B75" s="820"/>
      <c r="C75" s="820"/>
      <c r="D75" s="820"/>
      <c r="E75" s="820"/>
      <c r="F75" s="820"/>
      <c r="G75" s="820"/>
      <c r="H75" s="820"/>
      <c r="I75" s="820"/>
      <c r="J75" s="820"/>
      <c r="K75" s="820"/>
      <c r="L75" s="820"/>
      <c r="M75" s="820"/>
      <c r="N75" s="820"/>
      <c r="O75" s="820"/>
      <c r="P75" s="820"/>
      <c r="Q75" s="820"/>
      <c r="R75" s="508"/>
      <c r="S75" s="508"/>
      <c r="T75" s="508"/>
      <c r="U75" s="508"/>
      <c r="V75" s="508"/>
      <c r="W75" s="508"/>
      <c r="X75" s="508"/>
      <c r="Y75" s="508"/>
      <c r="Z75" s="508"/>
      <c r="AA75" s="508"/>
      <c r="AB75" s="508"/>
      <c r="AC75" s="508"/>
      <c r="AD75" s="508"/>
      <c r="AE75" s="508"/>
      <c r="AF75" s="508"/>
      <c r="AG75" s="508"/>
      <c r="AH75" s="508"/>
      <c r="AI75" s="508"/>
      <c r="AJ75" s="508"/>
      <c r="AK75" s="508"/>
      <c r="AL75" s="508"/>
      <c r="AM75" s="508"/>
      <c r="AN75" s="508"/>
      <c r="AO75" s="508"/>
      <c r="AP75" s="508"/>
      <c r="AQ75" s="508"/>
      <c r="AR75" s="508"/>
      <c r="AS75" s="508"/>
      <c r="AT75" s="508"/>
      <c r="AU75" s="508"/>
      <c r="AV75" s="508"/>
      <c r="AW75" s="508"/>
      <c r="AX75" s="508"/>
      <c r="AY75" s="508"/>
      <c r="AZ75" s="508"/>
      <c r="BA75" s="508"/>
      <c r="BB75" s="508"/>
      <c r="BC75" s="508"/>
      <c r="BD75" s="621"/>
      <c r="BE75" s="621"/>
      <c r="BF75" s="621"/>
      <c r="BG75" s="508"/>
      <c r="BH75" s="508"/>
      <c r="BI75" s="508"/>
      <c r="BJ75" s="508"/>
      <c r="BK75" s="508"/>
      <c r="BL75" s="508"/>
      <c r="BM75" s="508"/>
      <c r="BN75" s="508"/>
      <c r="BO75" s="508"/>
      <c r="BP75" s="508"/>
      <c r="BQ75" s="508"/>
      <c r="BR75" s="508"/>
      <c r="BS75" s="508"/>
      <c r="BT75" s="508"/>
      <c r="BU75" s="508"/>
      <c r="BV75" s="508"/>
    </row>
    <row r="76" spans="1:74" ht="12" customHeight="1" x14ac:dyDescent="0.2">
      <c r="A76" s="507"/>
      <c r="B76" s="771" t="s">
        <v>1380</v>
      </c>
      <c r="C76" s="759"/>
      <c r="D76" s="759"/>
      <c r="E76" s="759"/>
      <c r="F76" s="759"/>
      <c r="G76" s="759"/>
      <c r="H76" s="759"/>
      <c r="I76" s="759"/>
      <c r="J76" s="759"/>
      <c r="K76" s="759"/>
      <c r="L76" s="759"/>
      <c r="M76" s="759"/>
      <c r="N76" s="759"/>
      <c r="O76" s="759"/>
      <c r="P76" s="759"/>
      <c r="Q76" s="759"/>
      <c r="R76" s="511"/>
      <c r="S76" s="511"/>
      <c r="T76" s="511"/>
      <c r="U76" s="511"/>
      <c r="V76" s="511"/>
      <c r="W76" s="511"/>
      <c r="X76" s="511"/>
      <c r="Y76" s="511"/>
      <c r="Z76" s="511"/>
      <c r="AA76" s="510"/>
      <c r="AB76" s="511"/>
      <c r="AC76" s="511"/>
      <c r="AD76" s="511"/>
      <c r="AE76" s="511"/>
      <c r="AF76" s="511"/>
      <c r="AG76" s="511"/>
      <c r="AH76" s="511"/>
      <c r="AI76" s="511"/>
      <c r="AJ76" s="511"/>
      <c r="AK76" s="511"/>
      <c r="AL76" s="511"/>
      <c r="AM76" s="510"/>
      <c r="AN76" s="511"/>
      <c r="AO76" s="511"/>
      <c r="AP76" s="511"/>
      <c r="AQ76" s="511"/>
      <c r="AR76" s="511"/>
      <c r="AS76" s="511"/>
      <c r="AT76" s="511"/>
      <c r="AU76" s="511"/>
      <c r="AV76" s="511"/>
      <c r="AW76" s="511"/>
      <c r="AX76" s="511"/>
      <c r="AY76" s="510"/>
      <c r="AZ76" s="511"/>
      <c r="BA76" s="511"/>
      <c r="BB76" s="511"/>
      <c r="BC76" s="511"/>
      <c r="BD76" s="607"/>
      <c r="BE76" s="607"/>
      <c r="BF76" s="607"/>
      <c r="BG76" s="511"/>
      <c r="BH76" s="511"/>
      <c r="BI76" s="511"/>
      <c r="BJ76" s="511"/>
      <c r="BK76" s="510"/>
      <c r="BL76" s="511"/>
      <c r="BM76" s="511"/>
      <c r="BN76" s="511"/>
      <c r="BO76" s="511"/>
      <c r="BP76" s="511"/>
      <c r="BQ76" s="511"/>
      <c r="BR76" s="511"/>
      <c r="BS76" s="511"/>
      <c r="BT76" s="511"/>
      <c r="BU76" s="511"/>
      <c r="BV76" s="511"/>
    </row>
    <row r="77" spans="1:74" x14ac:dyDescent="0.2">
      <c r="A77" s="511"/>
      <c r="B77" s="512"/>
      <c r="C77" s="513"/>
      <c r="D77" s="513"/>
      <c r="E77" s="513"/>
      <c r="F77" s="513"/>
      <c r="G77" s="513"/>
      <c r="H77" s="513"/>
      <c r="I77" s="513"/>
      <c r="J77" s="513"/>
      <c r="K77" s="513"/>
      <c r="L77" s="513"/>
      <c r="M77" s="513"/>
      <c r="N77" s="513"/>
      <c r="O77" s="513"/>
      <c r="P77" s="513"/>
      <c r="Q77" s="513"/>
      <c r="R77" s="513"/>
      <c r="S77" s="513"/>
      <c r="T77" s="513"/>
      <c r="U77" s="513"/>
      <c r="V77" s="513"/>
      <c r="W77" s="513"/>
      <c r="X77" s="513"/>
      <c r="Y77" s="513"/>
      <c r="Z77" s="513"/>
      <c r="AA77" s="513"/>
      <c r="AB77" s="513"/>
      <c r="AC77" s="513"/>
      <c r="AD77" s="513"/>
      <c r="AE77" s="513"/>
      <c r="AF77" s="513"/>
      <c r="AG77" s="513"/>
      <c r="AH77" s="513"/>
      <c r="AI77" s="513"/>
      <c r="AJ77" s="513"/>
      <c r="AK77" s="513"/>
      <c r="AL77" s="513"/>
      <c r="AM77" s="513"/>
      <c r="AN77" s="513"/>
      <c r="AO77" s="513"/>
      <c r="AP77" s="513"/>
      <c r="AQ77" s="513"/>
      <c r="AR77" s="513"/>
      <c r="AS77" s="513"/>
      <c r="AT77" s="513"/>
      <c r="AU77" s="513"/>
      <c r="AV77" s="513"/>
      <c r="AW77" s="513"/>
      <c r="AX77" s="513"/>
      <c r="AY77" s="513"/>
      <c r="AZ77" s="513"/>
      <c r="BA77" s="513"/>
      <c r="BB77" s="513"/>
      <c r="BC77" s="513"/>
      <c r="BD77" s="623"/>
      <c r="BE77" s="623"/>
      <c r="BF77" s="623"/>
      <c r="BG77" s="513"/>
      <c r="BH77" s="513"/>
      <c r="BI77" s="513"/>
      <c r="BJ77" s="513"/>
      <c r="BK77" s="513"/>
      <c r="BL77" s="513"/>
      <c r="BM77" s="513"/>
      <c r="BN77" s="513"/>
      <c r="BO77" s="513"/>
      <c r="BP77" s="513"/>
      <c r="BQ77" s="513"/>
      <c r="BR77" s="513"/>
      <c r="BS77" s="513"/>
      <c r="BT77" s="513"/>
      <c r="BU77" s="513"/>
      <c r="BV77" s="513"/>
    </row>
    <row r="78" spans="1:74" x14ac:dyDescent="0.2">
      <c r="A78" s="511"/>
      <c r="B78" s="510"/>
      <c r="C78" s="513"/>
      <c r="D78" s="513"/>
      <c r="E78" s="513"/>
      <c r="F78" s="513"/>
      <c r="G78" s="513"/>
      <c r="H78" s="513"/>
      <c r="I78" s="513"/>
      <c r="J78" s="513"/>
      <c r="K78" s="513"/>
      <c r="L78" s="513"/>
      <c r="M78" s="513"/>
      <c r="N78" s="513"/>
      <c r="O78" s="513"/>
      <c r="P78" s="513"/>
      <c r="Q78" s="513"/>
      <c r="R78" s="513"/>
      <c r="S78" s="513"/>
      <c r="T78" s="513"/>
      <c r="U78" s="513"/>
      <c r="V78" s="513"/>
      <c r="W78" s="513"/>
      <c r="X78" s="513"/>
      <c r="Y78" s="513"/>
      <c r="Z78" s="513"/>
      <c r="AA78" s="513"/>
      <c r="AB78" s="513"/>
      <c r="AC78" s="513"/>
      <c r="AD78" s="513"/>
      <c r="AE78" s="513"/>
      <c r="AF78" s="513"/>
      <c r="AG78" s="513"/>
      <c r="AH78" s="513"/>
      <c r="AI78" s="513"/>
      <c r="AJ78" s="513"/>
      <c r="AK78" s="513"/>
      <c r="AL78" s="513"/>
      <c r="AM78" s="513"/>
      <c r="AN78" s="513"/>
      <c r="AO78" s="513"/>
      <c r="AP78" s="513"/>
      <c r="AQ78" s="513"/>
      <c r="AR78" s="513"/>
      <c r="AS78" s="513"/>
      <c r="AT78" s="513"/>
      <c r="AU78" s="513"/>
      <c r="AV78" s="513"/>
      <c r="AW78" s="513"/>
      <c r="AX78" s="513"/>
      <c r="AY78" s="513"/>
      <c r="AZ78" s="513"/>
      <c r="BA78" s="513"/>
      <c r="BB78" s="513"/>
      <c r="BC78" s="513"/>
      <c r="BD78" s="623"/>
      <c r="BE78" s="623"/>
      <c r="BF78" s="623"/>
      <c r="BG78" s="513"/>
      <c r="BH78" s="513"/>
      <c r="BI78" s="513"/>
      <c r="BJ78" s="513"/>
      <c r="BK78" s="513"/>
      <c r="BL78" s="513"/>
      <c r="BM78" s="513"/>
      <c r="BN78" s="513"/>
      <c r="BO78" s="513"/>
      <c r="BP78" s="513"/>
      <c r="BQ78" s="513"/>
      <c r="BR78" s="513"/>
      <c r="BS78" s="513"/>
      <c r="BT78" s="513"/>
      <c r="BU78" s="513"/>
      <c r="BV78" s="513"/>
    </row>
    <row r="79" spans="1:74" x14ac:dyDescent="0.2">
      <c r="A79" s="511"/>
      <c r="B79" s="510"/>
      <c r="C79" s="513"/>
      <c r="D79" s="513"/>
      <c r="E79" s="513"/>
      <c r="F79" s="513"/>
      <c r="G79" s="513"/>
      <c r="H79" s="513"/>
      <c r="I79" s="513"/>
      <c r="J79" s="513"/>
      <c r="K79" s="513"/>
      <c r="L79" s="513"/>
      <c r="M79" s="513"/>
      <c r="N79" s="513"/>
      <c r="O79" s="513"/>
      <c r="P79" s="513"/>
      <c r="Q79" s="513"/>
      <c r="R79" s="513"/>
      <c r="S79" s="513"/>
      <c r="T79" s="513"/>
      <c r="U79" s="513"/>
      <c r="V79" s="513"/>
      <c r="W79" s="513"/>
      <c r="X79" s="513"/>
      <c r="Y79" s="513"/>
      <c r="Z79" s="513"/>
      <c r="AA79" s="513"/>
      <c r="AB79" s="513"/>
      <c r="AC79" s="513"/>
      <c r="AD79" s="513"/>
      <c r="AE79" s="513"/>
      <c r="AF79" s="513"/>
      <c r="AG79" s="513"/>
      <c r="AH79" s="513"/>
      <c r="AI79" s="513"/>
      <c r="AJ79" s="513"/>
      <c r="AK79" s="513"/>
      <c r="AL79" s="513"/>
      <c r="AM79" s="513"/>
      <c r="AN79" s="513"/>
      <c r="AO79" s="513"/>
      <c r="AP79" s="513"/>
      <c r="AQ79" s="513"/>
      <c r="AR79" s="513"/>
      <c r="AS79" s="513"/>
      <c r="AT79" s="513"/>
      <c r="AU79" s="513"/>
      <c r="AV79" s="513"/>
      <c r="AW79" s="513"/>
      <c r="AX79" s="513"/>
      <c r="AY79" s="513"/>
      <c r="AZ79" s="513"/>
      <c r="BA79" s="513"/>
      <c r="BB79" s="513"/>
      <c r="BC79" s="513"/>
      <c r="BD79" s="623"/>
      <c r="BE79" s="623"/>
      <c r="BF79" s="623"/>
      <c r="BG79" s="513"/>
      <c r="BH79" s="513"/>
      <c r="BI79" s="513"/>
      <c r="BJ79" s="513"/>
      <c r="BK79" s="513"/>
      <c r="BL79" s="513"/>
      <c r="BM79" s="513"/>
      <c r="BN79" s="513"/>
      <c r="BO79" s="513"/>
      <c r="BP79" s="513"/>
      <c r="BQ79" s="513"/>
      <c r="BR79" s="513"/>
      <c r="BS79" s="513"/>
      <c r="BT79" s="513"/>
      <c r="BU79" s="513"/>
      <c r="BV79" s="513"/>
    </row>
    <row r="81" spans="1:74" x14ac:dyDescent="0.2">
      <c r="B81" s="512"/>
      <c r="C81" s="513"/>
      <c r="D81" s="513"/>
      <c r="E81" s="513"/>
      <c r="F81" s="513"/>
      <c r="G81" s="513"/>
      <c r="H81" s="513"/>
      <c r="I81" s="513"/>
      <c r="J81" s="513"/>
      <c r="K81" s="513"/>
      <c r="L81" s="513"/>
      <c r="M81" s="513"/>
      <c r="N81" s="513"/>
      <c r="O81" s="513"/>
      <c r="P81" s="513"/>
      <c r="Q81" s="513"/>
      <c r="R81" s="513"/>
      <c r="S81" s="513"/>
      <c r="T81" s="513"/>
      <c r="U81" s="513"/>
      <c r="V81" s="513"/>
      <c r="W81" s="513"/>
      <c r="X81" s="513"/>
      <c r="Y81" s="513"/>
      <c r="Z81" s="513"/>
      <c r="AA81" s="513"/>
      <c r="AB81" s="513"/>
      <c r="AC81" s="513"/>
      <c r="AD81" s="513"/>
      <c r="AE81" s="513"/>
      <c r="AF81" s="513"/>
      <c r="AG81" s="513"/>
      <c r="AH81" s="513"/>
      <c r="AI81" s="513"/>
      <c r="AJ81" s="513"/>
      <c r="AK81" s="513"/>
      <c r="AL81" s="513"/>
      <c r="AM81" s="513"/>
      <c r="AN81" s="513"/>
      <c r="AO81" s="513"/>
      <c r="AP81" s="513"/>
      <c r="AQ81" s="513"/>
      <c r="AR81" s="513"/>
      <c r="AS81" s="513"/>
      <c r="AT81" s="513"/>
      <c r="AU81" s="513"/>
      <c r="AV81" s="513"/>
      <c r="AW81" s="513"/>
      <c r="AX81" s="513"/>
      <c r="AY81" s="513"/>
      <c r="AZ81" s="513"/>
      <c r="BA81" s="513"/>
      <c r="BB81" s="513"/>
      <c r="BC81" s="513"/>
      <c r="BD81" s="623"/>
      <c r="BE81" s="623"/>
      <c r="BF81" s="623"/>
      <c r="BG81" s="513"/>
      <c r="BH81" s="513"/>
      <c r="BI81" s="513"/>
      <c r="BJ81" s="513"/>
      <c r="BK81" s="513"/>
      <c r="BL81" s="513"/>
      <c r="BM81" s="513"/>
      <c r="BN81" s="513"/>
      <c r="BO81" s="513"/>
      <c r="BP81" s="513"/>
      <c r="BQ81" s="513"/>
      <c r="BR81" s="513"/>
      <c r="BS81" s="513"/>
      <c r="BT81" s="513"/>
      <c r="BU81" s="513"/>
      <c r="BV81" s="513"/>
    </row>
    <row r="82" spans="1:74" x14ac:dyDescent="0.2">
      <c r="B82" s="510"/>
      <c r="C82" s="513"/>
      <c r="D82" s="513"/>
      <c r="E82" s="513"/>
      <c r="F82" s="513"/>
      <c r="G82" s="513"/>
      <c r="H82" s="513"/>
      <c r="I82" s="513"/>
      <c r="J82" s="513"/>
      <c r="K82" s="513"/>
      <c r="L82" s="513"/>
      <c r="M82" s="513"/>
      <c r="N82" s="513"/>
      <c r="O82" s="513"/>
      <c r="P82" s="513"/>
      <c r="Q82" s="513"/>
      <c r="R82" s="513"/>
      <c r="S82" s="513"/>
      <c r="T82" s="513"/>
      <c r="U82" s="513"/>
      <c r="V82" s="513"/>
      <c r="W82" s="513"/>
      <c r="X82" s="513"/>
      <c r="Y82" s="513"/>
      <c r="Z82" s="513"/>
      <c r="AA82" s="513"/>
      <c r="AB82" s="513"/>
      <c r="AC82" s="513"/>
      <c r="AD82" s="513"/>
      <c r="AE82" s="513"/>
      <c r="AF82" s="513"/>
      <c r="AG82" s="513"/>
      <c r="AH82" s="513"/>
      <c r="AI82" s="513"/>
      <c r="AJ82" s="513"/>
      <c r="AK82" s="513"/>
      <c r="AL82" s="513"/>
      <c r="AM82" s="513"/>
      <c r="AN82" s="513"/>
      <c r="AO82" s="513"/>
      <c r="AP82" s="513"/>
      <c r="AQ82" s="513"/>
      <c r="AR82" s="513"/>
      <c r="AS82" s="513"/>
      <c r="AT82" s="513"/>
      <c r="AU82" s="513"/>
      <c r="AV82" s="513"/>
      <c r="AW82" s="513"/>
      <c r="AX82" s="513"/>
      <c r="AY82" s="513"/>
      <c r="AZ82" s="513"/>
      <c r="BA82" s="513"/>
      <c r="BB82" s="513"/>
      <c r="BC82" s="513"/>
      <c r="BD82" s="623"/>
      <c r="BE82" s="623"/>
      <c r="BF82" s="623"/>
      <c r="BG82" s="513"/>
      <c r="BH82" s="513"/>
      <c r="BI82" s="513"/>
      <c r="BJ82" s="513"/>
      <c r="BK82" s="513"/>
      <c r="BL82" s="513"/>
      <c r="BM82" s="513"/>
      <c r="BN82" s="513"/>
      <c r="BO82" s="513"/>
      <c r="BP82" s="513"/>
      <c r="BQ82" s="513"/>
      <c r="BR82" s="513"/>
      <c r="BS82" s="513"/>
      <c r="BT82" s="513"/>
      <c r="BU82" s="513"/>
      <c r="BV82" s="513"/>
    </row>
    <row r="83" spans="1:74" x14ac:dyDescent="0.2">
      <c r="A83" s="511"/>
      <c r="B83" s="510"/>
      <c r="C83" s="513"/>
      <c r="D83" s="513"/>
      <c r="E83" s="513"/>
      <c r="F83" s="513"/>
      <c r="G83" s="513"/>
      <c r="H83" s="513"/>
      <c r="I83" s="513"/>
      <c r="J83" s="513"/>
      <c r="K83" s="513"/>
      <c r="L83" s="513"/>
      <c r="M83" s="513"/>
      <c r="N83" s="513"/>
      <c r="O83" s="513"/>
      <c r="P83" s="513"/>
      <c r="Q83" s="513"/>
      <c r="R83" s="513"/>
      <c r="S83" s="513"/>
      <c r="T83" s="513"/>
      <c r="U83" s="513"/>
      <c r="V83" s="513"/>
      <c r="W83" s="513"/>
      <c r="X83" s="513"/>
      <c r="Y83" s="513"/>
      <c r="Z83" s="513"/>
      <c r="AA83" s="513"/>
      <c r="AB83" s="513"/>
      <c r="AC83" s="513"/>
      <c r="AD83" s="513"/>
      <c r="AE83" s="513"/>
      <c r="AF83" s="513"/>
      <c r="AG83" s="513"/>
      <c r="AH83" s="513"/>
      <c r="AI83" s="513"/>
      <c r="AJ83" s="513"/>
      <c r="AK83" s="513"/>
      <c r="AL83" s="513"/>
      <c r="AM83" s="513"/>
      <c r="AN83" s="513"/>
      <c r="AO83" s="513"/>
      <c r="AP83" s="513"/>
      <c r="AQ83" s="513"/>
      <c r="AR83" s="513"/>
      <c r="AS83" s="513"/>
      <c r="AT83" s="513"/>
      <c r="AU83" s="513"/>
      <c r="AV83" s="513"/>
      <c r="AW83" s="513"/>
      <c r="AX83" s="513"/>
      <c r="AY83" s="513"/>
      <c r="AZ83" s="513"/>
      <c r="BA83" s="513"/>
      <c r="BB83" s="513"/>
      <c r="BC83" s="513"/>
      <c r="BD83" s="623"/>
      <c r="BE83" s="623"/>
      <c r="BF83" s="623"/>
      <c r="BG83" s="513"/>
      <c r="BH83" s="513"/>
      <c r="BI83" s="513"/>
      <c r="BJ83" s="513"/>
      <c r="BK83" s="513"/>
      <c r="BL83" s="513"/>
      <c r="BM83" s="513"/>
      <c r="BN83" s="513"/>
      <c r="BO83" s="513"/>
      <c r="BP83" s="513"/>
      <c r="BQ83" s="513"/>
      <c r="BR83" s="513"/>
      <c r="BS83" s="513"/>
      <c r="BT83" s="513"/>
      <c r="BU83" s="513"/>
      <c r="BV83" s="513"/>
    </row>
    <row r="84" spans="1:74" x14ac:dyDescent="0.2">
      <c r="A84" s="511"/>
      <c r="B84" s="510"/>
      <c r="C84" s="513"/>
      <c r="D84" s="513"/>
      <c r="E84" s="513"/>
      <c r="F84" s="513"/>
      <c r="G84" s="513"/>
      <c r="H84" s="513"/>
      <c r="I84" s="513"/>
      <c r="J84" s="513"/>
      <c r="K84" s="513"/>
      <c r="L84" s="513"/>
      <c r="M84" s="513"/>
      <c r="N84" s="513"/>
      <c r="O84" s="513"/>
      <c r="P84" s="513"/>
      <c r="Q84" s="513"/>
      <c r="R84" s="513"/>
      <c r="S84" s="513"/>
      <c r="T84" s="513"/>
      <c r="U84" s="513"/>
      <c r="V84" s="513"/>
      <c r="W84" s="513"/>
      <c r="X84" s="513"/>
      <c r="Y84" s="513"/>
      <c r="Z84" s="513"/>
      <c r="AA84" s="513"/>
      <c r="AB84" s="513"/>
      <c r="AC84" s="513"/>
      <c r="AD84" s="513"/>
      <c r="AE84" s="513"/>
      <c r="AF84" s="513"/>
      <c r="AG84" s="513"/>
      <c r="AH84" s="513"/>
      <c r="AI84" s="513"/>
      <c r="AJ84" s="513"/>
      <c r="AK84" s="513"/>
      <c r="AL84" s="513"/>
      <c r="AM84" s="513"/>
      <c r="AN84" s="513"/>
      <c r="AO84" s="513"/>
      <c r="AP84" s="513"/>
      <c r="AQ84" s="513"/>
      <c r="AR84" s="513"/>
      <c r="AS84" s="513"/>
      <c r="AT84" s="513"/>
      <c r="AU84" s="513"/>
      <c r="AV84" s="513"/>
      <c r="AW84" s="513"/>
      <c r="AX84" s="513"/>
      <c r="AY84" s="513"/>
      <c r="AZ84" s="513"/>
      <c r="BA84" s="513"/>
      <c r="BB84" s="513"/>
      <c r="BC84" s="513"/>
      <c r="BD84" s="623"/>
      <c r="BE84" s="623"/>
      <c r="BF84" s="623"/>
      <c r="BG84" s="513"/>
      <c r="BH84" s="513"/>
      <c r="BI84" s="513"/>
      <c r="BJ84" s="513"/>
      <c r="BK84" s="513"/>
      <c r="BL84" s="513"/>
      <c r="BM84" s="513"/>
      <c r="BN84" s="513"/>
      <c r="BO84" s="513"/>
      <c r="BP84" s="513"/>
      <c r="BQ84" s="513"/>
      <c r="BR84" s="513"/>
      <c r="BS84" s="513"/>
      <c r="BT84" s="513"/>
      <c r="BU84" s="513"/>
      <c r="BV84" s="513"/>
    </row>
    <row r="85" spans="1:74" x14ac:dyDescent="0.2">
      <c r="B85" s="512"/>
      <c r="C85" s="513"/>
      <c r="D85" s="513"/>
      <c r="E85" s="513"/>
      <c r="F85" s="513"/>
      <c r="G85" s="513"/>
      <c r="H85" s="513"/>
      <c r="I85" s="513"/>
      <c r="J85" s="513"/>
      <c r="K85" s="513"/>
      <c r="L85" s="513"/>
      <c r="M85" s="513"/>
      <c r="N85" s="513"/>
      <c r="O85" s="513"/>
      <c r="P85" s="513"/>
      <c r="Q85" s="513"/>
      <c r="R85" s="513"/>
      <c r="S85" s="513"/>
      <c r="T85" s="513"/>
      <c r="U85" s="513"/>
      <c r="V85" s="513"/>
      <c r="W85" s="513"/>
      <c r="X85" s="513"/>
      <c r="Y85" s="513"/>
      <c r="Z85" s="513"/>
      <c r="AA85" s="513"/>
      <c r="AB85" s="513"/>
      <c r="AC85" s="513"/>
      <c r="AD85" s="513"/>
      <c r="AE85" s="513"/>
      <c r="AF85" s="513"/>
      <c r="AG85" s="513"/>
      <c r="AH85" s="513"/>
      <c r="AI85" s="513"/>
      <c r="AJ85" s="513"/>
      <c r="AK85" s="513"/>
      <c r="AL85" s="513"/>
      <c r="AM85" s="513"/>
      <c r="AN85" s="513"/>
      <c r="AO85" s="513"/>
      <c r="AP85" s="513"/>
      <c r="AQ85" s="513"/>
      <c r="AR85" s="513"/>
      <c r="AS85" s="513"/>
      <c r="AT85" s="513"/>
      <c r="AU85" s="513"/>
      <c r="AV85" s="513"/>
      <c r="AW85" s="513"/>
      <c r="AX85" s="513"/>
      <c r="AY85" s="513"/>
      <c r="AZ85" s="513"/>
      <c r="BA85" s="513"/>
      <c r="BB85" s="513"/>
      <c r="BC85" s="513"/>
      <c r="BD85" s="623"/>
      <c r="BE85" s="623"/>
      <c r="BF85" s="623"/>
      <c r="BG85" s="513"/>
      <c r="BH85" s="513"/>
      <c r="BI85" s="513"/>
      <c r="BJ85" s="513"/>
      <c r="BK85" s="513"/>
      <c r="BL85" s="513"/>
      <c r="BM85" s="513"/>
      <c r="BN85" s="513"/>
      <c r="BO85" s="513"/>
      <c r="BP85" s="513"/>
      <c r="BQ85" s="513"/>
      <c r="BR85" s="513"/>
      <c r="BS85" s="513"/>
      <c r="BT85" s="513"/>
      <c r="BU85" s="513"/>
      <c r="BV85" s="513"/>
    </row>
    <row r="86" spans="1:74" x14ac:dyDescent="0.2">
      <c r="B86" s="510"/>
      <c r="C86" s="513"/>
      <c r="D86" s="513"/>
      <c r="E86" s="513"/>
      <c r="F86" s="513"/>
      <c r="G86" s="513"/>
      <c r="H86" s="513"/>
      <c r="I86" s="513"/>
      <c r="J86" s="513"/>
      <c r="K86" s="513"/>
      <c r="L86" s="513"/>
      <c r="M86" s="513"/>
      <c r="N86" s="513"/>
      <c r="O86" s="513"/>
      <c r="P86" s="513"/>
      <c r="Q86" s="513"/>
      <c r="R86" s="513"/>
      <c r="S86" s="513"/>
      <c r="T86" s="513"/>
      <c r="U86" s="513"/>
      <c r="V86" s="513"/>
      <c r="W86" s="513"/>
      <c r="X86" s="513"/>
      <c r="Y86" s="513"/>
      <c r="Z86" s="513"/>
      <c r="AA86" s="513"/>
      <c r="AB86" s="513"/>
      <c r="AC86" s="513"/>
      <c r="AD86" s="513"/>
      <c r="AE86" s="513"/>
      <c r="AF86" s="513"/>
      <c r="AG86" s="513"/>
      <c r="AH86" s="513"/>
      <c r="AI86" s="513"/>
      <c r="AJ86" s="513"/>
      <c r="AK86" s="513"/>
      <c r="AL86" s="513"/>
      <c r="AM86" s="513"/>
      <c r="AN86" s="513"/>
      <c r="AO86" s="513"/>
      <c r="AP86" s="513"/>
      <c r="AQ86" s="513"/>
      <c r="AR86" s="513"/>
      <c r="AS86" s="513"/>
      <c r="AT86" s="513"/>
      <c r="AU86" s="513"/>
      <c r="AV86" s="513"/>
      <c r="AW86" s="513"/>
      <c r="AX86" s="513"/>
      <c r="AY86" s="513"/>
      <c r="AZ86" s="513"/>
      <c r="BA86" s="513"/>
      <c r="BB86" s="513"/>
      <c r="BC86" s="513"/>
      <c r="BD86" s="623"/>
      <c r="BE86" s="623"/>
      <c r="BF86" s="623"/>
      <c r="BG86" s="513"/>
      <c r="BH86" s="513"/>
      <c r="BI86" s="513"/>
      <c r="BJ86" s="513"/>
      <c r="BK86" s="513"/>
      <c r="BL86" s="513"/>
      <c r="BM86" s="513"/>
      <c r="BN86" s="513"/>
      <c r="BO86" s="513"/>
      <c r="BP86" s="513"/>
      <c r="BQ86" s="513"/>
      <c r="BR86" s="513"/>
      <c r="BS86" s="513"/>
      <c r="BT86" s="513"/>
      <c r="BU86" s="513"/>
      <c r="BV86" s="513"/>
    </row>
    <row r="87" spans="1:74" x14ac:dyDescent="0.2">
      <c r="A87" s="511"/>
      <c r="B87" s="510"/>
      <c r="C87" s="513"/>
      <c r="D87" s="513"/>
      <c r="E87" s="513"/>
      <c r="F87" s="513"/>
      <c r="G87" s="513"/>
      <c r="H87" s="513"/>
      <c r="I87" s="513"/>
      <c r="J87" s="513"/>
      <c r="K87" s="513"/>
      <c r="L87" s="513"/>
      <c r="M87" s="513"/>
      <c r="N87" s="513"/>
      <c r="O87" s="513"/>
      <c r="P87" s="513"/>
      <c r="Q87" s="513"/>
      <c r="R87" s="513"/>
      <c r="S87" s="513"/>
      <c r="T87" s="513"/>
      <c r="U87" s="513"/>
      <c r="V87" s="513"/>
      <c r="W87" s="513"/>
      <c r="X87" s="513"/>
      <c r="Y87" s="513"/>
      <c r="Z87" s="513"/>
      <c r="AA87" s="513"/>
      <c r="AB87" s="513"/>
      <c r="AC87" s="513"/>
      <c r="AD87" s="513"/>
      <c r="AE87" s="513"/>
      <c r="AF87" s="513"/>
      <c r="AG87" s="513"/>
      <c r="AH87" s="513"/>
      <c r="AI87" s="513"/>
      <c r="AJ87" s="513"/>
      <c r="AK87" s="513"/>
      <c r="AL87" s="513"/>
      <c r="AM87" s="513"/>
      <c r="AN87" s="513"/>
      <c r="AO87" s="513"/>
      <c r="AP87" s="513"/>
      <c r="AQ87" s="513"/>
      <c r="AR87" s="513"/>
      <c r="AS87" s="513"/>
      <c r="AT87" s="513"/>
      <c r="AU87" s="513"/>
      <c r="AV87" s="513"/>
      <c r="AW87" s="513"/>
      <c r="AX87" s="513"/>
      <c r="AY87" s="513"/>
      <c r="AZ87" s="513"/>
      <c r="BA87" s="513"/>
      <c r="BB87" s="513"/>
      <c r="BC87" s="513"/>
      <c r="BD87" s="623"/>
      <c r="BE87" s="623"/>
      <c r="BF87" s="623"/>
      <c r="BG87" s="513"/>
      <c r="BH87" s="513"/>
      <c r="BI87" s="513"/>
      <c r="BJ87" s="513"/>
      <c r="BK87" s="513"/>
      <c r="BL87" s="513"/>
      <c r="BM87" s="513"/>
      <c r="BN87" s="513"/>
      <c r="BO87" s="513"/>
      <c r="BP87" s="513"/>
      <c r="BQ87" s="513"/>
      <c r="BR87" s="513"/>
      <c r="BS87" s="513"/>
      <c r="BT87" s="513"/>
      <c r="BU87" s="513"/>
      <c r="BV87" s="513"/>
    </row>
    <row r="89" spans="1:74" x14ac:dyDescent="0.2">
      <c r="B89" s="512"/>
      <c r="C89" s="513"/>
      <c r="D89" s="513"/>
      <c r="E89" s="513"/>
      <c r="F89" s="513"/>
      <c r="G89" s="513"/>
      <c r="H89" s="513"/>
      <c r="I89" s="513"/>
      <c r="J89" s="513"/>
      <c r="K89" s="513"/>
      <c r="L89" s="513"/>
      <c r="M89" s="513"/>
      <c r="N89" s="513"/>
      <c r="O89" s="513"/>
      <c r="P89" s="513"/>
      <c r="Q89" s="513"/>
      <c r="R89" s="513"/>
      <c r="S89" s="513"/>
      <c r="T89" s="513"/>
      <c r="U89" s="513"/>
      <c r="V89" s="513"/>
      <c r="W89" s="513"/>
      <c r="X89" s="513"/>
      <c r="Y89" s="513"/>
      <c r="Z89" s="513"/>
      <c r="AA89" s="513"/>
      <c r="AB89" s="513"/>
      <c r="AC89" s="513"/>
      <c r="AD89" s="513"/>
      <c r="AE89" s="513"/>
      <c r="AF89" s="513"/>
      <c r="AG89" s="513"/>
      <c r="AH89" s="513"/>
      <c r="AI89" s="513"/>
      <c r="AJ89" s="513"/>
      <c r="AK89" s="513"/>
      <c r="AL89" s="513"/>
      <c r="AM89" s="513"/>
      <c r="AN89" s="513"/>
      <c r="AO89" s="513"/>
      <c r="AP89" s="513"/>
      <c r="AQ89" s="513"/>
      <c r="AR89" s="513"/>
      <c r="AS89" s="513"/>
      <c r="AT89" s="513"/>
      <c r="AU89" s="513"/>
      <c r="AV89" s="513"/>
      <c r="AW89" s="513"/>
      <c r="AX89" s="513"/>
      <c r="AY89" s="513"/>
      <c r="AZ89" s="513"/>
      <c r="BA89" s="513"/>
      <c r="BB89" s="513"/>
      <c r="BC89" s="513"/>
      <c r="BD89" s="623"/>
      <c r="BE89" s="623"/>
      <c r="BF89" s="623"/>
      <c r="BG89" s="513"/>
      <c r="BH89" s="513"/>
      <c r="BI89" s="513"/>
      <c r="BJ89" s="513"/>
      <c r="BK89" s="513"/>
      <c r="BL89" s="513"/>
      <c r="BM89" s="513"/>
      <c r="BN89" s="513"/>
      <c r="BO89" s="513"/>
      <c r="BP89" s="513"/>
      <c r="BQ89" s="513"/>
      <c r="BR89" s="513"/>
      <c r="BS89" s="513"/>
      <c r="BT89" s="513"/>
      <c r="BU89" s="513"/>
      <c r="BV89" s="513"/>
    </row>
    <row r="90" spans="1:74" x14ac:dyDescent="0.2">
      <c r="B90" s="510"/>
      <c r="C90" s="513"/>
      <c r="D90" s="513"/>
      <c r="E90" s="513"/>
      <c r="F90" s="513"/>
      <c r="G90" s="513"/>
      <c r="H90" s="513"/>
      <c r="I90" s="513"/>
      <c r="J90" s="513"/>
      <c r="K90" s="513"/>
      <c r="L90" s="513"/>
      <c r="M90" s="513"/>
      <c r="N90" s="513"/>
      <c r="O90" s="513"/>
      <c r="P90" s="513"/>
      <c r="Q90" s="513"/>
      <c r="R90" s="513"/>
      <c r="S90" s="513"/>
      <c r="T90" s="513"/>
      <c r="U90" s="513"/>
      <c r="V90" s="513"/>
      <c r="W90" s="513"/>
      <c r="X90" s="513"/>
      <c r="Y90" s="513"/>
      <c r="Z90" s="513"/>
      <c r="AA90" s="513"/>
      <c r="AB90" s="513"/>
      <c r="AC90" s="513"/>
      <c r="AD90" s="513"/>
      <c r="AE90" s="513"/>
      <c r="AF90" s="513"/>
      <c r="AG90" s="513"/>
      <c r="AH90" s="513"/>
      <c r="AI90" s="513"/>
      <c r="AJ90" s="513"/>
      <c r="AK90" s="513"/>
      <c r="AL90" s="513"/>
      <c r="AM90" s="513"/>
      <c r="AN90" s="513"/>
      <c r="AO90" s="513"/>
      <c r="AP90" s="513"/>
      <c r="AQ90" s="513"/>
      <c r="AR90" s="513"/>
      <c r="AS90" s="513"/>
      <c r="AT90" s="513"/>
      <c r="AU90" s="513"/>
      <c r="AV90" s="513"/>
      <c r="AW90" s="513"/>
      <c r="AX90" s="513"/>
      <c r="AY90" s="513"/>
      <c r="AZ90" s="513"/>
      <c r="BA90" s="513"/>
      <c r="BB90" s="513"/>
      <c r="BC90" s="513"/>
      <c r="BD90" s="623"/>
      <c r="BE90" s="623"/>
      <c r="BF90" s="623"/>
      <c r="BG90" s="513"/>
      <c r="BH90" s="513"/>
      <c r="BI90" s="513"/>
      <c r="BJ90" s="513"/>
      <c r="BK90" s="513"/>
      <c r="BL90" s="513"/>
      <c r="BM90" s="513"/>
      <c r="BN90" s="513"/>
      <c r="BO90" s="513"/>
      <c r="BP90" s="513"/>
      <c r="BQ90" s="513"/>
      <c r="BR90" s="513"/>
      <c r="BS90" s="513"/>
      <c r="BT90" s="513"/>
      <c r="BU90" s="513"/>
      <c r="BV90" s="513"/>
    </row>
    <row r="91" spans="1:74" x14ac:dyDescent="0.2">
      <c r="A91" s="511"/>
      <c r="B91" s="510"/>
      <c r="C91" s="513"/>
      <c r="D91" s="513"/>
      <c r="E91" s="513"/>
      <c r="F91" s="513"/>
      <c r="G91" s="513"/>
      <c r="H91" s="513"/>
      <c r="I91" s="513"/>
      <c r="J91" s="513"/>
      <c r="K91" s="513"/>
      <c r="L91" s="513"/>
      <c r="M91" s="513"/>
      <c r="N91" s="513"/>
      <c r="O91" s="513"/>
      <c r="P91" s="513"/>
      <c r="Q91" s="513"/>
      <c r="R91" s="513"/>
      <c r="S91" s="513"/>
      <c r="T91" s="513"/>
      <c r="U91" s="513"/>
      <c r="V91" s="513"/>
      <c r="W91" s="513"/>
      <c r="X91" s="513"/>
      <c r="Y91" s="513"/>
      <c r="Z91" s="513"/>
      <c r="AA91" s="513"/>
      <c r="AB91" s="513"/>
      <c r="AC91" s="513"/>
      <c r="AD91" s="513"/>
      <c r="AE91" s="513"/>
      <c r="AF91" s="513"/>
      <c r="AG91" s="513"/>
      <c r="AH91" s="513"/>
      <c r="AI91" s="513"/>
      <c r="AJ91" s="513"/>
      <c r="AK91" s="513"/>
      <c r="AL91" s="513"/>
      <c r="AM91" s="513"/>
      <c r="AN91" s="513"/>
      <c r="AO91" s="513"/>
      <c r="AP91" s="513"/>
      <c r="AQ91" s="513"/>
      <c r="AR91" s="513"/>
      <c r="AS91" s="513"/>
      <c r="AT91" s="513"/>
      <c r="AU91" s="513"/>
      <c r="AV91" s="513"/>
      <c r="AW91" s="513"/>
      <c r="AX91" s="513"/>
      <c r="AY91" s="513"/>
      <c r="AZ91" s="513"/>
      <c r="BA91" s="513"/>
      <c r="BB91" s="513"/>
      <c r="BC91" s="513"/>
      <c r="BD91" s="623"/>
      <c r="BE91" s="623"/>
      <c r="BF91" s="623"/>
      <c r="BG91" s="513"/>
      <c r="BH91" s="513"/>
      <c r="BI91" s="513"/>
      <c r="BJ91" s="513"/>
      <c r="BK91" s="513"/>
      <c r="BL91" s="513"/>
      <c r="BM91" s="513"/>
      <c r="BN91" s="513"/>
      <c r="BO91" s="513"/>
      <c r="BP91" s="513"/>
      <c r="BQ91" s="513"/>
      <c r="BR91" s="513"/>
      <c r="BS91" s="513"/>
      <c r="BT91" s="513"/>
      <c r="BU91" s="513"/>
      <c r="BV91" s="513"/>
    </row>
    <row r="93" spans="1:74" x14ac:dyDescent="0.2">
      <c r="B93" s="512"/>
      <c r="C93" s="514"/>
      <c r="D93" s="514"/>
      <c r="E93" s="514"/>
      <c r="F93" s="514"/>
      <c r="G93" s="514"/>
      <c r="H93" s="514"/>
      <c r="I93" s="514"/>
      <c r="J93" s="514"/>
      <c r="K93" s="514"/>
      <c r="L93" s="514"/>
      <c r="M93" s="514"/>
      <c r="N93" s="514"/>
      <c r="O93" s="514"/>
      <c r="P93" s="514"/>
      <c r="Q93" s="514"/>
      <c r="R93" s="514"/>
      <c r="S93" s="514"/>
      <c r="T93" s="514"/>
      <c r="U93" s="514"/>
      <c r="V93" s="514"/>
      <c r="W93" s="514"/>
      <c r="X93" s="514"/>
      <c r="Y93" s="514"/>
      <c r="Z93" s="514"/>
      <c r="AA93" s="514"/>
      <c r="AB93" s="514"/>
      <c r="AC93" s="514"/>
      <c r="AD93" s="514"/>
      <c r="AE93" s="514"/>
      <c r="AF93" s="514"/>
      <c r="AG93" s="514"/>
      <c r="AH93" s="514"/>
      <c r="AI93" s="514"/>
      <c r="AJ93" s="514"/>
      <c r="AK93" s="514"/>
      <c r="AL93" s="514"/>
      <c r="AM93" s="514"/>
      <c r="AN93" s="514"/>
      <c r="AO93" s="514"/>
      <c r="AP93" s="514"/>
      <c r="AQ93" s="514"/>
      <c r="AR93" s="514"/>
      <c r="AS93" s="514"/>
      <c r="AT93" s="514"/>
      <c r="AU93" s="514"/>
      <c r="AV93" s="514"/>
      <c r="AW93" s="514"/>
      <c r="AX93" s="514"/>
      <c r="AY93" s="514"/>
      <c r="AZ93" s="514"/>
      <c r="BA93" s="514"/>
      <c r="BB93" s="514"/>
      <c r="BC93" s="514"/>
      <c r="BD93" s="624"/>
      <c r="BE93" s="624"/>
      <c r="BF93" s="624"/>
      <c r="BG93" s="514"/>
      <c r="BH93" s="514"/>
      <c r="BI93" s="514"/>
      <c r="BJ93" s="514"/>
      <c r="BK93" s="514"/>
      <c r="BL93" s="514"/>
      <c r="BM93" s="514"/>
      <c r="BN93" s="514"/>
      <c r="BO93" s="514"/>
      <c r="BP93" s="514"/>
      <c r="BQ93" s="514"/>
      <c r="BR93" s="514"/>
      <c r="BS93" s="514"/>
      <c r="BT93" s="514"/>
      <c r="BU93" s="514"/>
      <c r="BV93" s="514"/>
    </row>
    <row r="94" spans="1:74" x14ac:dyDescent="0.2">
      <c r="B94" s="510"/>
      <c r="C94" s="514"/>
      <c r="D94" s="514"/>
      <c r="E94" s="514"/>
      <c r="F94" s="514"/>
      <c r="G94" s="514"/>
      <c r="H94" s="514"/>
      <c r="I94" s="514"/>
      <c r="J94" s="514"/>
      <c r="K94" s="514"/>
      <c r="L94" s="514"/>
      <c r="M94" s="514"/>
      <c r="N94" s="514"/>
      <c r="O94" s="514"/>
      <c r="P94" s="514"/>
      <c r="Q94" s="514"/>
      <c r="R94" s="514"/>
      <c r="S94" s="514"/>
      <c r="T94" s="514"/>
      <c r="U94" s="514"/>
      <c r="V94" s="514"/>
      <c r="W94" s="514"/>
      <c r="X94" s="514"/>
      <c r="Y94" s="514"/>
      <c r="Z94" s="514"/>
      <c r="AA94" s="514"/>
      <c r="AB94" s="514"/>
      <c r="AC94" s="514"/>
      <c r="AD94" s="514"/>
      <c r="AE94" s="514"/>
      <c r="AF94" s="514"/>
      <c r="AG94" s="514"/>
      <c r="AH94" s="514"/>
      <c r="AI94" s="514"/>
      <c r="AJ94" s="514"/>
      <c r="AK94" s="514"/>
      <c r="AL94" s="514"/>
      <c r="AM94" s="514"/>
      <c r="AN94" s="514"/>
      <c r="AO94" s="514"/>
      <c r="AP94" s="514"/>
      <c r="AQ94" s="514"/>
      <c r="AR94" s="514"/>
      <c r="AS94" s="514"/>
      <c r="AT94" s="514"/>
      <c r="AU94" s="514"/>
      <c r="AV94" s="514"/>
      <c r="AW94" s="514"/>
      <c r="AX94" s="514"/>
      <c r="AY94" s="514"/>
      <c r="AZ94" s="514"/>
      <c r="BA94" s="514"/>
      <c r="BB94" s="514"/>
      <c r="BC94" s="514"/>
      <c r="BD94" s="624"/>
      <c r="BE94" s="624"/>
      <c r="BF94" s="624"/>
      <c r="BG94" s="514"/>
      <c r="BH94" s="514"/>
      <c r="BI94" s="514"/>
      <c r="BJ94" s="514"/>
      <c r="BK94" s="514"/>
      <c r="BL94" s="514"/>
      <c r="BM94" s="514"/>
      <c r="BN94" s="514"/>
      <c r="BO94" s="514"/>
      <c r="BP94" s="514"/>
      <c r="BQ94" s="514"/>
      <c r="BR94" s="514"/>
      <c r="BS94" s="514"/>
      <c r="BT94" s="514"/>
      <c r="BU94" s="514"/>
      <c r="BV94" s="514"/>
    </row>
    <row r="95" spans="1:74" x14ac:dyDescent="0.2">
      <c r="A95" s="511"/>
      <c r="B95" s="510"/>
      <c r="C95" s="513"/>
      <c r="D95" s="513"/>
      <c r="E95" s="513"/>
      <c r="F95" s="513"/>
      <c r="G95" s="513"/>
      <c r="H95" s="513"/>
      <c r="I95" s="513"/>
      <c r="J95" s="513"/>
      <c r="K95" s="513"/>
      <c r="L95" s="513"/>
      <c r="M95" s="513"/>
      <c r="N95" s="513"/>
      <c r="O95" s="513"/>
      <c r="P95" s="513"/>
      <c r="Q95" s="513"/>
      <c r="R95" s="513"/>
      <c r="S95" s="513"/>
      <c r="T95" s="513"/>
      <c r="U95" s="513"/>
      <c r="V95" s="513"/>
      <c r="W95" s="513"/>
      <c r="X95" s="513"/>
      <c r="Y95" s="513"/>
      <c r="Z95" s="513"/>
      <c r="AA95" s="513"/>
      <c r="AB95" s="513"/>
      <c r="AC95" s="513"/>
      <c r="AD95" s="513"/>
      <c r="AE95" s="513"/>
      <c r="AF95" s="513"/>
      <c r="AG95" s="513"/>
      <c r="AH95" s="513"/>
      <c r="AI95" s="513"/>
      <c r="AJ95" s="513"/>
      <c r="AK95" s="513"/>
      <c r="AL95" s="513"/>
      <c r="AM95" s="513"/>
      <c r="AN95" s="513"/>
      <c r="AO95" s="513"/>
      <c r="AP95" s="513"/>
      <c r="AQ95" s="513"/>
      <c r="AR95" s="513"/>
      <c r="AS95" s="513"/>
      <c r="AT95" s="513"/>
      <c r="AU95" s="513"/>
      <c r="AV95" s="513"/>
      <c r="AW95" s="513"/>
      <c r="AX95" s="513"/>
      <c r="AY95" s="513"/>
      <c r="AZ95" s="513"/>
      <c r="BA95" s="513"/>
      <c r="BB95" s="513"/>
      <c r="BC95" s="513"/>
      <c r="BD95" s="623"/>
      <c r="BE95" s="623"/>
      <c r="BF95" s="623"/>
      <c r="BG95" s="513"/>
      <c r="BH95" s="513"/>
      <c r="BI95" s="513"/>
      <c r="BJ95" s="513"/>
      <c r="BK95" s="513"/>
      <c r="BL95" s="513"/>
      <c r="BM95" s="513"/>
      <c r="BN95" s="513"/>
      <c r="BO95" s="513"/>
      <c r="BP95" s="513"/>
      <c r="BQ95" s="513"/>
      <c r="BR95" s="513"/>
      <c r="BS95" s="513"/>
      <c r="BT95" s="513"/>
      <c r="BU95" s="513"/>
      <c r="BV95" s="513"/>
    </row>
    <row r="97" spans="2:74" x14ac:dyDescent="0.2">
      <c r="C97" s="515"/>
      <c r="D97" s="515"/>
      <c r="E97" s="515"/>
      <c r="F97" s="515"/>
      <c r="G97" s="515"/>
      <c r="H97" s="515"/>
      <c r="I97" s="515"/>
      <c r="J97" s="515"/>
      <c r="K97" s="515"/>
      <c r="L97" s="515"/>
      <c r="M97" s="515"/>
      <c r="N97" s="515"/>
      <c r="O97" s="515"/>
      <c r="P97" s="515"/>
      <c r="Q97" s="515"/>
      <c r="R97" s="515"/>
      <c r="S97" s="515"/>
      <c r="T97" s="515"/>
      <c r="U97" s="515"/>
      <c r="V97" s="515"/>
      <c r="W97" s="515"/>
      <c r="X97" s="515"/>
      <c r="Y97" s="515"/>
      <c r="Z97" s="515"/>
      <c r="AA97" s="515"/>
      <c r="AB97" s="515"/>
      <c r="AC97" s="515"/>
      <c r="AD97" s="515"/>
      <c r="AE97" s="515"/>
      <c r="AF97" s="515"/>
      <c r="AG97" s="515"/>
      <c r="AH97" s="515"/>
      <c r="AI97" s="515"/>
      <c r="AJ97" s="515"/>
      <c r="AK97" s="515"/>
      <c r="AL97" s="515"/>
      <c r="AM97" s="515"/>
      <c r="AN97" s="515"/>
      <c r="AO97" s="515"/>
      <c r="AP97" s="515"/>
      <c r="AQ97" s="515"/>
      <c r="AR97" s="515"/>
      <c r="AS97" s="515"/>
      <c r="AT97" s="515"/>
      <c r="AU97" s="515"/>
      <c r="AV97" s="515"/>
      <c r="AW97" s="515"/>
      <c r="AX97" s="515"/>
      <c r="AY97" s="515"/>
      <c r="AZ97" s="515"/>
      <c r="BA97" s="515"/>
      <c r="BB97" s="515"/>
      <c r="BC97" s="515"/>
      <c r="BD97" s="625"/>
      <c r="BE97" s="625"/>
      <c r="BF97" s="625"/>
      <c r="BG97" s="515"/>
      <c r="BH97" s="515"/>
      <c r="BI97" s="515"/>
      <c r="BJ97" s="515"/>
      <c r="BK97" s="515"/>
      <c r="BL97" s="515"/>
      <c r="BM97" s="515"/>
      <c r="BN97" s="515"/>
      <c r="BO97" s="515"/>
      <c r="BP97" s="515"/>
      <c r="BQ97" s="515"/>
      <c r="BR97" s="515"/>
      <c r="BS97" s="515"/>
      <c r="BT97" s="515"/>
      <c r="BU97" s="515"/>
      <c r="BV97" s="515"/>
    </row>
    <row r="98" spans="2:74" x14ac:dyDescent="0.2">
      <c r="C98" s="516"/>
      <c r="D98" s="516"/>
      <c r="E98" s="516"/>
      <c r="F98" s="516"/>
      <c r="G98" s="516"/>
      <c r="H98" s="516"/>
      <c r="I98" s="516"/>
      <c r="J98" s="516"/>
      <c r="K98" s="516"/>
      <c r="L98" s="516"/>
      <c r="M98" s="516"/>
      <c r="N98" s="516"/>
      <c r="O98" s="516"/>
      <c r="P98" s="516"/>
      <c r="Q98" s="516"/>
      <c r="R98" s="516"/>
      <c r="S98" s="516"/>
      <c r="T98" s="516"/>
      <c r="U98" s="516"/>
      <c r="V98" s="516"/>
      <c r="W98" s="516"/>
      <c r="X98" s="516"/>
      <c r="Y98" s="516"/>
      <c r="Z98" s="516"/>
      <c r="AA98" s="516"/>
      <c r="AB98" s="516"/>
      <c r="AC98" s="516"/>
      <c r="AD98" s="516"/>
      <c r="AE98" s="516"/>
      <c r="AF98" s="516"/>
      <c r="AG98" s="516"/>
      <c r="AH98" s="516"/>
      <c r="AI98" s="516"/>
      <c r="AJ98" s="516"/>
      <c r="AK98" s="516"/>
      <c r="AL98" s="516"/>
      <c r="AM98" s="516"/>
      <c r="AN98" s="516"/>
      <c r="AO98" s="516"/>
      <c r="AP98" s="516"/>
      <c r="AQ98" s="516"/>
      <c r="AR98" s="516"/>
      <c r="AS98" s="516"/>
      <c r="AT98" s="516"/>
      <c r="AU98" s="516"/>
      <c r="AV98" s="516"/>
      <c r="AW98" s="516"/>
      <c r="AX98" s="516"/>
      <c r="AY98" s="516"/>
      <c r="AZ98" s="516"/>
      <c r="BA98" s="516"/>
      <c r="BB98" s="516"/>
      <c r="BC98" s="516"/>
      <c r="BD98" s="626"/>
      <c r="BE98" s="626"/>
      <c r="BF98" s="626"/>
      <c r="BG98" s="516"/>
      <c r="BH98" s="516"/>
      <c r="BI98" s="516"/>
      <c r="BJ98" s="516"/>
      <c r="BK98" s="516"/>
      <c r="BL98" s="516"/>
      <c r="BM98" s="516"/>
      <c r="BN98" s="516"/>
      <c r="BO98" s="516"/>
      <c r="BP98" s="516"/>
      <c r="BQ98" s="516"/>
      <c r="BR98" s="516"/>
      <c r="BS98" s="516"/>
      <c r="BT98" s="516"/>
      <c r="BU98" s="516"/>
      <c r="BV98" s="516"/>
    </row>
    <row r="99" spans="2:74" x14ac:dyDescent="0.2">
      <c r="B99" s="510"/>
    </row>
  </sheetData>
  <mergeCells count="18">
    <mergeCell ref="B76:Q76"/>
    <mergeCell ref="B74:Q75"/>
    <mergeCell ref="B69:Q69"/>
    <mergeCell ref="B70:Q70"/>
    <mergeCell ref="BK3:BV3"/>
    <mergeCell ref="AY3:BJ3"/>
    <mergeCell ref="B71:Q71"/>
    <mergeCell ref="B73:Q73"/>
    <mergeCell ref="B65:Q65"/>
    <mergeCell ref="B66:Q66"/>
    <mergeCell ref="B67:Q67"/>
    <mergeCell ref="B68:Q68"/>
    <mergeCell ref="B72:Q72"/>
    <mergeCell ref="A1:A2"/>
    <mergeCell ref="C3:N3"/>
    <mergeCell ref="O3:Z3"/>
    <mergeCell ref="AA3:AL3"/>
    <mergeCell ref="AM3:AX3"/>
  </mergeCells>
  <phoneticPr fontId="0" type="noConversion"/>
  <conditionalFormatting sqref="C83:BV83 C87:BV87 C91:BV91 C95:BV95 C99:BV99 C79:BV79">
    <cfRule type="cellIs" dxfId="0" priority="2" stopIfTrue="1" operator="notEqual">
      <formula>0</formula>
    </cfRule>
  </conditionalFormatting>
  <hyperlinks>
    <hyperlink ref="A1:A2" location="Contents!A1" display="Table of Contents"/>
  </hyperlinks>
  <printOptions horizontalCentered="1"/>
  <pageMargins left="0.25" right="0.25" top="0.25" bottom="0.25" header="0.5" footer="0.5"/>
  <pageSetup scale="78" orientation="portrait" r:id="rId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2">
    <pageSetUpPr fitToPage="1"/>
  </sheetPr>
  <dimension ref="A1:BV72"/>
  <sheetViews>
    <sheetView showGridLines="0" zoomScaleNormal="100" workbookViewId="0">
      <pane xSplit="2" ySplit="4" topLeftCell="AS5" activePane="bottomRight" state="frozen"/>
      <selection activeCell="BF63" sqref="BF63"/>
      <selection pane="topRight" activeCell="BF63" sqref="BF63"/>
      <selection pane="bottomLeft" activeCell="BF63" sqref="BF63"/>
      <selection pane="bottomRight" activeCell="B1" sqref="B1"/>
    </sheetView>
  </sheetViews>
  <sheetFormatPr defaultColWidth="11" defaultRowHeight="11.25" x14ac:dyDescent="0.2"/>
  <cols>
    <col min="1" max="1" width="11.5703125" style="491" customWidth="1"/>
    <col min="2" max="2" width="26.28515625" style="491" customWidth="1"/>
    <col min="3" max="55" width="6.5703125" style="491" customWidth="1"/>
    <col min="56" max="58" width="6.5703125" style="627" customWidth="1"/>
    <col min="59" max="74" width="6.5703125" style="491" customWidth="1"/>
    <col min="75" max="249" width="11" style="491"/>
    <col min="250" max="250" width="1.5703125" style="491" customWidth="1"/>
    <col min="251" max="16384" width="11" style="491"/>
  </cols>
  <sheetData>
    <row r="1" spans="1:74" ht="12.75" customHeight="1" x14ac:dyDescent="0.2">
      <c r="A1" s="741" t="s">
        <v>798</v>
      </c>
      <c r="B1" s="490" t="s">
        <v>1362</v>
      </c>
      <c r="C1" s="490"/>
      <c r="D1" s="490"/>
      <c r="E1" s="490"/>
      <c r="F1" s="490"/>
      <c r="G1" s="490"/>
      <c r="H1" s="490"/>
      <c r="I1" s="490"/>
      <c r="J1" s="490"/>
      <c r="K1" s="490"/>
      <c r="L1" s="490"/>
      <c r="M1" s="490"/>
      <c r="N1" s="490"/>
      <c r="O1" s="490"/>
      <c r="P1" s="490"/>
      <c r="Q1" s="490"/>
      <c r="R1" s="490"/>
      <c r="S1" s="490"/>
      <c r="T1" s="490"/>
      <c r="U1" s="490"/>
      <c r="V1" s="490"/>
      <c r="W1" s="490"/>
      <c r="X1" s="490"/>
      <c r="Y1" s="490"/>
      <c r="Z1" s="490"/>
      <c r="AA1" s="490"/>
      <c r="AB1" s="490"/>
      <c r="AC1" s="490"/>
      <c r="AD1" s="490"/>
      <c r="AE1" s="490"/>
      <c r="AF1" s="490"/>
      <c r="AG1" s="490"/>
      <c r="AH1" s="490"/>
      <c r="AI1" s="490"/>
      <c r="AJ1" s="490"/>
      <c r="AK1" s="490"/>
      <c r="AL1" s="490"/>
      <c r="AM1" s="490"/>
      <c r="AN1" s="490"/>
      <c r="AO1" s="490"/>
      <c r="AP1" s="490"/>
      <c r="AQ1" s="490"/>
      <c r="AR1" s="490"/>
      <c r="AS1" s="490"/>
      <c r="AT1" s="490"/>
      <c r="AU1" s="490"/>
      <c r="AV1" s="490"/>
      <c r="AW1" s="490"/>
      <c r="AX1" s="490"/>
      <c r="AY1" s="490"/>
      <c r="AZ1" s="490"/>
      <c r="BA1" s="490"/>
      <c r="BB1" s="490"/>
      <c r="BC1" s="490"/>
      <c r="BD1" s="490"/>
      <c r="BE1" s="490"/>
      <c r="BF1" s="490"/>
      <c r="BG1" s="490"/>
      <c r="BH1" s="490"/>
      <c r="BI1" s="490"/>
      <c r="BJ1" s="490"/>
      <c r="BK1" s="490"/>
      <c r="BL1" s="490"/>
      <c r="BM1" s="490"/>
      <c r="BN1" s="490"/>
      <c r="BO1" s="490"/>
      <c r="BP1" s="490"/>
      <c r="BQ1" s="490"/>
      <c r="BR1" s="490"/>
      <c r="BS1" s="490"/>
      <c r="BT1" s="490"/>
      <c r="BU1" s="490"/>
      <c r="BV1" s="490"/>
    </row>
    <row r="2" spans="1:74" ht="12.75" customHeight="1" x14ac:dyDescent="0.2">
      <c r="A2" s="742"/>
      <c r="B2" s="486" t="str">
        <f>"U.S. Energy Information Administration  |  Short-Term Energy Outlook  - "&amp;Dates!D1</f>
        <v>U.S. Energy Information Administration  |  Short-Term Energy Outlook  - September 2021</v>
      </c>
      <c r="C2" s="492"/>
      <c r="D2" s="492"/>
      <c r="E2" s="492"/>
      <c r="F2" s="492"/>
      <c r="G2" s="492"/>
      <c r="H2" s="492"/>
      <c r="I2" s="492"/>
      <c r="J2" s="492"/>
      <c r="K2" s="492"/>
      <c r="L2" s="492"/>
      <c r="M2" s="492"/>
      <c r="N2" s="492"/>
      <c r="O2" s="492"/>
      <c r="P2" s="492"/>
      <c r="Q2" s="492"/>
      <c r="R2" s="492"/>
      <c r="S2" s="492"/>
      <c r="T2" s="492"/>
      <c r="U2" s="492"/>
      <c r="V2" s="492"/>
      <c r="W2" s="492"/>
      <c r="X2" s="492"/>
      <c r="Y2" s="492"/>
      <c r="Z2" s="492"/>
      <c r="AA2" s="492"/>
      <c r="AB2" s="492"/>
      <c r="AC2" s="492"/>
      <c r="AD2" s="492"/>
      <c r="AE2" s="492"/>
      <c r="AF2" s="492"/>
      <c r="AG2" s="492"/>
      <c r="AH2" s="492"/>
      <c r="AI2" s="492"/>
      <c r="AJ2" s="492"/>
      <c r="AK2" s="492"/>
      <c r="AL2" s="492"/>
      <c r="AM2" s="492"/>
      <c r="AN2" s="492"/>
      <c r="AO2" s="492"/>
      <c r="AP2" s="492"/>
      <c r="AQ2" s="492"/>
      <c r="AR2" s="492"/>
      <c r="AS2" s="492"/>
      <c r="AT2" s="492"/>
      <c r="AU2" s="492"/>
      <c r="AV2" s="492"/>
      <c r="AW2" s="492"/>
      <c r="AX2" s="492"/>
      <c r="AY2" s="492"/>
      <c r="AZ2" s="492"/>
      <c r="BA2" s="492"/>
      <c r="BB2" s="492"/>
      <c r="BC2" s="492"/>
      <c r="BD2" s="619"/>
      <c r="BE2" s="619"/>
      <c r="BF2" s="619"/>
      <c r="BG2" s="492"/>
      <c r="BH2" s="492"/>
      <c r="BI2" s="492"/>
      <c r="BJ2" s="492"/>
      <c r="BK2" s="492"/>
      <c r="BL2" s="492"/>
      <c r="BM2" s="492"/>
      <c r="BN2" s="492"/>
      <c r="BO2" s="492"/>
      <c r="BP2" s="492"/>
      <c r="BQ2" s="492"/>
      <c r="BR2" s="492"/>
      <c r="BS2" s="492"/>
      <c r="BT2" s="492"/>
      <c r="BU2" s="492"/>
      <c r="BV2" s="492"/>
    </row>
    <row r="3" spans="1:74" ht="12.75" customHeight="1" x14ac:dyDescent="0.2">
      <c r="A3" s="517"/>
      <c r="B3" s="494"/>
      <c r="C3" s="745">
        <f>Dates!D3</f>
        <v>2017</v>
      </c>
      <c r="D3" s="748"/>
      <c r="E3" s="748"/>
      <c r="F3" s="748"/>
      <c r="G3" s="748"/>
      <c r="H3" s="748"/>
      <c r="I3" s="748"/>
      <c r="J3" s="748"/>
      <c r="K3" s="748"/>
      <c r="L3" s="748"/>
      <c r="M3" s="748"/>
      <c r="N3" s="819"/>
      <c r="O3" s="745">
        <f>C3+1</f>
        <v>2018</v>
      </c>
      <c r="P3" s="748"/>
      <c r="Q3" s="748"/>
      <c r="R3" s="748"/>
      <c r="S3" s="748"/>
      <c r="T3" s="748"/>
      <c r="U3" s="748"/>
      <c r="V3" s="748"/>
      <c r="W3" s="748"/>
      <c r="X3" s="748"/>
      <c r="Y3" s="748"/>
      <c r="Z3" s="819"/>
      <c r="AA3" s="745">
        <f>O3+1</f>
        <v>2019</v>
      </c>
      <c r="AB3" s="748"/>
      <c r="AC3" s="748"/>
      <c r="AD3" s="748"/>
      <c r="AE3" s="748"/>
      <c r="AF3" s="748"/>
      <c r="AG3" s="748"/>
      <c r="AH3" s="748"/>
      <c r="AI3" s="748"/>
      <c r="AJ3" s="748"/>
      <c r="AK3" s="748"/>
      <c r="AL3" s="819"/>
      <c r="AM3" s="745">
        <f>AA3+1</f>
        <v>2020</v>
      </c>
      <c r="AN3" s="748"/>
      <c r="AO3" s="748"/>
      <c r="AP3" s="748"/>
      <c r="AQ3" s="748"/>
      <c r="AR3" s="748"/>
      <c r="AS3" s="748"/>
      <c r="AT3" s="748"/>
      <c r="AU3" s="748"/>
      <c r="AV3" s="748"/>
      <c r="AW3" s="748"/>
      <c r="AX3" s="819"/>
      <c r="AY3" s="745">
        <f>AM3+1</f>
        <v>2021</v>
      </c>
      <c r="AZ3" s="748"/>
      <c r="BA3" s="748"/>
      <c r="BB3" s="748"/>
      <c r="BC3" s="748"/>
      <c r="BD3" s="748"/>
      <c r="BE3" s="748"/>
      <c r="BF3" s="748"/>
      <c r="BG3" s="748"/>
      <c r="BH3" s="748"/>
      <c r="BI3" s="748"/>
      <c r="BJ3" s="819"/>
      <c r="BK3" s="745">
        <f>AY3+1</f>
        <v>2022</v>
      </c>
      <c r="BL3" s="748"/>
      <c r="BM3" s="748"/>
      <c r="BN3" s="748"/>
      <c r="BO3" s="748"/>
      <c r="BP3" s="748"/>
      <c r="BQ3" s="748"/>
      <c r="BR3" s="748"/>
      <c r="BS3" s="748"/>
      <c r="BT3" s="748"/>
      <c r="BU3" s="748"/>
      <c r="BV3" s="819"/>
    </row>
    <row r="4" spans="1:74" ht="12.75" customHeight="1" x14ac:dyDescent="0.2">
      <c r="A4" s="517"/>
      <c r="B4" s="495"/>
      <c r="C4" s="18" t="s">
        <v>473</v>
      </c>
      <c r="D4" s="18" t="s">
        <v>474</v>
      </c>
      <c r="E4" s="18" t="s">
        <v>475</v>
      </c>
      <c r="F4" s="18" t="s">
        <v>476</v>
      </c>
      <c r="G4" s="18" t="s">
        <v>477</v>
      </c>
      <c r="H4" s="18" t="s">
        <v>478</v>
      </c>
      <c r="I4" s="18" t="s">
        <v>479</v>
      </c>
      <c r="J4" s="18" t="s">
        <v>480</v>
      </c>
      <c r="K4" s="18" t="s">
        <v>481</v>
      </c>
      <c r="L4" s="18" t="s">
        <v>482</v>
      </c>
      <c r="M4" s="18" t="s">
        <v>483</v>
      </c>
      <c r="N4" s="18" t="s">
        <v>484</v>
      </c>
      <c r="O4" s="18" t="s">
        <v>473</v>
      </c>
      <c r="P4" s="18" t="s">
        <v>474</v>
      </c>
      <c r="Q4" s="18" t="s">
        <v>475</v>
      </c>
      <c r="R4" s="18" t="s">
        <v>476</v>
      </c>
      <c r="S4" s="18" t="s">
        <v>477</v>
      </c>
      <c r="T4" s="18" t="s">
        <v>478</v>
      </c>
      <c r="U4" s="18" t="s">
        <v>479</v>
      </c>
      <c r="V4" s="18" t="s">
        <v>480</v>
      </c>
      <c r="W4" s="18" t="s">
        <v>481</v>
      </c>
      <c r="X4" s="18" t="s">
        <v>482</v>
      </c>
      <c r="Y4" s="18" t="s">
        <v>483</v>
      </c>
      <c r="Z4" s="18" t="s">
        <v>484</v>
      </c>
      <c r="AA4" s="18" t="s">
        <v>473</v>
      </c>
      <c r="AB4" s="18" t="s">
        <v>474</v>
      </c>
      <c r="AC4" s="18" t="s">
        <v>475</v>
      </c>
      <c r="AD4" s="18" t="s">
        <v>476</v>
      </c>
      <c r="AE4" s="18" t="s">
        <v>477</v>
      </c>
      <c r="AF4" s="18" t="s">
        <v>478</v>
      </c>
      <c r="AG4" s="18" t="s">
        <v>479</v>
      </c>
      <c r="AH4" s="18" t="s">
        <v>480</v>
      </c>
      <c r="AI4" s="18" t="s">
        <v>481</v>
      </c>
      <c r="AJ4" s="18" t="s">
        <v>482</v>
      </c>
      <c r="AK4" s="18" t="s">
        <v>483</v>
      </c>
      <c r="AL4" s="18" t="s">
        <v>484</v>
      </c>
      <c r="AM4" s="18" t="s">
        <v>473</v>
      </c>
      <c r="AN4" s="18" t="s">
        <v>474</v>
      </c>
      <c r="AO4" s="18" t="s">
        <v>475</v>
      </c>
      <c r="AP4" s="18" t="s">
        <v>476</v>
      </c>
      <c r="AQ4" s="18" t="s">
        <v>477</v>
      </c>
      <c r="AR4" s="18" t="s">
        <v>478</v>
      </c>
      <c r="AS4" s="18" t="s">
        <v>479</v>
      </c>
      <c r="AT4" s="18" t="s">
        <v>480</v>
      </c>
      <c r="AU4" s="18" t="s">
        <v>481</v>
      </c>
      <c r="AV4" s="18" t="s">
        <v>482</v>
      </c>
      <c r="AW4" s="18" t="s">
        <v>483</v>
      </c>
      <c r="AX4" s="18" t="s">
        <v>484</v>
      </c>
      <c r="AY4" s="18" t="s">
        <v>473</v>
      </c>
      <c r="AZ4" s="18" t="s">
        <v>474</v>
      </c>
      <c r="BA4" s="18" t="s">
        <v>475</v>
      </c>
      <c r="BB4" s="18" t="s">
        <v>476</v>
      </c>
      <c r="BC4" s="18" t="s">
        <v>477</v>
      </c>
      <c r="BD4" s="18" t="s">
        <v>478</v>
      </c>
      <c r="BE4" s="18" t="s">
        <v>479</v>
      </c>
      <c r="BF4" s="18" t="s">
        <v>480</v>
      </c>
      <c r="BG4" s="18" t="s">
        <v>481</v>
      </c>
      <c r="BH4" s="18" t="s">
        <v>482</v>
      </c>
      <c r="BI4" s="18" t="s">
        <v>483</v>
      </c>
      <c r="BJ4" s="18" t="s">
        <v>484</v>
      </c>
      <c r="BK4" s="18" t="s">
        <v>473</v>
      </c>
      <c r="BL4" s="18" t="s">
        <v>474</v>
      </c>
      <c r="BM4" s="18" t="s">
        <v>475</v>
      </c>
      <c r="BN4" s="18" t="s">
        <v>476</v>
      </c>
      <c r="BO4" s="18" t="s">
        <v>477</v>
      </c>
      <c r="BP4" s="18" t="s">
        <v>478</v>
      </c>
      <c r="BQ4" s="18" t="s">
        <v>479</v>
      </c>
      <c r="BR4" s="18" t="s">
        <v>480</v>
      </c>
      <c r="BS4" s="18" t="s">
        <v>481</v>
      </c>
      <c r="BT4" s="18" t="s">
        <v>482</v>
      </c>
      <c r="BU4" s="18" t="s">
        <v>483</v>
      </c>
      <c r="BV4" s="18" t="s">
        <v>484</v>
      </c>
    </row>
    <row r="5" spans="1:74" ht="11.1" customHeight="1" x14ac:dyDescent="0.2">
      <c r="A5" s="517"/>
      <c r="B5" s="131" t="s">
        <v>1341</v>
      </c>
      <c r="C5" s="496"/>
      <c r="D5" s="496"/>
      <c r="E5" s="496"/>
      <c r="F5" s="496"/>
      <c r="G5" s="496"/>
      <c r="H5" s="496"/>
      <c r="I5" s="496"/>
      <c r="J5" s="496"/>
      <c r="K5" s="496"/>
      <c r="L5" s="496"/>
      <c r="M5" s="496"/>
      <c r="N5" s="496"/>
      <c r="O5" s="496"/>
      <c r="P5" s="496"/>
      <c r="Q5" s="496"/>
      <c r="R5" s="496"/>
      <c r="S5" s="496"/>
      <c r="T5" s="496"/>
      <c r="U5" s="496"/>
      <c r="V5" s="496"/>
      <c r="W5" s="496"/>
      <c r="X5" s="496"/>
      <c r="Y5" s="496"/>
      <c r="Z5" s="496"/>
      <c r="AA5" s="496"/>
      <c r="AB5" s="496"/>
      <c r="AC5" s="496"/>
      <c r="AD5" s="496"/>
      <c r="AE5" s="496"/>
      <c r="AF5" s="496"/>
      <c r="AG5" s="496"/>
      <c r="AH5" s="496"/>
      <c r="AI5" s="496"/>
      <c r="AJ5" s="496"/>
      <c r="AK5" s="496"/>
      <c r="AL5" s="496"/>
      <c r="AM5" s="496"/>
      <c r="AN5" s="496"/>
      <c r="AO5" s="496"/>
      <c r="AP5" s="496"/>
      <c r="AQ5" s="496"/>
      <c r="AR5" s="496"/>
      <c r="AS5" s="496"/>
      <c r="AT5" s="496"/>
      <c r="AU5" s="496"/>
      <c r="AV5" s="496"/>
      <c r="AW5" s="496"/>
      <c r="AX5" s="496"/>
      <c r="AY5" s="496"/>
      <c r="AZ5" s="496"/>
      <c r="BA5" s="496"/>
      <c r="BB5" s="496"/>
      <c r="BC5" s="496"/>
      <c r="BD5" s="628"/>
      <c r="BE5" s="628"/>
      <c r="BF5" s="628"/>
      <c r="BG5" s="628"/>
      <c r="BH5" s="628"/>
      <c r="BI5" s="628"/>
      <c r="BJ5" s="496"/>
      <c r="BK5" s="496"/>
      <c r="BL5" s="496"/>
      <c r="BM5" s="496"/>
      <c r="BN5" s="496"/>
      <c r="BO5" s="496"/>
      <c r="BP5" s="496"/>
      <c r="BQ5" s="496"/>
      <c r="BR5" s="496"/>
      <c r="BS5" s="496"/>
      <c r="BT5" s="496"/>
      <c r="BU5" s="496"/>
      <c r="BV5" s="496"/>
    </row>
    <row r="6" spans="1:74" ht="11.1" customHeight="1" x14ac:dyDescent="0.2">
      <c r="A6" s="499" t="s">
        <v>1258</v>
      </c>
      <c r="B6" s="500" t="s">
        <v>84</v>
      </c>
      <c r="C6" s="702">
        <v>8.4897370619999997</v>
      </c>
      <c r="D6" s="702">
        <v>7.0327794839999997</v>
      </c>
      <c r="E6" s="702">
        <v>10.457677449</v>
      </c>
      <c r="F6" s="702">
        <v>9.5948950750000002</v>
      </c>
      <c r="G6" s="702">
        <v>9.5720115660000005</v>
      </c>
      <c r="H6" s="702">
        <v>11.549784954</v>
      </c>
      <c r="I6" s="702">
        <v>15.101966707000001</v>
      </c>
      <c r="J6" s="702">
        <v>12.743937075</v>
      </c>
      <c r="K6" s="702">
        <v>11.343688671000001</v>
      </c>
      <c r="L6" s="702">
        <v>10.402173348</v>
      </c>
      <c r="M6" s="702">
        <v>8.8856967709999992</v>
      </c>
      <c r="N6" s="702">
        <v>12.138699162</v>
      </c>
      <c r="O6" s="702">
        <v>12.678626654</v>
      </c>
      <c r="P6" s="702">
        <v>10.575978726000001</v>
      </c>
      <c r="Q6" s="702">
        <v>12.214518447</v>
      </c>
      <c r="R6" s="702">
        <v>12.097160899</v>
      </c>
      <c r="S6" s="702">
        <v>15.435234445000001</v>
      </c>
      <c r="T6" s="702">
        <v>15.040572311</v>
      </c>
      <c r="U6" s="702">
        <v>17.858572319</v>
      </c>
      <c r="V6" s="702">
        <v>16.527351093</v>
      </c>
      <c r="W6" s="702">
        <v>13.784605378</v>
      </c>
      <c r="X6" s="702">
        <v>12.310386528</v>
      </c>
      <c r="Y6" s="702">
        <v>9.3259336529999999</v>
      </c>
      <c r="Z6" s="702">
        <v>9.5208450990000006</v>
      </c>
      <c r="AA6" s="702">
        <v>12.531793628999999</v>
      </c>
      <c r="AB6" s="702">
        <v>11.940308927</v>
      </c>
      <c r="AC6" s="702">
        <v>12.715249875</v>
      </c>
      <c r="AD6" s="702">
        <v>12.943145661000001</v>
      </c>
      <c r="AE6" s="702">
        <v>13.506675039999999</v>
      </c>
      <c r="AF6" s="702">
        <v>15.771325251</v>
      </c>
      <c r="AG6" s="702">
        <v>19.386775902</v>
      </c>
      <c r="AH6" s="702">
        <v>19.597905035</v>
      </c>
      <c r="AI6" s="702">
        <v>15.794247649000001</v>
      </c>
      <c r="AJ6" s="702">
        <v>15.549853471</v>
      </c>
      <c r="AK6" s="702">
        <v>12.806337949</v>
      </c>
      <c r="AL6" s="702">
        <v>14.384839959000001</v>
      </c>
      <c r="AM6" s="702">
        <v>15.910771754000001</v>
      </c>
      <c r="AN6" s="702">
        <v>14.098088000000001</v>
      </c>
      <c r="AO6" s="702">
        <v>13.92422052</v>
      </c>
      <c r="AP6" s="702">
        <v>12.521061825</v>
      </c>
      <c r="AQ6" s="702">
        <v>13.549249496</v>
      </c>
      <c r="AR6" s="702">
        <v>17.147557083999999</v>
      </c>
      <c r="AS6" s="702">
        <v>22.433583508000002</v>
      </c>
      <c r="AT6" s="702">
        <v>18.083068569000002</v>
      </c>
      <c r="AU6" s="702">
        <v>12.932168052</v>
      </c>
      <c r="AV6" s="702">
        <v>14.043503919999999</v>
      </c>
      <c r="AW6" s="702">
        <v>10.556261524</v>
      </c>
      <c r="AX6" s="702">
        <v>13.075228326</v>
      </c>
      <c r="AY6" s="702">
        <v>12.161899057999999</v>
      </c>
      <c r="AZ6" s="702">
        <v>11.726725334999999</v>
      </c>
      <c r="BA6" s="702">
        <v>10.581147273999999</v>
      </c>
      <c r="BB6" s="702">
        <v>12.458295809000001</v>
      </c>
      <c r="BC6" s="702">
        <v>10.880660532</v>
      </c>
      <c r="BD6" s="702">
        <v>16.908121470000001</v>
      </c>
      <c r="BE6" s="702">
        <v>17.440339999999999</v>
      </c>
      <c r="BF6" s="702">
        <v>15.641500000000001</v>
      </c>
      <c r="BG6" s="703">
        <v>12.548120000000001</v>
      </c>
      <c r="BH6" s="703">
        <v>10.010289999999999</v>
      </c>
      <c r="BI6" s="703">
        <v>8.3793509999999998</v>
      </c>
      <c r="BJ6" s="703">
        <v>9.7044770000000007</v>
      </c>
      <c r="BK6" s="703">
        <v>12.20626</v>
      </c>
      <c r="BL6" s="703">
        <v>8.4393930000000008</v>
      </c>
      <c r="BM6" s="703">
        <v>8.7446549999999998</v>
      </c>
      <c r="BN6" s="703">
        <v>11.46386</v>
      </c>
      <c r="BO6" s="703">
        <v>11.76394</v>
      </c>
      <c r="BP6" s="703">
        <v>14.9445</v>
      </c>
      <c r="BQ6" s="703">
        <v>21.046060000000001</v>
      </c>
      <c r="BR6" s="703">
        <v>18.159649999999999</v>
      </c>
      <c r="BS6" s="703">
        <v>14.459009999999999</v>
      </c>
      <c r="BT6" s="703">
        <v>13.80888</v>
      </c>
      <c r="BU6" s="703">
        <v>12.77474</v>
      </c>
      <c r="BV6" s="703">
        <v>13.41602</v>
      </c>
    </row>
    <row r="7" spans="1:74" ht="11.1" customHeight="1" x14ac:dyDescent="0.2">
      <c r="A7" s="499" t="s">
        <v>1259</v>
      </c>
      <c r="B7" s="500" t="s">
        <v>83</v>
      </c>
      <c r="C7" s="702">
        <v>32.207767830999998</v>
      </c>
      <c r="D7" s="702">
        <v>24.146972636000001</v>
      </c>
      <c r="E7" s="702">
        <v>22.737011014</v>
      </c>
      <c r="F7" s="702">
        <v>22.048587721000001</v>
      </c>
      <c r="G7" s="702">
        <v>25.360741220000001</v>
      </c>
      <c r="H7" s="702">
        <v>29.246865969000002</v>
      </c>
      <c r="I7" s="702">
        <v>33.583942360999998</v>
      </c>
      <c r="J7" s="702">
        <v>30.888354226000001</v>
      </c>
      <c r="K7" s="702">
        <v>26.091083626</v>
      </c>
      <c r="L7" s="702">
        <v>24.448737812000001</v>
      </c>
      <c r="M7" s="702">
        <v>26.568895692000002</v>
      </c>
      <c r="N7" s="702">
        <v>29.199017700999999</v>
      </c>
      <c r="O7" s="702">
        <v>32.768404087999997</v>
      </c>
      <c r="P7" s="702">
        <v>25.680286255999999</v>
      </c>
      <c r="Q7" s="702">
        <v>24.134606596000001</v>
      </c>
      <c r="R7" s="702">
        <v>22.608627373000001</v>
      </c>
      <c r="S7" s="702">
        <v>25.306330289000002</v>
      </c>
      <c r="T7" s="702">
        <v>29.888795932000001</v>
      </c>
      <c r="U7" s="702">
        <v>33.005789204999999</v>
      </c>
      <c r="V7" s="702">
        <v>32.634280216999997</v>
      </c>
      <c r="W7" s="702">
        <v>27.832301411</v>
      </c>
      <c r="X7" s="702">
        <v>25.760542934</v>
      </c>
      <c r="Y7" s="702">
        <v>28.573866748</v>
      </c>
      <c r="Z7" s="702">
        <v>29.560207748</v>
      </c>
      <c r="AA7" s="702">
        <v>29.368176810000001</v>
      </c>
      <c r="AB7" s="702">
        <v>24.706590980000001</v>
      </c>
      <c r="AC7" s="702">
        <v>23.204219622</v>
      </c>
      <c r="AD7" s="702">
        <v>17.651559516999999</v>
      </c>
      <c r="AE7" s="702">
        <v>21.001340102</v>
      </c>
      <c r="AF7" s="702">
        <v>22.509175045999999</v>
      </c>
      <c r="AG7" s="702">
        <v>28.206183723999999</v>
      </c>
      <c r="AH7" s="702">
        <v>25.441317182999999</v>
      </c>
      <c r="AI7" s="702">
        <v>22.486329014999999</v>
      </c>
      <c r="AJ7" s="702">
        <v>18.156531813000001</v>
      </c>
      <c r="AK7" s="702">
        <v>22.031795313</v>
      </c>
      <c r="AL7" s="702">
        <v>21.121619730999999</v>
      </c>
      <c r="AM7" s="702">
        <v>19.267532693</v>
      </c>
      <c r="AN7" s="702">
        <v>16.846362078999999</v>
      </c>
      <c r="AO7" s="702">
        <v>14.930485889</v>
      </c>
      <c r="AP7" s="702">
        <v>10.958939709999999</v>
      </c>
      <c r="AQ7" s="702">
        <v>12.324835123</v>
      </c>
      <c r="AR7" s="702">
        <v>17.845405237000001</v>
      </c>
      <c r="AS7" s="702">
        <v>24.885310707999999</v>
      </c>
      <c r="AT7" s="702">
        <v>25.052199977000001</v>
      </c>
      <c r="AU7" s="702">
        <v>18.530795266999998</v>
      </c>
      <c r="AV7" s="702">
        <v>17.216842377999999</v>
      </c>
      <c r="AW7" s="702">
        <v>18.146367588</v>
      </c>
      <c r="AX7" s="702">
        <v>22.401807689000002</v>
      </c>
      <c r="AY7" s="702">
        <v>25.292085327999999</v>
      </c>
      <c r="AZ7" s="702">
        <v>25.640356064999999</v>
      </c>
      <c r="BA7" s="702">
        <v>18.773020913</v>
      </c>
      <c r="BB7" s="702">
        <v>16.109100493</v>
      </c>
      <c r="BC7" s="702">
        <v>19.374671534000001</v>
      </c>
      <c r="BD7" s="702">
        <v>24.606453081000002</v>
      </c>
      <c r="BE7" s="702">
        <v>30.138850000000001</v>
      </c>
      <c r="BF7" s="702">
        <v>28.84431</v>
      </c>
      <c r="BG7" s="703">
        <v>21.737739999999999</v>
      </c>
      <c r="BH7" s="703">
        <v>21.78603</v>
      </c>
      <c r="BI7" s="703">
        <v>20.145420000000001</v>
      </c>
      <c r="BJ7" s="703">
        <v>28.100480000000001</v>
      </c>
      <c r="BK7" s="703">
        <v>26.144760000000002</v>
      </c>
      <c r="BL7" s="703">
        <v>23.16011</v>
      </c>
      <c r="BM7" s="703">
        <v>20.515999999999998</v>
      </c>
      <c r="BN7" s="703">
        <v>17.739339999999999</v>
      </c>
      <c r="BO7" s="703">
        <v>18.939630000000001</v>
      </c>
      <c r="BP7" s="703">
        <v>24.85716</v>
      </c>
      <c r="BQ7" s="703">
        <v>27.423159999999999</v>
      </c>
      <c r="BR7" s="703">
        <v>26.0169</v>
      </c>
      <c r="BS7" s="703">
        <v>17.475940000000001</v>
      </c>
      <c r="BT7" s="703">
        <v>17.277629999999998</v>
      </c>
      <c r="BU7" s="703">
        <v>14.3741</v>
      </c>
      <c r="BV7" s="703">
        <v>24.515329999999999</v>
      </c>
    </row>
    <row r="8" spans="1:74" ht="11.1" customHeight="1" x14ac:dyDescent="0.2">
      <c r="A8" s="499" t="s">
        <v>1260</v>
      </c>
      <c r="B8" s="502" t="s">
        <v>86</v>
      </c>
      <c r="C8" s="702">
        <v>8.5580499999999997</v>
      </c>
      <c r="D8" s="702">
        <v>7.9098740000000003</v>
      </c>
      <c r="E8" s="702">
        <v>8.1775160000000007</v>
      </c>
      <c r="F8" s="702">
        <v>6.0110739999999998</v>
      </c>
      <c r="G8" s="702">
        <v>6.3005550000000001</v>
      </c>
      <c r="H8" s="702">
        <v>8.1147869999999998</v>
      </c>
      <c r="I8" s="702">
        <v>8.7635290000000001</v>
      </c>
      <c r="J8" s="702">
        <v>9.3251659999999994</v>
      </c>
      <c r="K8" s="702">
        <v>8.3040149999999997</v>
      </c>
      <c r="L8" s="702">
        <v>8.175535</v>
      </c>
      <c r="M8" s="702">
        <v>7.7500359999999997</v>
      </c>
      <c r="N8" s="702">
        <v>8.2838279999999997</v>
      </c>
      <c r="O8" s="702">
        <v>8.7423920000000006</v>
      </c>
      <c r="P8" s="702">
        <v>8.3149309999999996</v>
      </c>
      <c r="Q8" s="702">
        <v>9.3643219999999996</v>
      </c>
      <c r="R8" s="702">
        <v>7.5869109999999997</v>
      </c>
      <c r="S8" s="702">
        <v>7.2682719999999996</v>
      </c>
      <c r="T8" s="702">
        <v>8.0426129999999993</v>
      </c>
      <c r="U8" s="702">
        <v>8.5099830000000001</v>
      </c>
      <c r="V8" s="702">
        <v>9.2652090000000005</v>
      </c>
      <c r="W8" s="702">
        <v>7.9223990000000004</v>
      </c>
      <c r="X8" s="702">
        <v>7.0841339999999997</v>
      </c>
      <c r="Y8" s="702">
        <v>8.0397770000000008</v>
      </c>
      <c r="Z8" s="702">
        <v>8.1476240000000004</v>
      </c>
      <c r="AA8" s="702">
        <v>8.7238349999999993</v>
      </c>
      <c r="AB8" s="702">
        <v>7.7350099999999999</v>
      </c>
      <c r="AC8" s="702">
        <v>8.7955830000000006</v>
      </c>
      <c r="AD8" s="702">
        <v>7.1550209999999996</v>
      </c>
      <c r="AE8" s="702">
        <v>7.5885829999999999</v>
      </c>
      <c r="AF8" s="702">
        <v>8.459816</v>
      </c>
      <c r="AG8" s="702">
        <v>8.9073829999999994</v>
      </c>
      <c r="AH8" s="702">
        <v>9.3191249999999997</v>
      </c>
      <c r="AI8" s="702">
        <v>8.877815</v>
      </c>
      <c r="AJ8" s="702">
        <v>8.3179180000000006</v>
      </c>
      <c r="AK8" s="702">
        <v>8.6663490000000003</v>
      </c>
      <c r="AL8" s="702">
        <v>9.7175049999999992</v>
      </c>
      <c r="AM8" s="702">
        <v>9.8692480000000007</v>
      </c>
      <c r="AN8" s="702">
        <v>8.9950550000000007</v>
      </c>
      <c r="AO8" s="702">
        <v>7.7540620000000002</v>
      </c>
      <c r="AP8" s="702">
        <v>6.8925970000000003</v>
      </c>
      <c r="AQ8" s="702">
        <v>7.823499</v>
      </c>
      <c r="AR8" s="702">
        <v>8.1399600000000003</v>
      </c>
      <c r="AS8" s="702">
        <v>8.5673300000000001</v>
      </c>
      <c r="AT8" s="702">
        <v>8.1090520000000001</v>
      </c>
      <c r="AU8" s="702">
        <v>7.714925</v>
      </c>
      <c r="AV8" s="702">
        <v>6.3343489999999996</v>
      </c>
      <c r="AW8" s="702">
        <v>6.836068</v>
      </c>
      <c r="AX8" s="702">
        <v>8.0714109999999994</v>
      </c>
      <c r="AY8" s="702">
        <v>8.4099339999999998</v>
      </c>
      <c r="AZ8" s="702">
        <v>7.4711619999999996</v>
      </c>
      <c r="BA8" s="702">
        <v>7.7380040000000001</v>
      </c>
      <c r="BB8" s="702">
        <v>6.8704140000000002</v>
      </c>
      <c r="BC8" s="702">
        <v>7.5758650000000003</v>
      </c>
      <c r="BD8" s="702">
        <v>8.1063179999999999</v>
      </c>
      <c r="BE8" s="702">
        <v>8.1777999999999995</v>
      </c>
      <c r="BF8" s="702">
        <v>8.9373900000000006</v>
      </c>
      <c r="BG8" s="703">
        <v>7.1903699999999997</v>
      </c>
      <c r="BH8" s="703">
        <v>6.5750000000000002</v>
      </c>
      <c r="BI8" s="703">
        <v>8.3449000000000009</v>
      </c>
      <c r="BJ8" s="703">
        <v>8.6230600000000006</v>
      </c>
      <c r="BK8" s="703">
        <v>8.6230600000000006</v>
      </c>
      <c r="BL8" s="703">
        <v>7.5403099999999998</v>
      </c>
      <c r="BM8" s="703">
        <v>7.6023699999999996</v>
      </c>
      <c r="BN8" s="703">
        <v>5.7624000000000004</v>
      </c>
      <c r="BO8" s="703">
        <v>8.0777999999999999</v>
      </c>
      <c r="BP8" s="703">
        <v>8.3449000000000009</v>
      </c>
      <c r="BQ8" s="703">
        <v>8.0516199999999998</v>
      </c>
      <c r="BR8" s="703">
        <v>8.0516199999999998</v>
      </c>
      <c r="BS8" s="703">
        <v>7.5993199999999996</v>
      </c>
      <c r="BT8" s="703">
        <v>7.32883</v>
      </c>
      <c r="BU8" s="703">
        <v>7.6146599999999998</v>
      </c>
      <c r="BV8" s="703">
        <v>8.0516199999999998</v>
      </c>
    </row>
    <row r="9" spans="1:74" ht="11.1" customHeight="1" x14ac:dyDescent="0.2">
      <c r="A9" s="499" t="s">
        <v>1261</v>
      </c>
      <c r="B9" s="502" t="s">
        <v>1218</v>
      </c>
      <c r="C9" s="702">
        <v>0.779732651</v>
      </c>
      <c r="D9" s="702">
        <v>0.68079292599999996</v>
      </c>
      <c r="E9" s="702">
        <v>0.77315661599999996</v>
      </c>
      <c r="F9" s="702">
        <v>0.8493404</v>
      </c>
      <c r="G9" s="702">
        <v>0.81884271099999995</v>
      </c>
      <c r="H9" s="702">
        <v>0.83283584399999999</v>
      </c>
      <c r="I9" s="702">
        <v>0.94323286299999998</v>
      </c>
      <c r="J9" s="702">
        <v>0.85341465000000005</v>
      </c>
      <c r="K9" s="702">
        <v>0.73248724899999995</v>
      </c>
      <c r="L9" s="702">
        <v>0.82353308599999997</v>
      </c>
      <c r="M9" s="702">
        <v>0.78919013100000002</v>
      </c>
      <c r="N9" s="702">
        <v>0.74748394299999998</v>
      </c>
      <c r="O9" s="702">
        <v>0.74260077199999996</v>
      </c>
      <c r="P9" s="702">
        <v>0.676423263</v>
      </c>
      <c r="Q9" s="702">
        <v>0.70815714699999999</v>
      </c>
      <c r="R9" s="702">
        <v>0.76303041400000005</v>
      </c>
      <c r="S9" s="702">
        <v>0.82066013800000004</v>
      </c>
      <c r="T9" s="702">
        <v>0.79759728500000004</v>
      </c>
      <c r="U9" s="702">
        <v>0.84546830799999995</v>
      </c>
      <c r="V9" s="702">
        <v>0.67577277599999996</v>
      </c>
      <c r="W9" s="702">
        <v>0.663708195</v>
      </c>
      <c r="X9" s="702">
        <v>0.79972047800000001</v>
      </c>
      <c r="Y9" s="702">
        <v>0.84180094299999997</v>
      </c>
      <c r="Z9" s="702">
        <v>0.84821750100000004</v>
      </c>
      <c r="AA9" s="702">
        <v>1.021603976</v>
      </c>
      <c r="AB9" s="702">
        <v>0.99438993200000003</v>
      </c>
      <c r="AC9" s="702">
        <v>0.92586109299999997</v>
      </c>
      <c r="AD9" s="702">
        <v>1.0338356950000001</v>
      </c>
      <c r="AE9" s="702">
        <v>1.164385483</v>
      </c>
      <c r="AF9" s="702">
        <v>0.90438864399999996</v>
      </c>
      <c r="AG9" s="702">
        <v>0.99763792200000001</v>
      </c>
      <c r="AH9" s="702">
        <v>0.75482625199999998</v>
      </c>
      <c r="AI9" s="702">
        <v>0.752902352</v>
      </c>
      <c r="AJ9" s="702">
        <v>0.79099392999999996</v>
      </c>
      <c r="AK9" s="702">
        <v>0.81418400700000004</v>
      </c>
      <c r="AL9" s="702">
        <v>0.76450495399999996</v>
      </c>
      <c r="AM9" s="702">
        <v>1.038764383</v>
      </c>
      <c r="AN9" s="702">
        <v>1.0785001009999999</v>
      </c>
      <c r="AO9" s="702">
        <v>0.95396209600000004</v>
      </c>
      <c r="AP9" s="702">
        <v>0.88745502799999998</v>
      </c>
      <c r="AQ9" s="702">
        <v>1.180502835</v>
      </c>
      <c r="AR9" s="702">
        <v>1.1066137039999999</v>
      </c>
      <c r="AS9" s="702">
        <v>1.0919575269999999</v>
      </c>
      <c r="AT9" s="702">
        <v>0.95572069500000001</v>
      </c>
      <c r="AU9" s="702">
        <v>0.79349842500000001</v>
      </c>
      <c r="AV9" s="702">
        <v>0.74688465999999998</v>
      </c>
      <c r="AW9" s="702">
        <v>0.92609458700000002</v>
      </c>
      <c r="AX9" s="702">
        <v>1.006461912</v>
      </c>
      <c r="AY9" s="702">
        <v>1.0972651419999999</v>
      </c>
      <c r="AZ9" s="702">
        <v>0.91993462500000001</v>
      </c>
      <c r="BA9" s="702">
        <v>0.82950521899999996</v>
      </c>
      <c r="BB9" s="702">
        <v>0.79344189799999998</v>
      </c>
      <c r="BC9" s="702">
        <v>1.00348367</v>
      </c>
      <c r="BD9" s="702">
        <v>1.071300253</v>
      </c>
      <c r="BE9" s="702">
        <v>0.96809219999999996</v>
      </c>
      <c r="BF9" s="702">
        <v>0.83772869999999999</v>
      </c>
      <c r="BG9" s="703">
        <v>0.71304699999999999</v>
      </c>
      <c r="BH9" s="703">
        <v>0.73411079999999995</v>
      </c>
      <c r="BI9" s="703">
        <v>0.72643880000000005</v>
      </c>
      <c r="BJ9" s="703">
        <v>0.73549430000000005</v>
      </c>
      <c r="BK9" s="703">
        <v>0.81762089999999998</v>
      </c>
      <c r="BL9" s="703">
        <v>0.72375400000000001</v>
      </c>
      <c r="BM9" s="703">
        <v>0.84764170000000005</v>
      </c>
      <c r="BN9" s="703">
        <v>0.92950239999999995</v>
      </c>
      <c r="BO9" s="703">
        <v>0.928624</v>
      </c>
      <c r="BP9" s="703">
        <v>0.93951130000000005</v>
      </c>
      <c r="BQ9" s="703">
        <v>0.87072769999999999</v>
      </c>
      <c r="BR9" s="703">
        <v>0.7681171</v>
      </c>
      <c r="BS9" s="703">
        <v>0.66488309999999995</v>
      </c>
      <c r="BT9" s="703">
        <v>0.69852769999999997</v>
      </c>
      <c r="BU9" s="703">
        <v>0.70181910000000003</v>
      </c>
      <c r="BV9" s="703">
        <v>0.71730550000000004</v>
      </c>
    </row>
    <row r="10" spans="1:74" ht="11.1" customHeight="1" x14ac:dyDescent="0.2">
      <c r="A10" s="499" t="s">
        <v>1262</v>
      </c>
      <c r="B10" s="502" t="s">
        <v>1321</v>
      </c>
      <c r="C10" s="702">
        <v>4.5510876490000003</v>
      </c>
      <c r="D10" s="702">
        <v>5.1498658749999997</v>
      </c>
      <c r="E10" s="702">
        <v>5.771295318</v>
      </c>
      <c r="F10" s="702">
        <v>5.308944254</v>
      </c>
      <c r="G10" s="702">
        <v>4.9750758599999996</v>
      </c>
      <c r="H10" s="702">
        <v>4.3414912259999996</v>
      </c>
      <c r="I10" s="702">
        <v>2.9489492789999998</v>
      </c>
      <c r="J10" s="702">
        <v>2.6273848649999998</v>
      </c>
      <c r="K10" s="702">
        <v>3.9639207600000002</v>
      </c>
      <c r="L10" s="702">
        <v>6.4340382859999998</v>
      </c>
      <c r="M10" s="702">
        <v>6.3675284599999999</v>
      </c>
      <c r="N10" s="702">
        <v>6.9749074550000003</v>
      </c>
      <c r="O10" s="702">
        <v>6.5160820570000002</v>
      </c>
      <c r="P10" s="702">
        <v>5.0827558530000001</v>
      </c>
      <c r="Q10" s="702">
        <v>5.747405519</v>
      </c>
      <c r="R10" s="702">
        <v>5.485555958</v>
      </c>
      <c r="S10" s="702">
        <v>4.3386260449999998</v>
      </c>
      <c r="T10" s="702">
        <v>4.4479935700000004</v>
      </c>
      <c r="U10" s="702">
        <v>3.239282298</v>
      </c>
      <c r="V10" s="702">
        <v>3.482277517</v>
      </c>
      <c r="W10" s="702">
        <v>4.4072345210000003</v>
      </c>
      <c r="X10" s="702">
        <v>5.0664091429999996</v>
      </c>
      <c r="Y10" s="702">
        <v>5.064328401</v>
      </c>
      <c r="Z10" s="702">
        <v>5.537876818</v>
      </c>
      <c r="AA10" s="702">
        <v>5.6902547859999997</v>
      </c>
      <c r="AB10" s="702">
        <v>4.6769349199999999</v>
      </c>
      <c r="AC10" s="702">
        <v>6.2772864310000003</v>
      </c>
      <c r="AD10" s="702">
        <v>6.4090335349999998</v>
      </c>
      <c r="AE10" s="702">
        <v>5.2732024969999998</v>
      </c>
      <c r="AF10" s="702">
        <v>4.3824773380000002</v>
      </c>
      <c r="AG10" s="702">
        <v>3.9699351740000002</v>
      </c>
      <c r="AH10" s="702">
        <v>3.4438678500000002</v>
      </c>
      <c r="AI10" s="702">
        <v>5.236976437</v>
      </c>
      <c r="AJ10" s="702">
        <v>6.5162306000000001</v>
      </c>
      <c r="AK10" s="702">
        <v>6.1559887250000003</v>
      </c>
      <c r="AL10" s="702">
        <v>6.4190989619999996</v>
      </c>
      <c r="AM10" s="702">
        <v>6.3152033049999998</v>
      </c>
      <c r="AN10" s="702">
        <v>7.2560986119999997</v>
      </c>
      <c r="AO10" s="702">
        <v>7.2541882229999999</v>
      </c>
      <c r="AP10" s="702">
        <v>7.1212820649999999</v>
      </c>
      <c r="AQ10" s="702">
        <v>6.4858451349999999</v>
      </c>
      <c r="AR10" s="702">
        <v>6.521545004</v>
      </c>
      <c r="AS10" s="702">
        <v>4.5238248089999997</v>
      </c>
      <c r="AT10" s="702">
        <v>5.2250098210000004</v>
      </c>
      <c r="AU10" s="702">
        <v>6.4114805080000004</v>
      </c>
      <c r="AV10" s="702">
        <v>7.4449178109999998</v>
      </c>
      <c r="AW10" s="702">
        <v>8.845458356</v>
      </c>
      <c r="AX10" s="702">
        <v>7.8858092150000001</v>
      </c>
      <c r="AY10" s="702">
        <v>7.4420557729999999</v>
      </c>
      <c r="AZ10" s="702">
        <v>7.0586430910000004</v>
      </c>
      <c r="BA10" s="702">
        <v>9.7655238299999994</v>
      </c>
      <c r="BB10" s="702">
        <v>8.9386869299999994</v>
      </c>
      <c r="BC10" s="702">
        <v>7.956622565</v>
      </c>
      <c r="BD10" s="702">
        <v>6.3497082540000003</v>
      </c>
      <c r="BE10" s="702">
        <v>5.5408619999999997</v>
      </c>
      <c r="BF10" s="702">
        <v>6.296303</v>
      </c>
      <c r="BG10" s="703">
        <v>7.7006810000000003</v>
      </c>
      <c r="BH10" s="703">
        <v>8.7349820000000005</v>
      </c>
      <c r="BI10" s="703">
        <v>10.394299999999999</v>
      </c>
      <c r="BJ10" s="703">
        <v>8.9643899999999999</v>
      </c>
      <c r="BK10" s="703">
        <v>8.400938</v>
      </c>
      <c r="BL10" s="703">
        <v>7.5572689999999998</v>
      </c>
      <c r="BM10" s="703">
        <v>10.62946</v>
      </c>
      <c r="BN10" s="703">
        <v>9.7112210000000001</v>
      </c>
      <c r="BO10" s="703">
        <v>8.6495329999999999</v>
      </c>
      <c r="BP10" s="703">
        <v>6.8009029999999999</v>
      </c>
      <c r="BQ10" s="703">
        <v>6.073258</v>
      </c>
      <c r="BR10" s="703">
        <v>6.5845250000000002</v>
      </c>
      <c r="BS10" s="703">
        <v>8.1327239999999996</v>
      </c>
      <c r="BT10" s="703">
        <v>9.2002629999999996</v>
      </c>
      <c r="BU10" s="703">
        <v>11.02791</v>
      </c>
      <c r="BV10" s="703">
        <v>8.8955090000000006</v>
      </c>
    </row>
    <row r="11" spans="1:74" ht="11.1" customHeight="1" x14ac:dyDescent="0.2">
      <c r="A11" s="499" t="s">
        <v>1263</v>
      </c>
      <c r="B11" s="500" t="s">
        <v>1322</v>
      </c>
      <c r="C11" s="702">
        <v>0.803342903</v>
      </c>
      <c r="D11" s="702">
        <v>0.62931200300000001</v>
      </c>
      <c r="E11" s="702">
        <v>0.71167445600000001</v>
      </c>
      <c r="F11" s="702">
        <v>0.37433354600000002</v>
      </c>
      <c r="G11" s="702">
        <v>0.83242768599999994</v>
      </c>
      <c r="H11" s="702">
        <v>0.68874354800000004</v>
      </c>
      <c r="I11" s="702">
        <v>0.69374177000000004</v>
      </c>
      <c r="J11" s="702">
        <v>0.56629291000000004</v>
      </c>
      <c r="K11" s="702">
        <v>0.55419663900000005</v>
      </c>
      <c r="L11" s="702">
        <v>0.441765358</v>
      </c>
      <c r="M11" s="702">
        <v>0.67469379799999996</v>
      </c>
      <c r="N11" s="702">
        <v>0.654717259</v>
      </c>
      <c r="O11" s="702">
        <v>0.72981647000000005</v>
      </c>
      <c r="P11" s="702">
        <v>0.62538100799999996</v>
      </c>
      <c r="Q11" s="702">
        <v>0.62290332699999995</v>
      </c>
      <c r="R11" s="702">
        <v>0.58601661000000005</v>
      </c>
      <c r="S11" s="702">
        <v>0.44374764</v>
      </c>
      <c r="T11" s="702">
        <v>0.65435080899999998</v>
      </c>
      <c r="U11" s="702">
        <v>0.622674481</v>
      </c>
      <c r="V11" s="702">
        <v>0.60604445699999998</v>
      </c>
      <c r="W11" s="702">
        <v>0.61611483300000003</v>
      </c>
      <c r="X11" s="702">
        <v>0.37546072699999999</v>
      </c>
      <c r="Y11" s="702">
        <v>0.60913275499999997</v>
      </c>
      <c r="Z11" s="702">
        <v>0.668318407</v>
      </c>
      <c r="AA11" s="702">
        <v>0.72222091099999997</v>
      </c>
      <c r="AB11" s="702">
        <v>0.63384242599999996</v>
      </c>
      <c r="AC11" s="702">
        <v>0.59999751400000001</v>
      </c>
      <c r="AD11" s="702">
        <v>0.32053062599999999</v>
      </c>
      <c r="AE11" s="702">
        <v>0.63464263899999995</v>
      </c>
      <c r="AF11" s="702">
        <v>0.47773586699999998</v>
      </c>
      <c r="AG11" s="702">
        <v>0.624298189</v>
      </c>
      <c r="AH11" s="702">
        <v>0.58123831999999997</v>
      </c>
      <c r="AI11" s="702">
        <v>0.49478881299999999</v>
      </c>
      <c r="AJ11" s="702">
        <v>0.22717230499999999</v>
      </c>
      <c r="AK11" s="702">
        <v>0.35620180699999998</v>
      </c>
      <c r="AL11" s="702">
        <v>0.401239175</v>
      </c>
      <c r="AM11" s="702">
        <v>0.49601823900000003</v>
      </c>
      <c r="AN11" s="702">
        <v>0.38008698899999999</v>
      </c>
      <c r="AO11" s="702">
        <v>0.55177256299999999</v>
      </c>
      <c r="AP11" s="702">
        <v>0.39562143</v>
      </c>
      <c r="AQ11" s="702">
        <v>0.392647674</v>
      </c>
      <c r="AR11" s="702">
        <v>0.479095826</v>
      </c>
      <c r="AS11" s="702">
        <v>0.452282189</v>
      </c>
      <c r="AT11" s="702">
        <v>0.51906094000000003</v>
      </c>
      <c r="AU11" s="702">
        <v>0.29633609500000002</v>
      </c>
      <c r="AV11" s="702">
        <v>0.16883242800000001</v>
      </c>
      <c r="AW11" s="702">
        <v>0.42892997100000002</v>
      </c>
      <c r="AX11" s="702">
        <v>0.63750014499999996</v>
      </c>
      <c r="AY11" s="702">
        <v>0.59552102600000001</v>
      </c>
      <c r="AZ11" s="702">
        <v>0.63055137999999999</v>
      </c>
      <c r="BA11" s="702">
        <v>0.57572837200000004</v>
      </c>
      <c r="BB11" s="702">
        <v>0.34595093700000001</v>
      </c>
      <c r="BC11" s="702">
        <v>0.53326479100000002</v>
      </c>
      <c r="BD11" s="702">
        <v>0.45456707000000002</v>
      </c>
      <c r="BE11" s="702">
        <v>0.23752110000000001</v>
      </c>
      <c r="BF11" s="702">
        <v>0.34992909999999999</v>
      </c>
      <c r="BG11" s="703">
        <v>0.16156110000000001</v>
      </c>
      <c r="BH11" s="703">
        <v>0.11060589999999999</v>
      </c>
      <c r="BI11" s="703">
        <v>0.4230138</v>
      </c>
      <c r="BJ11" s="703">
        <v>0.49457810000000002</v>
      </c>
      <c r="BK11" s="703">
        <v>0.617008</v>
      </c>
      <c r="BL11" s="703">
        <v>0.40567120000000001</v>
      </c>
      <c r="BM11" s="703">
        <v>0.64979589999999998</v>
      </c>
      <c r="BN11" s="703">
        <v>0.40705649999999999</v>
      </c>
      <c r="BO11" s="703">
        <v>0.52561170000000002</v>
      </c>
      <c r="BP11" s="703">
        <v>0.58825810000000001</v>
      </c>
      <c r="BQ11" s="703">
        <v>0.31036940000000002</v>
      </c>
      <c r="BR11" s="703">
        <v>0.43517869999999997</v>
      </c>
      <c r="BS11" s="703">
        <v>0.20537169999999999</v>
      </c>
      <c r="BT11" s="703">
        <v>-0.2021356</v>
      </c>
      <c r="BU11" s="703">
        <v>0.74027699999999996</v>
      </c>
      <c r="BV11" s="703">
        <v>0.61816309999999997</v>
      </c>
    </row>
    <row r="12" spans="1:74" ht="11.1" customHeight="1" x14ac:dyDescent="0.2">
      <c r="A12" s="499" t="s">
        <v>1264</v>
      </c>
      <c r="B12" s="500" t="s">
        <v>1222</v>
      </c>
      <c r="C12" s="702">
        <v>55.389718096000003</v>
      </c>
      <c r="D12" s="702">
        <v>45.549596923999999</v>
      </c>
      <c r="E12" s="702">
        <v>48.628330853000001</v>
      </c>
      <c r="F12" s="702">
        <v>44.187174996000003</v>
      </c>
      <c r="G12" s="702">
        <v>47.859654042999999</v>
      </c>
      <c r="H12" s="702">
        <v>54.774508541000003</v>
      </c>
      <c r="I12" s="702">
        <v>62.035361979999998</v>
      </c>
      <c r="J12" s="702">
        <v>57.004549726</v>
      </c>
      <c r="K12" s="702">
        <v>50.989391945000001</v>
      </c>
      <c r="L12" s="702">
        <v>50.725782889999998</v>
      </c>
      <c r="M12" s="702">
        <v>51.036040851999999</v>
      </c>
      <c r="N12" s="702">
        <v>57.998653519999998</v>
      </c>
      <c r="O12" s="702">
        <v>62.177922041000002</v>
      </c>
      <c r="P12" s="702">
        <v>50.955756106000003</v>
      </c>
      <c r="Q12" s="702">
        <v>52.791913035999997</v>
      </c>
      <c r="R12" s="702">
        <v>49.127302254</v>
      </c>
      <c r="S12" s="702">
        <v>53.612870557000001</v>
      </c>
      <c r="T12" s="702">
        <v>58.871922906999998</v>
      </c>
      <c r="U12" s="702">
        <v>64.081769610999999</v>
      </c>
      <c r="V12" s="702">
        <v>63.190935060000001</v>
      </c>
      <c r="W12" s="702">
        <v>55.226363337999999</v>
      </c>
      <c r="X12" s="702">
        <v>51.396653809999997</v>
      </c>
      <c r="Y12" s="702">
        <v>52.454839499999999</v>
      </c>
      <c r="Z12" s="702">
        <v>54.283089572999998</v>
      </c>
      <c r="AA12" s="702">
        <v>58.057885112000001</v>
      </c>
      <c r="AB12" s="702">
        <v>50.687077185</v>
      </c>
      <c r="AC12" s="702">
        <v>52.518197534999999</v>
      </c>
      <c r="AD12" s="702">
        <v>45.513126034000003</v>
      </c>
      <c r="AE12" s="702">
        <v>49.168828761</v>
      </c>
      <c r="AF12" s="702">
        <v>52.504918146000001</v>
      </c>
      <c r="AG12" s="702">
        <v>62.092213911000002</v>
      </c>
      <c r="AH12" s="702">
        <v>59.13827964</v>
      </c>
      <c r="AI12" s="702">
        <v>53.643059266000002</v>
      </c>
      <c r="AJ12" s="702">
        <v>49.558700119000001</v>
      </c>
      <c r="AK12" s="702">
        <v>50.830856801000003</v>
      </c>
      <c r="AL12" s="702">
        <v>52.808807780999999</v>
      </c>
      <c r="AM12" s="702">
        <v>52.897538374</v>
      </c>
      <c r="AN12" s="702">
        <v>48.654190780999997</v>
      </c>
      <c r="AO12" s="702">
        <v>45.368691290999998</v>
      </c>
      <c r="AP12" s="702">
        <v>38.776957058000001</v>
      </c>
      <c r="AQ12" s="702">
        <v>41.756579262999999</v>
      </c>
      <c r="AR12" s="702">
        <v>51.240176855000001</v>
      </c>
      <c r="AS12" s="702">
        <v>61.954288740999999</v>
      </c>
      <c r="AT12" s="702">
        <v>57.944112001999997</v>
      </c>
      <c r="AU12" s="702">
        <v>46.679203346999998</v>
      </c>
      <c r="AV12" s="702">
        <v>45.955330197000002</v>
      </c>
      <c r="AW12" s="702">
        <v>45.739180026</v>
      </c>
      <c r="AX12" s="702">
        <v>53.078218286999999</v>
      </c>
      <c r="AY12" s="702">
        <v>54.998760326999999</v>
      </c>
      <c r="AZ12" s="702">
        <v>53.447372496</v>
      </c>
      <c r="BA12" s="702">
        <v>48.262929608</v>
      </c>
      <c r="BB12" s="702">
        <v>45.515890067000001</v>
      </c>
      <c r="BC12" s="702">
        <v>47.324568092</v>
      </c>
      <c r="BD12" s="702">
        <v>57.496468127999997</v>
      </c>
      <c r="BE12" s="702">
        <v>62.50347</v>
      </c>
      <c r="BF12" s="702">
        <v>60.907170000000001</v>
      </c>
      <c r="BG12" s="703">
        <v>50.05151</v>
      </c>
      <c r="BH12" s="703">
        <v>47.95102</v>
      </c>
      <c r="BI12" s="703">
        <v>48.413420000000002</v>
      </c>
      <c r="BJ12" s="703">
        <v>56.622480000000003</v>
      </c>
      <c r="BK12" s="703">
        <v>56.809649999999998</v>
      </c>
      <c r="BL12" s="703">
        <v>47.826509999999999</v>
      </c>
      <c r="BM12" s="703">
        <v>48.989919999999998</v>
      </c>
      <c r="BN12" s="703">
        <v>46.013379999999998</v>
      </c>
      <c r="BO12" s="703">
        <v>48.88514</v>
      </c>
      <c r="BP12" s="703">
        <v>56.475230000000003</v>
      </c>
      <c r="BQ12" s="703">
        <v>63.775199999999998</v>
      </c>
      <c r="BR12" s="703">
        <v>60.015990000000002</v>
      </c>
      <c r="BS12" s="703">
        <v>48.53725</v>
      </c>
      <c r="BT12" s="703">
        <v>48.111989999999999</v>
      </c>
      <c r="BU12" s="703">
        <v>47.233510000000003</v>
      </c>
      <c r="BV12" s="703">
        <v>56.213949999999997</v>
      </c>
    </row>
    <row r="13" spans="1:74" ht="11.1" customHeight="1" x14ac:dyDescent="0.2">
      <c r="A13" s="499" t="s">
        <v>1265</v>
      </c>
      <c r="B13" s="500" t="s">
        <v>1323</v>
      </c>
      <c r="C13" s="702">
        <v>54.019850591999997</v>
      </c>
      <c r="D13" s="702">
        <v>45.515019336000002</v>
      </c>
      <c r="E13" s="702">
        <v>49.669127236000001</v>
      </c>
      <c r="F13" s="702">
        <v>45.765910959000003</v>
      </c>
      <c r="G13" s="702">
        <v>49.571356567999999</v>
      </c>
      <c r="H13" s="702">
        <v>55.586229430000003</v>
      </c>
      <c r="I13" s="702">
        <v>62.546108154999999</v>
      </c>
      <c r="J13" s="702">
        <v>57.934519729000002</v>
      </c>
      <c r="K13" s="702">
        <v>52.225578648999999</v>
      </c>
      <c r="L13" s="702">
        <v>50.704334154999998</v>
      </c>
      <c r="M13" s="702">
        <v>50.052068650999999</v>
      </c>
      <c r="N13" s="702">
        <v>56.603939513999997</v>
      </c>
      <c r="O13" s="702">
        <v>60.122512391999997</v>
      </c>
      <c r="P13" s="702">
        <v>49.804185203999999</v>
      </c>
      <c r="Q13" s="702">
        <v>50.906114809000002</v>
      </c>
      <c r="R13" s="702">
        <v>47.605038213</v>
      </c>
      <c r="S13" s="702">
        <v>54.140375704999997</v>
      </c>
      <c r="T13" s="702">
        <v>59.170126404999998</v>
      </c>
      <c r="U13" s="702">
        <v>63.431425224999998</v>
      </c>
      <c r="V13" s="702">
        <v>62.981856188000002</v>
      </c>
      <c r="W13" s="702">
        <v>55.280018130000002</v>
      </c>
      <c r="X13" s="702">
        <v>51.635167873999997</v>
      </c>
      <c r="Y13" s="702">
        <v>52.030539801000003</v>
      </c>
      <c r="Z13" s="702">
        <v>54.755304088000003</v>
      </c>
      <c r="AA13" s="702">
        <v>58.013325921000003</v>
      </c>
      <c r="AB13" s="702">
        <v>50.734998756000003</v>
      </c>
      <c r="AC13" s="702">
        <v>52.051213326999999</v>
      </c>
      <c r="AD13" s="702">
        <v>46.548128052999999</v>
      </c>
      <c r="AE13" s="702">
        <v>50.915491332999999</v>
      </c>
      <c r="AF13" s="702">
        <v>54.450629945999999</v>
      </c>
      <c r="AG13" s="702">
        <v>62.872065577000001</v>
      </c>
      <c r="AH13" s="702">
        <v>60.368613736</v>
      </c>
      <c r="AI13" s="702">
        <v>55.477496610000003</v>
      </c>
      <c r="AJ13" s="702">
        <v>50.180712645</v>
      </c>
      <c r="AK13" s="702">
        <v>50.613301606999997</v>
      </c>
      <c r="AL13" s="702">
        <v>53.627992266</v>
      </c>
      <c r="AM13" s="702">
        <v>54.245726026</v>
      </c>
      <c r="AN13" s="702">
        <v>50.259899589</v>
      </c>
      <c r="AO13" s="702">
        <v>48.480796257000002</v>
      </c>
      <c r="AP13" s="702">
        <v>41.884420796999997</v>
      </c>
      <c r="AQ13" s="702">
        <v>45.056135441999999</v>
      </c>
      <c r="AR13" s="702">
        <v>54.596066415000003</v>
      </c>
      <c r="AS13" s="702">
        <v>64.425765196</v>
      </c>
      <c r="AT13" s="702">
        <v>60.277554289000001</v>
      </c>
      <c r="AU13" s="702">
        <v>49.742097205999997</v>
      </c>
      <c r="AV13" s="702">
        <v>48.194530000999997</v>
      </c>
      <c r="AW13" s="702">
        <v>47.726876015999999</v>
      </c>
      <c r="AX13" s="702">
        <v>53.850467197999997</v>
      </c>
      <c r="AY13" s="702">
        <v>55.174083391000003</v>
      </c>
      <c r="AZ13" s="702">
        <v>54.365291738000003</v>
      </c>
      <c r="BA13" s="702">
        <v>49.432430691</v>
      </c>
      <c r="BB13" s="702">
        <v>46.206008433000001</v>
      </c>
      <c r="BC13" s="702">
        <v>49.055239010000001</v>
      </c>
      <c r="BD13" s="702">
        <v>58.932004208999999</v>
      </c>
      <c r="BE13" s="702">
        <v>63.663469999999997</v>
      </c>
      <c r="BF13" s="702">
        <v>62.601680000000002</v>
      </c>
      <c r="BG13" s="703">
        <v>53.103859999999997</v>
      </c>
      <c r="BH13" s="703">
        <v>49.624319999999997</v>
      </c>
      <c r="BI13" s="703">
        <v>49.55442</v>
      </c>
      <c r="BJ13" s="703">
        <v>56.588140000000003</v>
      </c>
      <c r="BK13" s="703">
        <v>56.875500000000002</v>
      </c>
      <c r="BL13" s="703">
        <v>49.495710000000003</v>
      </c>
      <c r="BM13" s="703">
        <v>50.389749999999999</v>
      </c>
      <c r="BN13" s="703">
        <v>47.927030000000002</v>
      </c>
      <c r="BO13" s="703">
        <v>52.366309999999999</v>
      </c>
      <c r="BP13" s="703">
        <v>58.24906</v>
      </c>
      <c r="BQ13" s="703">
        <v>64.577590000000001</v>
      </c>
      <c r="BR13" s="703">
        <v>61.381700000000002</v>
      </c>
      <c r="BS13" s="703">
        <v>52.43685</v>
      </c>
      <c r="BT13" s="703">
        <v>50.289290000000001</v>
      </c>
      <c r="BU13" s="703">
        <v>50.259390000000003</v>
      </c>
      <c r="BV13" s="703">
        <v>57.383670000000002</v>
      </c>
    </row>
    <row r="14" spans="1:74" ht="11.1" customHeight="1" x14ac:dyDescent="0.2">
      <c r="A14" s="517"/>
      <c r="B14" s="131" t="s">
        <v>1342</v>
      </c>
      <c r="C14" s="243"/>
      <c r="D14" s="243"/>
      <c r="E14" s="243"/>
      <c r="F14" s="243"/>
      <c r="G14" s="243"/>
      <c r="H14" s="243"/>
      <c r="I14" s="243"/>
      <c r="J14" s="243"/>
      <c r="K14" s="243"/>
      <c r="L14" s="243"/>
      <c r="M14" s="243"/>
      <c r="N14" s="243"/>
      <c r="O14" s="243"/>
      <c r="P14" s="243"/>
      <c r="Q14" s="243"/>
      <c r="R14" s="243"/>
      <c r="S14" s="243"/>
      <c r="T14" s="243"/>
      <c r="U14" s="243"/>
      <c r="V14" s="243"/>
      <c r="W14" s="243"/>
      <c r="X14" s="243"/>
      <c r="Y14" s="243"/>
      <c r="Z14" s="243"/>
      <c r="AA14" s="243"/>
      <c r="AB14" s="243"/>
      <c r="AC14" s="243"/>
      <c r="AD14" s="243"/>
      <c r="AE14" s="243"/>
      <c r="AF14" s="243"/>
      <c r="AG14" s="243"/>
      <c r="AH14" s="243"/>
      <c r="AI14" s="243"/>
      <c r="AJ14" s="243"/>
      <c r="AK14" s="243"/>
      <c r="AL14" s="243"/>
      <c r="AM14" s="243"/>
      <c r="AN14" s="243"/>
      <c r="AO14" s="243"/>
      <c r="AP14" s="243"/>
      <c r="AQ14" s="243"/>
      <c r="AR14" s="243"/>
      <c r="AS14" s="243"/>
      <c r="AT14" s="243"/>
      <c r="AU14" s="243"/>
      <c r="AV14" s="243"/>
      <c r="AW14" s="243"/>
      <c r="AX14" s="243"/>
      <c r="AY14" s="243"/>
      <c r="AZ14" s="243"/>
      <c r="BA14" s="243"/>
      <c r="BB14" s="243"/>
      <c r="BC14" s="243"/>
      <c r="BD14" s="243"/>
      <c r="BE14" s="243"/>
      <c r="BF14" s="243"/>
      <c r="BG14" s="333"/>
      <c r="BH14" s="333"/>
      <c r="BI14" s="333"/>
      <c r="BJ14" s="333"/>
      <c r="BK14" s="333"/>
      <c r="BL14" s="333"/>
      <c r="BM14" s="333"/>
      <c r="BN14" s="333"/>
      <c r="BO14" s="333"/>
      <c r="BP14" s="333"/>
      <c r="BQ14" s="333"/>
      <c r="BR14" s="333"/>
      <c r="BS14" s="333"/>
      <c r="BT14" s="333"/>
      <c r="BU14" s="333"/>
      <c r="BV14" s="333"/>
    </row>
    <row r="15" spans="1:74" ht="11.1" customHeight="1" x14ac:dyDescent="0.2">
      <c r="A15" s="499" t="s">
        <v>1266</v>
      </c>
      <c r="B15" s="500" t="s">
        <v>84</v>
      </c>
      <c r="C15" s="702">
        <v>3.4642416630000001</v>
      </c>
      <c r="D15" s="702">
        <v>2.781799484</v>
      </c>
      <c r="E15" s="702">
        <v>3.545515226</v>
      </c>
      <c r="F15" s="702">
        <v>3.8771544709999999</v>
      </c>
      <c r="G15" s="702">
        <v>4.4268766900000003</v>
      </c>
      <c r="H15" s="702">
        <v>5.1378464350000002</v>
      </c>
      <c r="I15" s="702">
        <v>6.8873949049999998</v>
      </c>
      <c r="J15" s="702">
        <v>5.375317098</v>
      </c>
      <c r="K15" s="702">
        <v>4.1292010230000002</v>
      </c>
      <c r="L15" s="702">
        <v>3.4969036529999999</v>
      </c>
      <c r="M15" s="702">
        <v>2.9636113339999999</v>
      </c>
      <c r="N15" s="702">
        <v>4.2786363740000004</v>
      </c>
      <c r="O15" s="702">
        <v>4.0762577809999998</v>
      </c>
      <c r="P15" s="702">
        <v>4.174286296</v>
      </c>
      <c r="Q15" s="702">
        <v>3.948199292</v>
      </c>
      <c r="R15" s="702">
        <v>4.2962642359999998</v>
      </c>
      <c r="S15" s="702">
        <v>6.5820069569999999</v>
      </c>
      <c r="T15" s="702">
        <v>6.831932138</v>
      </c>
      <c r="U15" s="702">
        <v>8.1132640449999993</v>
      </c>
      <c r="V15" s="702">
        <v>6.9108349069999999</v>
      </c>
      <c r="W15" s="702">
        <v>5.7769125089999998</v>
      </c>
      <c r="X15" s="702">
        <v>4.7852534779999996</v>
      </c>
      <c r="Y15" s="702">
        <v>4.3836213839999996</v>
      </c>
      <c r="Z15" s="702">
        <v>3.736014682</v>
      </c>
      <c r="AA15" s="702">
        <v>5.0281928029999996</v>
      </c>
      <c r="AB15" s="702">
        <v>4.6976253159999999</v>
      </c>
      <c r="AC15" s="702">
        <v>4.6611139589999997</v>
      </c>
      <c r="AD15" s="702">
        <v>4.222034657</v>
      </c>
      <c r="AE15" s="702">
        <v>5.1636588420000002</v>
      </c>
      <c r="AF15" s="702">
        <v>6.6514421820000003</v>
      </c>
      <c r="AG15" s="702">
        <v>8.326550052</v>
      </c>
      <c r="AH15" s="702">
        <v>9.1018562779999996</v>
      </c>
      <c r="AI15" s="702">
        <v>6.8520639599999997</v>
      </c>
      <c r="AJ15" s="702">
        <v>4.936362516</v>
      </c>
      <c r="AK15" s="702">
        <v>4.2166787579999996</v>
      </c>
      <c r="AL15" s="702">
        <v>5.5767076370000002</v>
      </c>
      <c r="AM15" s="702">
        <v>6.2478565709999998</v>
      </c>
      <c r="AN15" s="702">
        <v>5.7242640690000002</v>
      </c>
      <c r="AO15" s="702">
        <v>5.5121783779999998</v>
      </c>
      <c r="AP15" s="702">
        <v>4.4874516519999998</v>
      </c>
      <c r="AQ15" s="702">
        <v>5.0491568620000002</v>
      </c>
      <c r="AR15" s="702">
        <v>6.7443585910000001</v>
      </c>
      <c r="AS15" s="702">
        <v>9.7129660779999991</v>
      </c>
      <c r="AT15" s="702">
        <v>8.2078510399999995</v>
      </c>
      <c r="AU15" s="702">
        <v>6.288901353</v>
      </c>
      <c r="AV15" s="702">
        <v>5.4113790460000004</v>
      </c>
      <c r="AW15" s="702">
        <v>3.7973660740000001</v>
      </c>
      <c r="AX15" s="702">
        <v>4.461841175</v>
      </c>
      <c r="AY15" s="702">
        <v>4.4935800710000002</v>
      </c>
      <c r="AZ15" s="702">
        <v>4.7861293260000002</v>
      </c>
      <c r="BA15" s="702">
        <v>3.139167107</v>
      </c>
      <c r="BB15" s="702">
        <v>4.0759930390000001</v>
      </c>
      <c r="BC15" s="702">
        <v>4.0136296629999997</v>
      </c>
      <c r="BD15" s="702">
        <v>6.4430485610000003</v>
      </c>
      <c r="BE15" s="702">
        <v>6.6704749999999997</v>
      </c>
      <c r="BF15" s="702">
        <v>7.3414599999999997</v>
      </c>
      <c r="BG15" s="703">
        <v>4.599996</v>
      </c>
      <c r="BH15" s="703">
        <v>2.5520330000000002</v>
      </c>
      <c r="BI15" s="703">
        <v>2.3497620000000001</v>
      </c>
      <c r="BJ15" s="703">
        <v>2.3857849999999998</v>
      </c>
      <c r="BK15" s="703">
        <v>1.764964</v>
      </c>
      <c r="BL15" s="703">
        <v>4.2273719999999999</v>
      </c>
      <c r="BM15" s="703">
        <v>1.644781</v>
      </c>
      <c r="BN15" s="703">
        <v>3.6259730000000001</v>
      </c>
      <c r="BO15" s="703">
        <v>4.34056</v>
      </c>
      <c r="BP15" s="703">
        <v>6.3846930000000004</v>
      </c>
      <c r="BQ15" s="703">
        <v>8.1583500000000004</v>
      </c>
      <c r="BR15" s="703">
        <v>8.0227339999999998</v>
      </c>
      <c r="BS15" s="703">
        <v>5.4330699999999998</v>
      </c>
      <c r="BT15" s="703">
        <v>4.8021890000000003</v>
      </c>
      <c r="BU15" s="703">
        <v>3.7572040000000002</v>
      </c>
      <c r="BV15" s="703">
        <v>4.7124930000000003</v>
      </c>
    </row>
    <row r="16" spans="1:74" ht="11.1" customHeight="1" x14ac:dyDescent="0.2">
      <c r="A16" s="499" t="s">
        <v>1267</v>
      </c>
      <c r="B16" s="500" t="s">
        <v>83</v>
      </c>
      <c r="C16" s="702">
        <v>11.507872363000001</v>
      </c>
      <c r="D16" s="702">
        <v>8.6129886550000005</v>
      </c>
      <c r="E16" s="702">
        <v>8.4159833499999994</v>
      </c>
      <c r="F16" s="702">
        <v>6.2916242220000003</v>
      </c>
      <c r="G16" s="702">
        <v>7.5730387009999998</v>
      </c>
      <c r="H16" s="702">
        <v>10.653632353000001</v>
      </c>
      <c r="I16" s="702">
        <v>13.089709005</v>
      </c>
      <c r="J16" s="702">
        <v>12.583113904999999</v>
      </c>
      <c r="K16" s="702">
        <v>10.568908331999999</v>
      </c>
      <c r="L16" s="702">
        <v>7.8388102259999997</v>
      </c>
      <c r="M16" s="702">
        <v>8.8553502930000008</v>
      </c>
      <c r="N16" s="702">
        <v>10.291186894000001</v>
      </c>
      <c r="O16" s="702">
        <v>10.244258691000001</v>
      </c>
      <c r="P16" s="702">
        <v>8.2745124400000005</v>
      </c>
      <c r="Q16" s="702">
        <v>6.9458870570000002</v>
      </c>
      <c r="R16" s="702">
        <v>6.0962195000000001</v>
      </c>
      <c r="S16" s="702">
        <v>7.4554052280000001</v>
      </c>
      <c r="T16" s="702">
        <v>8.9400707849999996</v>
      </c>
      <c r="U16" s="702">
        <v>11.733870407</v>
      </c>
      <c r="V16" s="702">
        <v>11.004996709</v>
      </c>
      <c r="W16" s="702">
        <v>8.5764752519999998</v>
      </c>
      <c r="X16" s="702">
        <v>7.436443089</v>
      </c>
      <c r="Y16" s="702">
        <v>7.9955940730000004</v>
      </c>
      <c r="Z16" s="702">
        <v>9.6504304649999995</v>
      </c>
      <c r="AA16" s="702">
        <v>9.2105268809999998</v>
      </c>
      <c r="AB16" s="702">
        <v>8.1972200999999991</v>
      </c>
      <c r="AC16" s="702">
        <v>7.3062333480000001</v>
      </c>
      <c r="AD16" s="702">
        <v>4.5441884469999998</v>
      </c>
      <c r="AE16" s="702">
        <v>5.4673752340000004</v>
      </c>
      <c r="AF16" s="702">
        <v>7.1618014490000004</v>
      </c>
      <c r="AG16" s="702">
        <v>8.8848850749999997</v>
      </c>
      <c r="AH16" s="702">
        <v>8.5845008109999998</v>
      </c>
      <c r="AI16" s="702">
        <v>7.3912624759999996</v>
      </c>
      <c r="AJ16" s="702">
        <v>5.0974664519999999</v>
      </c>
      <c r="AK16" s="702">
        <v>6.1641563909999997</v>
      </c>
      <c r="AL16" s="702">
        <v>5.9212464960000002</v>
      </c>
      <c r="AM16" s="702">
        <v>6.5195912509999996</v>
      </c>
      <c r="AN16" s="702">
        <v>5.8205241839999999</v>
      </c>
      <c r="AO16" s="702">
        <v>4.6905778820000004</v>
      </c>
      <c r="AP16" s="702">
        <v>3.8477055889999998</v>
      </c>
      <c r="AQ16" s="702">
        <v>5.0304581840000004</v>
      </c>
      <c r="AR16" s="702">
        <v>6.8491932210000002</v>
      </c>
      <c r="AS16" s="702">
        <v>9.6706501990000007</v>
      </c>
      <c r="AT16" s="702">
        <v>10.090695586000001</v>
      </c>
      <c r="AU16" s="702">
        <v>6.8967414099999997</v>
      </c>
      <c r="AV16" s="702">
        <v>5.8385569200000003</v>
      </c>
      <c r="AW16" s="702">
        <v>5.7766788780000002</v>
      </c>
      <c r="AX16" s="702">
        <v>8.2060000409999994</v>
      </c>
      <c r="AY16" s="702">
        <v>7.9620342129999999</v>
      </c>
      <c r="AZ16" s="702">
        <v>8.3988561530000005</v>
      </c>
      <c r="BA16" s="702">
        <v>5.4431135050000004</v>
      </c>
      <c r="BB16" s="702">
        <v>4.4867975879999999</v>
      </c>
      <c r="BC16" s="702">
        <v>5.901030811</v>
      </c>
      <c r="BD16" s="702">
        <v>9.403404987</v>
      </c>
      <c r="BE16" s="702">
        <v>10.846450000000001</v>
      </c>
      <c r="BF16" s="702">
        <v>10.95673</v>
      </c>
      <c r="BG16" s="703">
        <v>8.3262319999999992</v>
      </c>
      <c r="BH16" s="703">
        <v>6.7587619999999999</v>
      </c>
      <c r="BI16" s="703">
        <v>7.089289</v>
      </c>
      <c r="BJ16" s="703">
        <v>11.009589999999999</v>
      </c>
      <c r="BK16" s="703">
        <v>12.023440000000001</v>
      </c>
      <c r="BL16" s="703">
        <v>6.5771680000000003</v>
      </c>
      <c r="BM16" s="703">
        <v>6.8478859999999999</v>
      </c>
      <c r="BN16" s="703">
        <v>4.2213799999999999</v>
      </c>
      <c r="BO16" s="703">
        <v>4.985106</v>
      </c>
      <c r="BP16" s="703">
        <v>9.3368789999999997</v>
      </c>
      <c r="BQ16" s="703">
        <v>10.488490000000001</v>
      </c>
      <c r="BR16" s="703">
        <v>10.351279999999999</v>
      </c>
      <c r="BS16" s="703">
        <v>7.3863649999999996</v>
      </c>
      <c r="BT16" s="703">
        <v>5.9257920000000004</v>
      </c>
      <c r="BU16" s="703">
        <v>5.9460249999999997</v>
      </c>
      <c r="BV16" s="703">
        <v>8.7489530000000002</v>
      </c>
    </row>
    <row r="17" spans="1:74" ht="11.1" customHeight="1" x14ac:dyDescent="0.2">
      <c r="A17" s="499" t="s">
        <v>1268</v>
      </c>
      <c r="B17" s="502" t="s">
        <v>86</v>
      </c>
      <c r="C17" s="702">
        <v>1.5131509999999999</v>
      </c>
      <c r="D17" s="702">
        <v>1.359829</v>
      </c>
      <c r="E17" s="702">
        <v>1.5055099999999999</v>
      </c>
      <c r="F17" s="702">
        <v>1.4472210000000001</v>
      </c>
      <c r="G17" s="702">
        <v>1.456167</v>
      </c>
      <c r="H17" s="702">
        <v>1.4352320000000001</v>
      </c>
      <c r="I17" s="702">
        <v>1.458178</v>
      </c>
      <c r="J17" s="702">
        <v>1.4747749999999999</v>
      </c>
      <c r="K17" s="702">
        <v>1.440158</v>
      </c>
      <c r="L17" s="702">
        <v>1.5050950000000001</v>
      </c>
      <c r="M17" s="702">
        <v>1.451654</v>
      </c>
      <c r="N17" s="702">
        <v>1.513754</v>
      </c>
      <c r="O17" s="702">
        <v>1.513188</v>
      </c>
      <c r="P17" s="702">
        <v>1.343213</v>
      </c>
      <c r="Q17" s="702">
        <v>1.3459890000000001</v>
      </c>
      <c r="R17" s="702">
        <v>0.56742400000000004</v>
      </c>
      <c r="S17" s="702">
        <v>0.89510699999999999</v>
      </c>
      <c r="T17" s="702">
        <v>1.3240860000000001</v>
      </c>
      <c r="U17" s="702">
        <v>1.4608840000000001</v>
      </c>
      <c r="V17" s="702">
        <v>1.4626920000000001</v>
      </c>
      <c r="W17" s="702">
        <v>1.3556140000000001</v>
      </c>
      <c r="X17" s="702">
        <v>0.90893299999999999</v>
      </c>
      <c r="Y17" s="702">
        <v>1.1152260000000001</v>
      </c>
      <c r="Z17" s="702">
        <v>1.508073</v>
      </c>
      <c r="AA17" s="702">
        <v>1.511528</v>
      </c>
      <c r="AB17" s="702">
        <v>1.3598589999999999</v>
      </c>
      <c r="AC17" s="702">
        <v>1.5056719999999999</v>
      </c>
      <c r="AD17" s="702">
        <v>1.4533860000000001</v>
      </c>
      <c r="AE17" s="702">
        <v>1.495071</v>
      </c>
      <c r="AF17" s="702">
        <v>1.4326239999999999</v>
      </c>
      <c r="AG17" s="702">
        <v>1.467462</v>
      </c>
      <c r="AH17" s="702">
        <v>1.4716</v>
      </c>
      <c r="AI17" s="702">
        <v>1.1383030000000001</v>
      </c>
      <c r="AJ17" s="702">
        <v>0.59143800000000002</v>
      </c>
      <c r="AK17" s="702">
        <v>1.26033</v>
      </c>
      <c r="AL17" s="702">
        <v>1.5120610000000001</v>
      </c>
      <c r="AM17" s="702">
        <v>1.5105420000000001</v>
      </c>
      <c r="AN17" s="702">
        <v>1.3472139999999999</v>
      </c>
      <c r="AO17" s="702">
        <v>1.501199</v>
      </c>
      <c r="AP17" s="702">
        <v>1.4584410000000001</v>
      </c>
      <c r="AQ17" s="702">
        <v>1.495144</v>
      </c>
      <c r="AR17" s="702">
        <v>1.4299109999999999</v>
      </c>
      <c r="AS17" s="702">
        <v>1.4595100000000001</v>
      </c>
      <c r="AT17" s="702">
        <v>1.4489190000000001</v>
      </c>
      <c r="AU17" s="702">
        <v>1.2873030000000001</v>
      </c>
      <c r="AV17" s="702">
        <v>0.98178100000000001</v>
      </c>
      <c r="AW17" s="702">
        <v>1.361526</v>
      </c>
      <c r="AX17" s="702">
        <v>1.4895430000000001</v>
      </c>
      <c r="AY17" s="702">
        <v>1.5047200000000001</v>
      </c>
      <c r="AZ17" s="702">
        <v>1.361008</v>
      </c>
      <c r="BA17" s="702">
        <v>1.269957</v>
      </c>
      <c r="BB17" s="702">
        <v>0.572048</v>
      </c>
      <c r="BC17" s="702">
        <v>1.0095080000000001</v>
      </c>
      <c r="BD17" s="702">
        <v>1.2044429999999999</v>
      </c>
      <c r="BE17" s="702">
        <v>1.48716</v>
      </c>
      <c r="BF17" s="702">
        <v>1.3537300000000001</v>
      </c>
      <c r="BG17" s="703">
        <v>1.43387</v>
      </c>
      <c r="BH17" s="703">
        <v>1.48167</v>
      </c>
      <c r="BI17" s="703">
        <v>1.43387</v>
      </c>
      <c r="BJ17" s="703">
        <v>1.48167</v>
      </c>
      <c r="BK17" s="703">
        <v>1.48167</v>
      </c>
      <c r="BL17" s="703">
        <v>1.3382799999999999</v>
      </c>
      <c r="BM17" s="703">
        <v>1.48167</v>
      </c>
      <c r="BN17" s="703">
        <v>1.43387</v>
      </c>
      <c r="BO17" s="703">
        <v>1.48167</v>
      </c>
      <c r="BP17" s="703">
        <v>1.43387</v>
      </c>
      <c r="BQ17" s="703">
        <v>1.48167</v>
      </c>
      <c r="BR17" s="703">
        <v>1.48167</v>
      </c>
      <c r="BS17" s="703">
        <v>1.1019300000000001</v>
      </c>
      <c r="BT17" s="703">
        <v>6.4259999999999998E-2</v>
      </c>
      <c r="BU17" s="703">
        <v>0.97955000000000003</v>
      </c>
      <c r="BV17" s="703">
        <v>1.48167</v>
      </c>
    </row>
    <row r="18" spans="1:74" ht="11.1" customHeight="1" x14ac:dyDescent="0.2">
      <c r="A18" s="499" t="s">
        <v>1269</v>
      </c>
      <c r="B18" s="502" t="s">
        <v>1218</v>
      </c>
      <c r="C18" s="702">
        <v>1.012226847</v>
      </c>
      <c r="D18" s="702">
        <v>0.82221510900000006</v>
      </c>
      <c r="E18" s="702">
        <v>0.903104554</v>
      </c>
      <c r="F18" s="702">
        <v>1.3013417860000001</v>
      </c>
      <c r="G18" s="702">
        <v>1.72582912</v>
      </c>
      <c r="H18" s="702">
        <v>1.3588962360000001</v>
      </c>
      <c r="I18" s="702">
        <v>1.6344661650000001</v>
      </c>
      <c r="J18" s="702">
        <v>1.2481675860000001</v>
      </c>
      <c r="K18" s="702">
        <v>0.96353450100000004</v>
      </c>
      <c r="L18" s="702">
        <v>1.1945750040000001</v>
      </c>
      <c r="M18" s="702">
        <v>0.99023996000000003</v>
      </c>
      <c r="N18" s="702">
        <v>1.043240132</v>
      </c>
      <c r="O18" s="702">
        <v>1.124550918</v>
      </c>
      <c r="P18" s="702">
        <v>1.0475173069999999</v>
      </c>
      <c r="Q18" s="702">
        <v>1.1481134609999999</v>
      </c>
      <c r="R18" s="702">
        <v>1.318632676</v>
      </c>
      <c r="S18" s="702">
        <v>1.2301119469999999</v>
      </c>
      <c r="T18" s="702">
        <v>1.244902086</v>
      </c>
      <c r="U18" s="702">
        <v>1.7256559840000001</v>
      </c>
      <c r="V18" s="702">
        <v>0.95323878699999998</v>
      </c>
      <c r="W18" s="702">
        <v>1.0353101920000001</v>
      </c>
      <c r="X18" s="702">
        <v>1.583475177</v>
      </c>
      <c r="Y18" s="702">
        <v>1.5944000030000001</v>
      </c>
      <c r="Z18" s="702">
        <v>1.518873462</v>
      </c>
      <c r="AA18" s="702">
        <v>2.0846581139999998</v>
      </c>
      <c r="AB18" s="702">
        <v>1.8948305139999999</v>
      </c>
      <c r="AC18" s="702">
        <v>1.8421724159999999</v>
      </c>
      <c r="AD18" s="702">
        <v>2.218078014</v>
      </c>
      <c r="AE18" s="702">
        <v>2.573728317</v>
      </c>
      <c r="AF18" s="702">
        <v>1.9411821570000001</v>
      </c>
      <c r="AG18" s="702">
        <v>1.842510589</v>
      </c>
      <c r="AH18" s="702">
        <v>1.118697107</v>
      </c>
      <c r="AI18" s="702">
        <v>1.237283548</v>
      </c>
      <c r="AJ18" s="702">
        <v>1.2739121600000001</v>
      </c>
      <c r="AK18" s="702">
        <v>1.2394249740000001</v>
      </c>
      <c r="AL18" s="702">
        <v>1.2685640899999999</v>
      </c>
      <c r="AM18" s="702">
        <v>1.983911693</v>
      </c>
      <c r="AN18" s="702">
        <v>2.0649727530000002</v>
      </c>
      <c r="AO18" s="702">
        <v>1.8016274539999999</v>
      </c>
      <c r="AP18" s="702">
        <v>1.638636615</v>
      </c>
      <c r="AQ18" s="702">
        <v>2.2459231879999999</v>
      </c>
      <c r="AR18" s="702">
        <v>2.0839241190000002</v>
      </c>
      <c r="AS18" s="702">
        <v>2.0121524420000001</v>
      </c>
      <c r="AT18" s="702">
        <v>1.734184814</v>
      </c>
      <c r="AU18" s="702">
        <v>1.3903023990000001</v>
      </c>
      <c r="AV18" s="702">
        <v>1.3080503779999999</v>
      </c>
      <c r="AW18" s="702">
        <v>1.6750381539999999</v>
      </c>
      <c r="AX18" s="702">
        <v>1.8237068869999999</v>
      </c>
      <c r="AY18" s="702">
        <v>2.0328645839999999</v>
      </c>
      <c r="AZ18" s="702">
        <v>1.7288251020000001</v>
      </c>
      <c r="BA18" s="702">
        <v>1.526870143</v>
      </c>
      <c r="BB18" s="702">
        <v>1.387446851</v>
      </c>
      <c r="BC18" s="702">
        <v>1.782712031</v>
      </c>
      <c r="BD18" s="702">
        <v>1.923587468</v>
      </c>
      <c r="BE18" s="702">
        <v>1.869567</v>
      </c>
      <c r="BF18" s="702">
        <v>1.589291</v>
      </c>
      <c r="BG18" s="703">
        <v>1.381237</v>
      </c>
      <c r="BH18" s="703">
        <v>1.274759</v>
      </c>
      <c r="BI18" s="703">
        <v>1.1553720000000001</v>
      </c>
      <c r="BJ18" s="703">
        <v>1.1208819999999999</v>
      </c>
      <c r="BK18" s="703">
        <v>1.3280460000000001</v>
      </c>
      <c r="BL18" s="703">
        <v>1.1517280000000001</v>
      </c>
      <c r="BM18" s="703">
        <v>1.209371</v>
      </c>
      <c r="BN18" s="703">
        <v>1.369604</v>
      </c>
      <c r="BO18" s="703">
        <v>1.5480119999999999</v>
      </c>
      <c r="BP18" s="703">
        <v>1.4718070000000001</v>
      </c>
      <c r="BQ18" s="703">
        <v>1.5144120000000001</v>
      </c>
      <c r="BR18" s="703">
        <v>1.3191029999999999</v>
      </c>
      <c r="BS18" s="703">
        <v>1.182318</v>
      </c>
      <c r="BT18" s="703">
        <v>1.118385</v>
      </c>
      <c r="BU18" s="703">
        <v>1.0402450000000001</v>
      </c>
      <c r="BV18" s="703">
        <v>1.0303789999999999</v>
      </c>
    </row>
    <row r="19" spans="1:74" ht="11.1" customHeight="1" x14ac:dyDescent="0.2">
      <c r="A19" s="499" t="s">
        <v>1270</v>
      </c>
      <c r="B19" s="502" t="s">
        <v>1321</v>
      </c>
      <c r="C19" s="702">
        <v>4.626301862</v>
      </c>
      <c r="D19" s="702">
        <v>4.8809969329999996</v>
      </c>
      <c r="E19" s="702">
        <v>5.9702599620000001</v>
      </c>
      <c r="F19" s="702">
        <v>5.8940326650000001</v>
      </c>
      <c r="G19" s="702">
        <v>5.1660230499999997</v>
      </c>
      <c r="H19" s="702">
        <v>4.8625161710000002</v>
      </c>
      <c r="I19" s="702">
        <v>3.922526001</v>
      </c>
      <c r="J19" s="702">
        <v>2.938646592</v>
      </c>
      <c r="K19" s="702">
        <v>4.9045390619999996</v>
      </c>
      <c r="L19" s="702">
        <v>6.3130097850000002</v>
      </c>
      <c r="M19" s="702">
        <v>5.5057711610000002</v>
      </c>
      <c r="N19" s="702">
        <v>5.9488138350000002</v>
      </c>
      <c r="O19" s="702">
        <v>6.745442229</v>
      </c>
      <c r="P19" s="702">
        <v>5.81795683</v>
      </c>
      <c r="Q19" s="702">
        <v>6.9864754930000004</v>
      </c>
      <c r="R19" s="702">
        <v>6.9298936649999998</v>
      </c>
      <c r="S19" s="702">
        <v>5.8173230120000001</v>
      </c>
      <c r="T19" s="702">
        <v>6.7530980190000003</v>
      </c>
      <c r="U19" s="702">
        <v>3.4762889459999999</v>
      </c>
      <c r="V19" s="702">
        <v>5.0912779050000001</v>
      </c>
      <c r="W19" s="702">
        <v>5.1964522889999998</v>
      </c>
      <c r="X19" s="702">
        <v>5.2069986750000004</v>
      </c>
      <c r="Y19" s="702">
        <v>5.6154700829999999</v>
      </c>
      <c r="Z19" s="702">
        <v>6.5508466240000001</v>
      </c>
      <c r="AA19" s="702">
        <v>6.1735895379999999</v>
      </c>
      <c r="AB19" s="702">
        <v>5.4872398540000002</v>
      </c>
      <c r="AC19" s="702">
        <v>6.635895369</v>
      </c>
      <c r="AD19" s="702">
        <v>7.1868008879999996</v>
      </c>
      <c r="AE19" s="702">
        <v>6.190185091</v>
      </c>
      <c r="AF19" s="702">
        <v>5.4105458689999999</v>
      </c>
      <c r="AG19" s="702">
        <v>5.7925416099999998</v>
      </c>
      <c r="AH19" s="702">
        <v>5.1617661860000004</v>
      </c>
      <c r="AI19" s="702">
        <v>7.2108300830000003</v>
      </c>
      <c r="AJ19" s="702">
        <v>7.8967301440000002</v>
      </c>
      <c r="AK19" s="702">
        <v>6.9542563460000002</v>
      </c>
      <c r="AL19" s="702">
        <v>7.1220997070000003</v>
      </c>
      <c r="AM19" s="702">
        <v>6.7757190300000003</v>
      </c>
      <c r="AN19" s="702">
        <v>6.7512800820000001</v>
      </c>
      <c r="AO19" s="702">
        <v>6.822128105</v>
      </c>
      <c r="AP19" s="702">
        <v>7.0184065210000002</v>
      </c>
      <c r="AQ19" s="702">
        <v>6.4351766169999998</v>
      </c>
      <c r="AR19" s="702">
        <v>7.9540334020000003</v>
      </c>
      <c r="AS19" s="702">
        <v>5.397794148</v>
      </c>
      <c r="AT19" s="702">
        <v>5.6296239789999998</v>
      </c>
      <c r="AU19" s="702">
        <v>5.6591468530000002</v>
      </c>
      <c r="AV19" s="702">
        <v>6.8862741390000002</v>
      </c>
      <c r="AW19" s="702">
        <v>7.8365787989999998</v>
      </c>
      <c r="AX19" s="702">
        <v>7.4314041870000001</v>
      </c>
      <c r="AY19" s="702">
        <v>7.5512910839999998</v>
      </c>
      <c r="AZ19" s="702">
        <v>5.5479961470000001</v>
      </c>
      <c r="BA19" s="702">
        <v>9.6803211999999998</v>
      </c>
      <c r="BB19" s="702">
        <v>8.9567297159999999</v>
      </c>
      <c r="BC19" s="702">
        <v>8.2564696610000006</v>
      </c>
      <c r="BD19" s="702">
        <v>6.3946214079999999</v>
      </c>
      <c r="BE19" s="702">
        <v>6.6557959999999996</v>
      </c>
      <c r="BF19" s="702">
        <v>6.4766000000000004</v>
      </c>
      <c r="BG19" s="703">
        <v>7.1913479999999996</v>
      </c>
      <c r="BH19" s="703">
        <v>8.1535299999999999</v>
      </c>
      <c r="BI19" s="703">
        <v>9.4868939999999995</v>
      </c>
      <c r="BJ19" s="703">
        <v>8.814209</v>
      </c>
      <c r="BK19" s="703">
        <v>8.5477910000000001</v>
      </c>
      <c r="BL19" s="703">
        <v>8.7906359999999992</v>
      </c>
      <c r="BM19" s="703">
        <v>10.46153</v>
      </c>
      <c r="BN19" s="703">
        <v>9.7247439999999994</v>
      </c>
      <c r="BO19" s="703">
        <v>9.1528150000000004</v>
      </c>
      <c r="BP19" s="703">
        <v>7.122903</v>
      </c>
      <c r="BQ19" s="703">
        <v>7.6010850000000003</v>
      </c>
      <c r="BR19" s="703">
        <v>7.1541870000000003</v>
      </c>
      <c r="BS19" s="703">
        <v>8.2712500000000002</v>
      </c>
      <c r="BT19" s="703">
        <v>8.9701599999999999</v>
      </c>
      <c r="BU19" s="703">
        <v>10.515700000000001</v>
      </c>
      <c r="BV19" s="703">
        <v>9.6123290000000008</v>
      </c>
    </row>
    <row r="20" spans="1:74" ht="11.1" customHeight="1" x14ac:dyDescent="0.2">
      <c r="A20" s="499" t="s">
        <v>1271</v>
      </c>
      <c r="B20" s="500" t="s">
        <v>1322</v>
      </c>
      <c r="C20" s="702">
        <v>5.7195859000000002E-2</v>
      </c>
      <c r="D20" s="702">
        <v>5.2606525000000001E-2</v>
      </c>
      <c r="E20" s="702">
        <v>5.6870606999999997E-2</v>
      </c>
      <c r="F20" s="702">
        <v>7.8516069999999993E-2</v>
      </c>
      <c r="G20" s="702">
        <v>8.2342256000000003E-2</v>
      </c>
      <c r="H20" s="702">
        <v>8.4969394000000004E-2</v>
      </c>
      <c r="I20" s="702">
        <v>6.2306597999999998E-2</v>
      </c>
      <c r="J20" s="702">
        <v>8.6534711E-2</v>
      </c>
      <c r="K20" s="702">
        <v>6.9515562000000003E-2</v>
      </c>
      <c r="L20" s="702">
        <v>5.4480020999999997E-2</v>
      </c>
      <c r="M20" s="702">
        <v>7.2487661999999994E-2</v>
      </c>
      <c r="N20" s="702">
        <v>6.9500824000000003E-2</v>
      </c>
      <c r="O20" s="702">
        <v>0.110729496</v>
      </c>
      <c r="P20" s="702">
        <v>0.10217140299999999</v>
      </c>
      <c r="Q20" s="702">
        <v>0.120102737</v>
      </c>
      <c r="R20" s="702">
        <v>9.8377395000000006E-2</v>
      </c>
      <c r="S20" s="702">
        <v>8.8584985000000005E-2</v>
      </c>
      <c r="T20" s="702">
        <v>7.7621273000000005E-2</v>
      </c>
      <c r="U20" s="702">
        <v>8.8343711000000005E-2</v>
      </c>
      <c r="V20" s="702">
        <v>8.6060532999999995E-2</v>
      </c>
      <c r="W20" s="702">
        <v>8.5921150000000002E-2</v>
      </c>
      <c r="X20" s="702">
        <v>0.122031294</v>
      </c>
      <c r="Y20" s="702">
        <v>9.8927823999999998E-2</v>
      </c>
      <c r="Z20" s="702">
        <v>0.107092334</v>
      </c>
      <c r="AA20" s="702">
        <v>0.14507715600000001</v>
      </c>
      <c r="AB20" s="702">
        <v>0.117119444</v>
      </c>
      <c r="AC20" s="702">
        <v>0.122020931</v>
      </c>
      <c r="AD20" s="702">
        <v>0.157682082</v>
      </c>
      <c r="AE20" s="702">
        <v>0.13974636600000001</v>
      </c>
      <c r="AF20" s="702">
        <v>0.15107095800000001</v>
      </c>
      <c r="AG20" s="702">
        <v>7.7954124E-2</v>
      </c>
      <c r="AH20" s="702">
        <v>8.2625122999999995E-2</v>
      </c>
      <c r="AI20" s="702">
        <v>7.6321862000000004E-2</v>
      </c>
      <c r="AJ20" s="702">
        <v>4.4507710999999998E-2</v>
      </c>
      <c r="AK20" s="702">
        <v>8.4889093999999998E-2</v>
      </c>
      <c r="AL20" s="702">
        <v>9.5195134000000001E-2</v>
      </c>
      <c r="AM20" s="702">
        <v>5.0603755E-2</v>
      </c>
      <c r="AN20" s="702">
        <v>5.3434701000000001E-2</v>
      </c>
      <c r="AO20" s="702">
        <v>3.9932471999999997E-2</v>
      </c>
      <c r="AP20" s="702">
        <v>3.4179036000000003E-2</v>
      </c>
      <c r="AQ20" s="702">
        <v>2.7338642E-2</v>
      </c>
      <c r="AR20" s="702">
        <v>3.3886033000000003E-2</v>
      </c>
      <c r="AS20" s="702">
        <v>3.1818209E-2</v>
      </c>
      <c r="AT20" s="702">
        <v>3.4239800000000001E-2</v>
      </c>
      <c r="AU20" s="702">
        <v>2.8216357000000001E-2</v>
      </c>
      <c r="AV20" s="702">
        <v>4.3063615E-2</v>
      </c>
      <c r="AW20" s="702">
        <v>5.8407753999999999E-2</v>
      </c>
      <c r="AX20" s="702">
        <v>5.0061467999999998E-2</v>
      </c>
      <c r="AY20" s="702">
        <v>5.2809627999999997E-2</v>
      </c>
      <c r="AZ20" s="702">
        <v>0.17925092500000001</v>
      </c>
      <c r="BA20" s="702">
        <v>5.2020200000000003E-2</v>
      </c>
      <c r="BB20" s="702">
        <v>4.4272195E-2</v>
      </c>
      <c r="BC20" s="702">
        <v>4.0941414000000002E-2</v>
      </c>
      <c r="BD20" s="702">
        <v>4.3195008E-2</v>
      </c>
      <c r="BE20" s="702">
        <v>-7.2454000000000005E-2</v>
      </c>
      <c r="BF20" s="702">
        <v>-3.4590999999999997E-2</v>
      </c>
      <c r="BG20" s="703">
        <v>2.9586999999999999E-2</v>
      </c>
      <c r="BH20" s="703">
        <v>3.9696099999999998E-2</v>
      </c>
      <c r="BI20" s="703">
        <v>5.6340000000000001E-2</v>
      </c>
      <c r="BJ20" s="703">
        <v>5.3615099999999999E-2</v>
      </c>
      <c r="BK20" s="703">
        <v>4.56757E-2</v>
      </c>
      <c r="BL20" s="703">
        <v>-0.21041470000000001</v>
      </c>
      <c r="BM20" s="703">
        <v>5.1453600000000002E-2</v>
      </c>
      <c r="BN20" s="703">
        <v>3.9982200000000002E-3</v>
      </c>
      <c r="BO20" s="703">
        <v>-0.1073321</v>
      </c>
      <c r="BP20" s="703">
        <v>1.8149100000000001E-2</v>
      </c>
      <c r="BQ20" s="703">
        <v>-6.9295399999999993E-2</v>
      </c>
      <c r="BR20" s="703">
        <v>-3.4212600000000003E-2</v>
      </c>
      <c r="BS20" s="703">
        <v>2.72015E-2</v>
      </c>
      <c r="BT20" s="703">
        <v>3.8569699999999998E-2</v>
      </c>
      <c r="BU20" s="703">
        <v>5.7259200000000003E-2</v>
      </c>
      <c r="BV20" s="703">
        <v>6.0038500000000002E-2</v>
      </c>
    </row>
    <row r="21" spans="1:74" ht="11.1" customHeight="1" x14ac:dyDescent="0.2">
      <c r="A21" s="499" t="s">
        <v>1272</v>
      </c>
      <c r="B21" s="500" t="s">
        <v>1222</v>
      </c>
      <c r="C21" s="702">
        <v>22.180989594</v>
      </c>
      <c r="D21" s="702">
        <v>18.510435705999999</v>
      </c>
      <c r="E21" s="702">
        <v>20.397243699000001</v>
      </c>
      <c r="F21" s="702">
        <v>18.889890214000001</v>
      </c>
      <c r="G21" s="702">
        <v>20.430276816999999</v>
      </c>
      <c r="H21" s="702">
        <v>23.533092588999999</v>
      </c>
      <c r="I21" s="702">
        <v>27.054580674</v>
      </c>
      <c r="J21" s="702">
        <v>23.706554892</v>
      </c>
      <c r="K21" s="702">
        <v>22.075856479999999</v>
      </c>
      <c r="L21" s="702">
        <v>20.402873689</v>
      </c>
      <c r="M21" s="702">
        <v>19.839114410000001</v>
      </c>
      <c r="N21" s="702">
        <v>23.145132059000002</v>
      </c>
      <c r="O21" s="702">
        <v>23.814427115000001</v>
      </c>
      <c r="P21" s="702">
        <v>20.759657275999999</v>
      </c>
      <c r="Q21" s="702">
        <v>20.494767039999999</v>
      </c>
      <c r="R21" s="702">
        <v>19.306811472</v>
      </c>
      <c r="S21" s="702">
        <v>22.068539129000001</v>
      </c>
      <c r="T21" s="702">
        <v>25.171710301000001</v>
      </c>
      <c r="U21" s="702">
        <v>26.598307092999999</v>
      </c>
      <c r="V21" s="702">
        <v>25.509100840999999</v>
      </c>
      <c r="W21" s="702">
        <v>22.026685392000001</v>
      </c>
      <c r="X21" s="702">
        <v>20.043134713000001</v>
      </c>
      <c r="Y21" s="702">
        <v>20.803239367</v>
      </c>
      <c r="Z21" s="702">
        <v>23.071330567</v>
      </c>
      <c r="AA21" s="702">
        <v>24.153572491999999</v>
      </c>
      <c r="AB21" s="702">
        <v>21.753894228</v>
      </c>
      <c r="AC21" s="702">
        <v>22.073108023</v>
      </c>
      <c r="AD21" s="702">
        <v>19.782170088000001</v>
      </c>
      <c r="AE21" s="702">
        <v>21.029764849999999</v>
      </c>
      <c r="AF21" s="702">
        <v>22.748666615000001</v>
      </c>
      <c r="AG21" s="702">
        <v>26.391903450000001</v>
      </c>
      <c r="AH21" s="702">
        <v>25.521045505</v>
      </c>
      <c r="AI21" s="702">
        <v>23.906064928999999</v>
      </c>
      <c r="AJ21" s="702">
        <v>19.840416983000001</v>
      </c>
      <c r="AK21" s="702">
        <v>19.919735563</v>
      </c>
      <c r="AL21" s="702">
        <v>21.495874063999999</v>
      </c>
      <c r="AM21" s="702">
        <v>23.0882243</v>
      </c>
      <c r="AN21" s="702">
        <v>21.761689788999998</v>
      </c>
      <c r="AO21" s="702">
        <v>20.367643291</v>
      </c>
      <c r="AP21" s="702">
        <v>18.484820413000001</v>
      </c>
      <c r="AQ21" s="702">
        <v>20.283197492999999</v>
      </c>
      <c r="AR21" s="702">
        <v>25.095306365999999</v>
      </c>
      <c r="AS21" s="702">
        <v>28.284891076000001</v>
      </c>
      <c r="AT21" s="702">
        <v>27.145514218999999</v>
      </c>
      <c r="AU21" s="702">
        <v>21.550611371999999</v>
      </c>
      <c r="AV21" s="702">
        <v>20.469105098</v>
      </c>
      <c r="AW21" s="702">
        <v>20.505595659000001</v>
      </c>
      <c r="AX21" s="702">
        <v>23.462556758000002</v>
      </c>
      <c r="AY21" s="702">
        <v>23.597299580000001</v>
      </c>
      <c r="AZ21" s="702">
        <v>22.002065652999999</v>
      </c>
      <c r="BA21" s="702">
        <v>21.111449154999999</v>
      </c>
      <c r="BB21" s="702">
        <v>19.523287389</v>
      </c>
      <c r="BC21" s="702">
        <v>21.00429158</v>
      </c>
      <c r="BD21" s="702">
        <v>25.412300431999999</v>
      </c>
      <c r="BE21" s="702">
        <v>27.456990000000001</v>
      </c>
      <c r="BF21" s="702">
        <v>27.683219999999999</v>
      </c>
      <c r="BG21" s="703">
        <v>22.96227</v>
      </c>
      <c r="BH21" s="703">
        <v>20.260449999999999</v>
      </c>
      <c r="BI21" s="703">
        <v>21.571529999999999</v>
      </c>
      <c r="BJ21" s="703">
        <v>24.865749999999998</v>
      </c>
      <c r="BK21" s="703">
        <v>25.191590000000001</v>
      </c>
      <c r="BL21" s="703">
        <v>21.874770000000002</v>
      </c>
      <c r="BM21" s="703">
        <v>21.6967</v>
      </c>
      <c r="BN21" s="703">
        <v>20.379570000000001</v>
      </c>
      <c r="BO21" s="703">
        <v>21.400829999999999</v>
      </c>
      <c r="BP21" s="703">
        <v>25.7683</v>
      </c>
      <c r="BQ21" s="703">
        <v>29.174710000000001</v>
      </c>
      <c r="BR21" s="703">
        <v>28.29476</v>
      </c>
      <c r="BS21" s="703">
        <v>23.402139999999999</v>
      </c>
      <c r="BT21" s="703">
        <v>20.919360000000001</v>
      </c>
      <c r="BU21" s="703">
        <v>22.29599</v>
      </c>
      <c r="BV21" s="703">
        <v>25.645859999999999</v>
      </c>
    </row>
    <row r="22" spans="1:74" ht="11.1" customHeight="1" x14ac:dyDescent="0.2">
      <c r="A22" s="499" t="s">
        <v>1273</v>
      </c>
      <c r="B22" s="500" t="s">
        <v>1323</v>
      </c>
      <c r="C22" s="702">
        <v>22.442992700000001</v>
      </c>
      <c r="D22" s="702">
        <v>18.730174578</v>
      </c>
      <c r="E22" s="702">
        <v>20.142356192000001</v>
      </c>
      <c r="F22" s="702">
        <v>18.454056488999999</v>
      </c>
      <c r="G22" s="702">
        <v>20.226458393000001</v>
      </c>
      <c r="H22" s="702">
        <v>23.396733358999999</v>
      </c>
      <c r="I22" s="702">
        <v>26.805203443</v>
      </c>
      <c r="J22" s="702">
        <v>23.682525817999998</v>
      </c>
      <c r="K22" s="702">
        <v>21.526847425</v>
      </c>
      <c r="L22" s="702">
        <v>19.331788</v>
      </c>
      <c r="M22" s="702">
        <v>18.739426327</v>
      </c>
      <c r="N22" s="702">
        <v>21.465488249</v>
      </c>
      <c r="O22" s="702">
        <v>23.745493878000001</v>
      </c>
      <c r="P22" s="702">
        <v>20.569772669999999</v>
      </c>
      <c r="Q22" s="702">
        <v>20.038005636000001</v>
      </c>
      <c r="R22" s="702">
        <v>19.368294952999999</v>
      </c>
      <c r="S22" s="702">
        <v>22.315391599000002</v>
      </c>
      <c r="T22" s="702">
        <v>25.00808889</v>
      </c>
      <c r="U22" s="702">
        <v>27.132358060000001</v>
      </c>
      <c r="V22" s="702">
        <v>26.004106658000001</v>
      </c>
      <c r="W22" s="702">
        <v>21.435349272</v>
      </c>
      <c r="X22" s="702">
        <v>19.807549772000002</v>
      </c>
      <c r="Y22" s="702">
        <v>20.686768041000001</v>
      </c>
      <c r="Z22" s="702">
        <v>22.183831343000001</v>
      </c>
      <c r="AA22" s="702">
        <v>23.460153885</v>
      </c>
      <c r="AB22" s="702">
        <v>21.252882364000001</v>
      </c>
      <c r="AC22" s="702">
        <v>21.237754071000001</v>
      </c>
      <c r="AD22" s="702">
        <v>19.222733433999998</v>
      </c>
      <c r="AE22" s="702">
        <v>21.368784427000001</v>
      </c>
      <c r="AF22" s="702">
        <v>23.410208566000001</v>
      </c>
      <c r="AG22" s="702">
        <v>26.563651199999999</v>
      </c>
      <c r="AH22" s="702">
        <v>26.211562438000001</v>
      </c>
      <c r="AI22" s="702">
        <v>23.477646964000002</v>
      </c>
      <c r="AJ22" s="702">
        <v>19.892083165999999</v>
      </c>
      <c r="AK22" s="702">
        <v>20.452488554999999</v>
      </c>
      <c r="AL22" s="702">
        <v>21.916089916000001</v>
      </c>
      <c r="AM22" s="702">
        <v>22.477748072000001</v>
      </c>
      <c r="AN22" s="702">
        <v>20.83650643</v>
      </c>
      <c r="AO22" s="702">
        <v>19.498246577</v>
      </c>
      <c r="AP22" s="702">
        <v>18.168992014000001</v>
      </c>
      <c r="AQ22" s="702">
        <v>20.057074213</v>
      </c>
      <c r="AR22" s="702">
        <v>25.434662786000001</v>
      </c>
      <c r="AS22" s="702">
        <v>27.699215399</v>
      </c>
      <c r="AT22" s="702">
        <v>26.380951744000001</v>
      </c>
      <c r="AU22" s="702">
        <v>20.655252062999999</v>
      </c>
      <c r="AV22" s="702">
        <v>19.944923178</v>
      </c>
      <c r="AW22" s="702">
        <v>18.949490789999999</v>
      </c>
      <c r="AX22" s="702">
        <v>22.044750171</v>
      </c>
      <c r="AY22" s="702">
        <v>22.745173698999999</v>
      </c>
      <c r="AZ22" s="702">
        <v>22.266652738000001</v>
      </c>
      <c r="BA22" s="702">
        <v>19.697662666999999</v>
      </c>
      <c r="BB22" s="702">
        <v>19.365230885999999</v>
      </c>
      <c r="BC22" s="702">
        <v>20.956928003000002</v>
      </c>
      <c r="BD22" s="702">
        <v>24.666</v>
      </c>
      <c r="BE22" s="702">
        <v>26.470970000000001</v>
      </c>
      <c r="BF22" s="702">
        <v>26.66789</v>
      </c>
      <c r="BG22" s="703">
        <v>21.739000000000001</v>
      </c>
      <c r="BH22" s="703">
        <v>19.16902</v>
      </c>
      <c r="BI22" s="703">
        <v>19.511839999999999</v>
      </c>
      <c r="BJ22" s="703">
        <v>23.071059999999999</v>
      </c>
      <c r="BK22" s="703">
        <v>23.66131</v>
      </c>
      <c r="BL22" s="703">
        <v>21.769210000000001</v>
      </c>
      <c r="BM22" s="703">
        <v>20.7624</v>
      </c>
      <c r="BN22" s="703">
        <v>19.740349999999999</v>
      </c>
      <c r="BO22" s="703">
        <v>21.357140000000001</v>
      </c>
      <c r="BP22" s="703">
        <v>25.478349999999999</v>
      </c>
      <c r="BQ22" s="703">
        <v>28.272860000000001</v>
      </c>
      <c r="BR22" s="703">
        <v>27.270420000000001</v>
      </c>
      <c r="BS22" s="703">
        <v>22.14967</v>
      </c>
      <c r="BT22" s="703">
        <v>20.007439999999999</v>
      </c>
      <c r="BU22" s="703">
        <v>20.464179999999999</v>
      </c>
      <c r="BV22" s="703">
        <v>24.034050000000001</v>
      </c>
    </row>
    <row r="23" spans="1:74" ht="11.1" customHeight="1" x14ac:dyDescent="0.2">
      <c r="A23" s="517"/>
      <c r="B23" s="131" t="s">
        <v>1326</v>
      </c>
      <c r="C23" s="243"/>
      <c r="D23" s="243"/>
      <c r="E23" s="243"/>
      <c r="F23" s="243"/>
      <c r="G23" s="243"/>
      <c r="H23" s="243"/>
      <c r="I23" s="243"/>
      <c r="J23" s="243"/>
      <c r="K23" s="243"/>
      <c r="L23" s="243"/>
      <c r="M23" s="243"/>
      <c r="N23" s="243"/>
      <c r="O23" s="243"/>
      <c r="P23" s="243"/>
      <c r="Q23" s="243"/>
      <c r="R23" s="243"/>
      <c r="S23" s="243"/>
      <c r="T23" s="243"/>
      <c r="U23" s="243"/>
      <c r="V23" s="243"/>
      <c r="W23" s="243"/>
      <c r="X23" s="243"/>
      <c r="Y23" s="243"/>
      <c r="Z23" s="243"/>
      <c r="AA23" s="243"/>
      <c r="AB23" s="243"/>
      <c r="AC23" s="243"/>
      <c r="AD23" s="243"/>
      <c r="AE23" s="243"/>
      <c r="AF23" s="243"/>
      <c r="AG23" s="243"/>
      <c r="AH23" s="243"/>
      <c r="AI23" s="243"/>
      <c r="AJ23" s="243"/>
      <c r="AK23" s="243"/>
      <c r="AL23" s="243"/>
      <c r="AM23" s="243"/>
      <c r="AN23" s="243"/>
      <c r="AO23" s="243"/>
      <c r="AP23" s="243"/>
      <c r="AQ23" s="243"/>
      <c r="AR23" s="243"/>
      <c r="AS23" s="243"/>
      <c r="AT23" s="243"/>
      <c r="AU23" s="243"/>
      <c r="AV23" s="243"/>
      <c r="AW23" s="243"/>
      <c r="AX23" s="243"/>
      <c r="AY23" s="243"/>
      <c r="AZ23" s="243"/>
      <c r="BA23" s="243"/>
      <c r="BB23" s="243"/>
      <c r="BC23" s="243"/>
      <c r="BD23" s="243"/>
      <c r="BE23" s="243"/>
      <c r="BF23" s="243"/>
      <c r="BG23" s="333"/>
      <c r="BH23" s="333"/>
      <c r="BI23" s="333"/>
      <c r="BJ23" s="333"/>
      <c r="BK23" s="333"/>
      <c r="BL23" s="333"/>
      <c r="BM23" s="333"/>
      <c r="BN23" s="333"/>
      <c r="BO23" s="333"/>
      <c r="BP23" s="333"/>
      <c r="BQ23" s="333"/>
      <c r="BR23" s="333"/>
      <c r="BS23" s="333"/>
      <c r="BT23" s="333"/>
      <c r="BU23" s="333"/>
      <c r="BV23" s="333"/>
    </row>
    <row r="24" spans="1:74" ht="11.1" customHeight="1" x14ac:dyDescent="0.2">
      <c r="A24" s="499" t="s">
        <v>1274</v>
      </c>
      <c r="B24" s="500" t="s">
        <v>84</v>
      </c>
      <c r="C24" s="702">
        <v>8.1007372669999995</v>
      </c>
      <c r="D24" s="702">
        <v>7.2311945809999996</v>
      </c>
      <c r="E24" s="702">
        <v>8.9717860189999996</v>
      </c>
      <c r="F24" s="702">
        <v>8.7260016040000004</v>
      </c>
      <c r="G24" s="702">
        <v>10.53015583</v>
      </c>
      <c r="H24" s="702">
        <v>15.185772160000001</v>
      </c>
      <c r="I24" s="702">
        <v>19.377884156</v>
      </c>
      <c r="J24" s="702">
        <v>18.234258376</v>
      </c>
      <c r="K24" s="702">
        <v>13.292079806</v>
      </c>
      <c r="L24" s="702">
        <v>10.750955014000001</v>
      </c>
      <c r="M24" s="702">
        <v>8.1137963759999998</v>
      </c>
      <c r="N24" s="702">
        <v>11.153471573999999</v>
      </c>
      <c r="O24" s="702">
        <v>12.129506449000001</v>
      </c>
      <c r="P24" s="702">
        <v>10.827260427000001</v>
      </c>
      <c r="Q24" s="702">
        <v>10.824433433999999</v>
      </c>
      <c r="R24" s="702">
        <v>10.138260428000001</v>
      </c>
      <c r="S24" s="702">
        <v>14.841272871999999</v>
      </c>
      <c r="T24" s="702">
        <v>16.525182287</v>
      </c>
      <c r="U24" s="702">
        <v>21.372707546000001</v>
      </c>
      <c r="V24" s="702">
        <v>19.728400293</v>
      </c>
      <c r="W24" s="702">
        <v>15.909548552</v>
      </c>
      <c r="X24" s="702">
        <v>12.331094848999999</v>
      </c>
      <c r="Y24" s="702">
        <v>10.219806204999999</v>
      </c>
      <c r="Z24" s="702">
        <v>11.927301854</v>
      </c>
      <c r="AA24" s="702">
        <v>13.217144187000001</v>
      </c>
      <c r="AB24" s="702">
        <v>10.247560302</v>
      </c>
      <c r="AC24" s="702">
        <v>11.487813322999999</v>
      </c>
      <c r="AD24" s="702">
        <v>10.81202667</v>
      </c>
      <c r="AE24" s="702">
        <v>14.829761499</v>
      </c>
      <c r="AF24" s="702">
        <v>17.724638408000001</v>
      </c>
      <c r="AG24" s="702">
        <v>20.639015374</v>
      </c>
      <c r="AH24" s="702">
        <v>23.322893069999999</v>
      </c>
      <c r="AI24" s="702">
        <v>19.789741634999999</v>
      </c>
      <c r="AJ24" s="702">
        <v>14.100623533</v>
      </c>
      <c r="AK24" s="702">
        <v>12.128745172</v>
      </c>
      <c r="AL24" s="702">
        <v>13.441653422</v>
      </c>
      <c r="AM24" s="702">
        <v>12.620015526</v>
      </c>
      <c r="AN24" s="702">
        <v>12.432481492999999</v>
      </c>
      <c r="AO24" s="702">
        <v>12.184992295000001</v>
      </c>
      <c r="AP24" s="702">
        <v>11.161572909</v>
      </c>
      <c r="AQ24" s="702">
        <v>14.209602027000001</v>
      </c>
      <c r="AR24" s="702">
        <v>16.709440099999998</v>
      </c>
      <c r="AS24" s="702">
        <v>21.311728612</v>
      </c>
      <c r="AT24" s="702">
        <v>20.998866030999999</v>
      </c>
      <c r="AU24" s="702">
        <v>16.974653089</v>
      </c>
      <c r="AV24" s="702">
        <v>14.456942621</v>
      </c>
      <c r="AW24" s="702">
        <v>10.249808205000001</v>
      </c>
      <c r="AX24" s="702">
        <v>11.245751491</v>
      </c>
      <c r="AY24" s="702">
        <v>11.842208723000001</v>
      </c>
      <c r="AZ24" s="702">
        <v>12.677163046</v>
      </c>
      <c r="BA24" s="702">
        <v>8.5238479379999994</v>
      </c>
      <c r="BB24" s="702">
        <v>10.075338769</v>
      </c>
      <c r="BC24" s="702">
        <v>12.206094330000001</v>
      </c>
      <c r="BD24" s="702">
        <v>17.739280964999999</v>
      </c>
      <c r="BE24" s="702">
        <v>18.111139999999999</v>
      </c>
      <c r="BF24" s="702">
        <v>18.843019999999999</v>
      </c>
      <c r="BG24" s="703">
        <v>15.24891</v>
      </c>
      <c r="BH24" s="703">
        <v>10.09905</v>
      </c>
      <c r="BI24" s="703">
        <v>7.9479480000000002</v>
      </c>
      <c r="BJ24" s="703">
        <v>9.7067899999999998</v>
      </c>
      <c r="BK24" s="703">
        <v>9.6876329999999999</v>
      </c>
      <c r="BL24" s="703">
        <v>7.108015</v>
      </c>
      <c r="BM24" s="703">
        <v>5.7792300000000001</v>
      </c>
      <c r="BN24" s="703">
        <v>6.9680530000000003</v>
      </c>
      <c r="BO24" s="703">
        <v>8.7896079999999994</v>
      </c>
      <c r="BP24" s="703">
        <v>13.11491</v>
      </c>
      <c r="BQ24" s="703">
        <v>16.52713</v>
      </c>
      <c r="BR24" s="703">
        <v>16.395489999999999</v>
      </c>
      <c r="BS24" s="703">
        <v>11.75484</v>
      </c>
      <c r="BT24" s="703">
        <v>7.6640290000000002</v>
      </c>
      <c r="BU24" s="703">
        <v>7.3134069999999998</v>
      </c>
      <c r="BV24" s="703">
        <v>8.9224300000000003</v>
      </c>
    </row>
    <row r="25" spans="1:74" ht="11.1" customHeight="1" x14ac:dyDescent="0.2">
      <c r="A25" s="499" t="s">
        <v>1275</v>
      </c>
      <c r="B25" s="500" t="s">
        <v>83</v>
      </c>
      <c r="C25" s="702">
        <v>9.5854840649999993</v>
      </c>
      <c r="D25" s="702">
        <v>6.8699275059999998</v>
      </c>
      <c r="E25" s="702">
        <v>7.0599018210000004</v>
      </c>
      <c r="F25" s="702">
        <v>8.7294702449999999</v>
      </c>
      <c r="G25" s="702">
        <v>9.7714721739999995</v>
      </c>
      <c r="H25" s="702">
        <v>10.588542476000001</v>
      </c>
      <c r="I25" s="702">
        <v>11.368415361</v>
      </c>
      <c r="J25" s="702">
        <v>10.931801458000001</v>
      </c>
      <c r="K25" s="702">
        <v>10.562481379999999</v>
      </c>
      <c r="L25" s="702">
        <v>9.4070835049999992</v>
      </c>
      <c r="M25" s="702">
        <v>9.2351229519999993</v>
      </c>
      <c r="N25" s="702">
        <v>9.2701194269999991</v>
      </c>
      <c r="O25" s="702">
        <v>8.3336572370000006</v>
      </c>
      <c r="P25" s="702">
        <v>5.417560613</v>
      </c>
      <c r="Q25" s="702">
        <v>4.6060952220000004</v>
      </c>
      <c r="R25" s="702">
        <v>5.8405297709999999</v>
      </c>
      <c r="S25" s="702">
        <v>7.3144201740000003</v>
      </c>
      <c r="T25" s="702">
        <v>8.2110279629999994</v>
      </c>
      <c r="U25" s="702">
        <v>8.7253489599999998</v>
      </c>
      <c r="V25" s="702">
        <v>8.880167664</v>
      </c>
      <c r="W25" s="702">
        <v>8.1698972550000004</v>
      </c>
      <c r="X25" s="702">
        <v>7.5863785200000002</v>
      </c>
      <c r="Y25" s="702">
        <v>7.3564077320000001</v>
      </c>
      <c r="Z25" s="702">
        <v>6.9514068790000003</v>
      </c>
      <c r="AA25" s="702">
        <v>6.2022458049999996</v>
      </c>
      <c r="AB25" s="702">
        <v>5.733474556</v>
      </c>
      <c r="AC25" s="702">
        <v>5.6305125450000002</v>
      </c>
      <c r="AD25" s="702">
        <v>4.8782187209999996</v>
      </c>
      <c r="AE25" s="702">
        <v>6.2087459269999998</v>
      </c>
      <c r="AF25" s="702">
        <v>6.6644000590000001</v>
      </c>
      <c r="AG25" s="702">
        <v>7.2204106880000003</v>
      </c>
      <c r="AH25" s="702">
        <v>6.8850594960000002</v>
      </c>
      <c r="AI25" s="702">
        <v>6.8122827880000001</v>
      </c>
      <c r="AJ25" s="702">
        <v>5.9943344139999999</v>
      </c>
      <c r="AK25" s="702">
        <v>5.4558301079999998</v>
      </c>
      <c r="AL25" s="702">
        <v>5.1476972280000002</v>
      </c>
      <c r="AM25" s="702">
        <v>4.5846502710000001</v>
      </c>
      <c r="AN25" s="702">
        <v>4.1376341209999996</v>
      </c>
      <c r="AO25" s="702">
        <v>4.3943095210000003</v>
      </c>
      <c r="AP25" s="702">
        <v>5.0645647770000002</v>
      </c>
      <c r="AQ25" s="702">
        <v>5.0921147739999997</v>
      </c>
      <c r="AR25" s="702">
        <v>5.6894726200000001</v>
      </c>
      <c r="AS25" s="702">
        <v>6.5572568929999999</v>
      </c>
      <c r="AT25" s="702">
        <v>7.2227044979999997</v>
      </c>
      <c r="AU25" s="702">
        <v>6.5388102220000004</v>
      </c>
      <c r="AV25" s="702">
        <v>5.9777199960000003</v>
      </c>
      <c r="AW25" s="702">
        <v>5.4697820589999999</v>
      </c>
      <c r="AX25" s="702">
        <v>6.4311338109999996</v>
      </c>
      <c r="AY25" s="702">
        <v>6.7942421519999998</v>
      </c>
      <c r="AZ25" s="702">
        <v>5.4862898910000002</v>
      </c>
      <c r="BA25" s="702">
        <v>4.0082243359999996</v>
      </c>
      <c r="BB25" s="702">
        <v>4.8305158920000002</v>
      </c>
      <c r="BC25" s="702">
        <v>5.8882137490000002</v>
      </c>
      <c r="BD25" s="702">
        <v>7.7810433369999998</v>
      </c>
      <c r="BE25" s="702">
        <v>7.0090500000000002</v>
      </c>
      <c r="BF25" s="702">
        <v>8.4743580000000005</v>
      </c>
      <c r="BG25" s="703">
        <v>8.5336280000000002</v>
      </c>
      <c r="BH25" s="703">
        <v>7.9927419999999998</v>
      </c>
      <c r="BI25" s="703">
        <v>6.2362909999999996</v>
      </c>
      <c r="BJ25" s="703">
        <v>7.2907989999999998</v>
      </c>
      <c r="BK25" s="703">
        <v>7.0051620000000003</v>
      </c>
      <c r="BL25" s="703">
        <v>5.3754299999999997</v>
      </c>
      <c r="BM25" s="703">
        <v>4.5912730000000002</v>
      </c>
      <c r="BN25" s="703">
        <v>5.5975739999999998</v>
      </c>
      <c r="BO25" s="703">
        <v>7.028905</v>
      </c>
      <c r="BP25" s="703">
        <v>8.1187009999999997</v>
      </c>
      <c r="BQ25" s="703">
        <v>6.5371079999999999</v>
      </c>
      <c r="BR25" s="703">
        <v>8.4634309999999999</v>
      </c>
      <c r="BS25" s="703">
        <v>8.3913759999999993</v>
      </c>
      <c r="BT25" s="703">
        <v>7.1571600000000002</v>
      </c>
      <c r="BU25" s="703">
        <v>4.8142500000000004</v>
      </c>
      <c r="BV25" s="703">
        <v>6.5609219999999997</v>
      </c>
    </row>
    <row r="26" spans="1:74" ht="11.1" customHeight="1" x14ac:dyDescent="0.2">
      <c r="A26" s="499" t="s">
        <v>1276</v>
      </c>
      <c r="B26" s="502" t="s">
        <v>86</v>
      </c>
      <c r="C26" s="702">
        <v>3.8144209999999998</v>
      </c>
      <c r="D26" s="702">
        <v>3.4328650000000001</v>
      </c>
      <c r="E26" s="702">
        <v>3.2878240000000001</v>
      </c>
      <c r="F26" s="702">
        <v>1.85107</v>
      </c>
      <c r="G26" s="702">
        <v>3.5526369999999998</v>
      </c>
      <c r="H26" s="702">
        <v>2.8256199999999998</v>
      </c>
      <c r="I26" s="702">
        <v>2.8213979999999999</v>
      </c>
      <c r="J26" s="702">
        <v>3.361116</v>
      </c>
      <c r="K26" s="702">
        <v>3.5037219999999998</v>
      </c>
      <c r="L26" s="702">
        <v>3.0472939999999999</v>
      </c>
      <c r="M26" s="702">
        <v>3.293498</v>
      </c>
      <c r="N26" s="702">
        <v>3.789936</v>
      </c>
      <c r="O26" s="702">
        <v>3.8085140000000002</v>
      </c>
      <c r="P26" s="702">
        <v>3.432375</v>
      </c>
      <c r="Q26" s="702">
        <v>3.5376690000000002</v>
      </c>
      <c r="R26" s="702">
        <v>2.7913800000000002</v>
      </c>
      <c r="S26" s="702">
        <v>3.7569159999999999</v>
      </c>
      <c r="T26" s="702">
        <v>3.6040100000000002</v>
      </c>
      <c r="U26" s="702">
        <v>3.7046139999999999</v>
      </c>
      <c r="V26" s="702">
        <v>3.6559360000000001</v>
      </c>
      <c r="W26" s="702">
        <v>3.5876730000000001</v>
      </c>
      <c r="X26" s="702">
        <v>2.90266</v>
      </c>
      <c r="Y26" s="702">
        <v>3.2945500000000001</v>
      </c>
      <c r="Z26" s="702">
        <v>3.109442</v>
      </c>
      <c r="AA26" s="702">
        <v>3.2286229999999998</v>
      </c>
      <c r="AB26" s="702">
        <v>3.4301110000000001</v>
      </c>
      <c r="AC26" s="702">
        <v>3.7206229999999998</v>
      </c>
      <c r="AD26" s="702">
        <v>3.2512400000000001</v>
      </c>
      <c r="AE26" s="702">
        <v>2.933249</v>
      </c>
      <c r="AF26" s="702">
        <v>3.600193</v>
      </c>
      <c r="AG26" s="702">
        <v>3.7037710000000001</v>
      </c>
      <c r="AH26" s="702">
        <v>3.6901869999999999</v>
      </c>
      <c r="AI26" s="702">
        <v>3.581048</v>
      </c>
      <c r="AJ26" s="702">
        <v>2.8721549999999998</v>
      </c>
      <c r="AK26" s="702">
        <v>3.497306</v>
      </c>
      <c r="AL26" s="702">
        <v>3.789501</v>
      </c>
      <c r="AM26" s="702">
        <v>3.7118679999999999</v>
      </c>
      <c r="AN26" s="702">
        <v>3.5480139999999998</v>
      </c>
      <c r="AO26" s="702">
        <v>3.1865260000000002</v>
      </c>
      <c r="AP26" s="702">
        <v>2.6729599999999998</v>
      </c>
      <c r="AQ26" s="702">
        <v>3.3859940000000002</v>
      </c>
      <c r="AR26" s="702">
        <v>3.6130110000000002</v>
      </c>
      <c r="AS26" s="702">
        <v>3.7159200000000001</v>
      </c>
      <c r="AT26" s="702">
        <v>3.6970000000000001</v>
      </c>
      <c r="AU26" s="702">
        <v>3.6033080000000002</v>
      </c>
      <c r="AV26" s="702">
        <v>3.1025360000000002</v>
      </c>
      <c r="AW26" s="702">
        <v>3.4002919999999999</v>
      </c>
      <c r="AX26" s="702">
        <v>3.8012760000000001</v>
      </c>
      <c r="AY26" s="702">
        <v>3.799445</v>
      </c>
      <c r="AZ26" s="702">
        <v>3.3135479999999999</v>
      </c>
      <c r="BA26" s="702">
        <v>3.3692790000000001</v>
      </c>
      <c r="BB26" s="702">
        <v>2.9864459999999999</v>
      </c>
      <c r="BC26" s="702">
        <v>3.7490230000000002</v>
      </c>
      <c r="BD26" s="702">
        <v>3.098792</v>
      </c>
      <c r="BE26" s="702">
        <v>3.69604</v>
      </c>
      <c r="BF26" s="702">
        <v>3.70079</v>
      </c>
      <c r="BG26" s="703">
        <v>2.9126699999999999</v>
      </c>
      <c r="BH26" s="703">
        <v>2.6297700000000002</v>
      </c>
      <c r="BI26" s="703">
        <v>3.2022400000000002</v>
      </c>
      <c r="BJ26" s="703">
        <v>3.6805300000000001</v>
      </c>
      <c r="BK26" s="703">
        <v>3.6805300000000001</v>
      </c>
      <c r="BL26" s="703">
        <v>3.3243499999999999</v>
      </c>
      <c r="BM26" s="703">
        <v>3.6805300000000001</v>
      </c>
      <c r="BN26" s="703">
        <v>2.9042500000000002</v>
      </c>
      <c r="BO26" s="703">
        <v>3.48448</v>
      </c>
      <c r="BP26" s="703">
        <v>3.5617999999999999</v>
      </c>
      <c r="BQ26" s="703">
        <v>3.6805300000000001</v>
      </c>
      <c r="BR26" s="703">
        <v>3.6805300000000001</v>
      </c>
      <c r="BS26" s="703">
        <v>3.1976499999999999</v>
      </c>
      <c r="BT26" s="703">
        <v>3.5649299999999999</v>
      </c>
      <c r="BU26" s="703">
        <v>3.5617999999999999</v>
      </c>
      <c r="BV26" s="703">
        <v>3.6805300000000001</v>
      </c>
    </row>
    <row r="27" spans="1:74" ht="11.1" customHeight="1" x14ac:dyDescent="0.2">
      <c r="A27" s="499" t="s">
        <v>1277</v>
      </c>
      <c r="B27" s="502" t="s">
        <v>1218</v>
      </c>
      <c r="C27" s="702">
        <v>7.3927754999999998E-2</v>
      </c>
      <c r="D27" s="702">
        <v>6.9500775000000001E-2</v>
      </c>
      <c r="E27" s="702">
        <v>6.7014406999999998E-2</v>
      </c>
      <c r="F27" s="702">
        <v>5.3897896000000001E-2</v>
      </c>
      <c r="G27" s="702">
        <v>6.2060175000000002E-2</v>
      </c>
      <c r="H27" s="702">
        <v>7.0949612999999995E-2</v>
      </c>
      <c r="I27" s="702">
        <v>8.2220473000000002E-2</v>
      </c>
      <c r="J27" s="702">
        <v>6.2182614999999997E-2</v>
      </c>
      <c r="K27" s="702">
        <v>8.8684519000000003E-2</v>
      </c>
      <c r="L27" s="702">
        <v>7.2961193999999993E-2</v>
      </c>
      <c r="M27" s="702">
        <v>6.3604964999999999E-2</v>
      </c>
      <c r="N27" s="702">
        <v>7.0950612999999996E-2</v>
      </c>
      <c r="O27" s="702">
        <v>7.3217634000000004E-2</v>
      </c>
      <c r="P27" s="702">
        <v>7.2152162000000006E-2</v>
      </c>
      <c r="Q27" s="702">
        <v>7.3193202999999998E-2</v>
      </c>
      <c r="R27" s="702">
        <v>7.7740136000000001E-2</v>
      </c>
      <c r="S27" s="702">
        <v>8.7064186000000002E-2</v>
      </c>
      <c r="T27" s="702">
        <v>7.9056879999999996E-2</v>
      </c>
      <c r="U27" s="702">
        <v>6.8212685999999995E-2</v>
      </c>
      <c r="V27" s="702">
        <v>6.0174445E-2</v>
      </c>
      <c r="W27" s="702">
        <v>5.1038485000000001E-2</v>
      </c>
      <c r="X27" s="702">
        <v>4.8326088000000003E-2</v>
      </c>
      <c r="Y27" s="702">
        <v>5.6574008000000002E-2</v>
      </c>
      <c r="Z27" s="702">
        <v>6.1211086999999997E-2</v>
      </c>
      <c r="AA27" s="702">
        <v>7.9355413E-2</v>
      </c>
      <c r="AB27" s="702">
        <v>0.12574712499999999</v>
      </c>
      <c r="AC27" s="702">
        <v>5.0425216000000002E-2</v>
      </c>
      <c r="AD27" s="702">
        <v>9.2701317000000005E-2</v>
      </c>
      <c r="AE27" s="702">
        <v>0.107377139</v>
      </c>
      <c r="AF27" s="702">
        <v>6.5425364E-2</v>
      </c>
      <c r="AG27" s="702">
        <v>0.10296158</v>
      </c>
      <c r="AH27" s="702">
        <v>4.7683756000000001E-2</v>
      </c>
      <c r="AI27" s="702">
        <v>5.0468671999999999E-2</v>
      </c>
      <c r="AJ27" s="702">
        <v>4.75912E-2</v>
      </c>
      <c r="AK27" s="702">
        <v>4.4301047000000003E-2</v>
      </c>
      <c r="AL27" s="702">
        <v>3.6501170999999999E-2</v>
      </c>
      <c r="AM27" s="702">
        <v>0.105046765</v>
      </c>
      <c r="AN27" s="702">
        <v>0.11965580300000001</v>
      </c>
      <c r="AO27" s="702">
        <v>0.120262313</v>
      </c>
      <c r="AP27" s="702">
        <v>0.108019326</v>
      </c>
      <c r="AQ27" s="702">
        <v>0.10718000900000001</v>
      </c>
      <c r="AR27" s="702">
        <v>8.8335255000000001E-2</v>
      </c>
      <c r="AS27" s="702">
        <v>9.1215820000000003E-2</v>
      </c>
      <c r="AT27" s="702">
        <v>9.7934591000000001E-2</v>
      </c>
      <c r="AU27" s="702">
        <v>6.6708324999999999E-2</v>
      </c>
      <c r="AV27" s="702">
        <v>4.2099504000000003E-2</v>
      </c>
      <c r="AW27" s="702">
        <v>7.8427486000000005E-2</v>
      </c>
      <c r="AX27" s="702">
        <v>8.7403535000000004E-2</v>
      </c>
      <c r="AY27" s="702">
        <v>9.5391011999999997E-2</v>
      </c>
      <c r="AZ27" s="702">
        <v>9.0153558999999994E-2</v>
      </c>
      <c r="BA27" s="702">
        <v>0.106011642</v>
      </c>
      <c r="BB27" s="702">
        <v>9.1621706999999997E-2</v>
      </c>
      <c r="BC27" s="702">
        <v>8.6618533999999997E-2</v>
      </c>
      <c r="BD27" s="702">
        <v>8.4111738000000005E-2</v>
      </c>
      <c r="BE27" s="702">
        <v>6.5864500000000006E-2</v>
      </c>
      <c r="BF27" s="702">
        <v>5.5367899999999998E-2</v>
      </c>
      <c r="BG27" s="703">
        <v>5.0437700000000002E-2</v>
      </c>
      <c r="BH27" s="703">
        <v>3.8190000000000002E-2</v>
      </c>
      <c r="BI27" s="703">
        <v>3.7836099999999998E-2</v>
      </c>
      <c r="BJ27" s="703">
        <v>3.6238100000000002E-2</v>
      </c>
      <c r="BK27" s="703">
        <v>5.8142100000000002E-2</v>
      </c>
      <c r="BL27" s="703">
        <v>5.0587500000000001E-2</v>
      </c>
      <c r="BM27" s="703">
        <v>6.5623899999999999E-2</v>
      </c>
      <c r="BN27" s="703">
        <v>7.8084100000000004E-2</v>
      </c>
      <c r="BO27" s="703">
        <v>7.4555499999999997E-2</v>
      </c>
      <c r="BP27" s="703">
        <v>6.9417900000000005E-2</v>
      </c>
      <c r="BQ27" s="703">
        <v>5.7585600000000001E-2</v>
      </c>
      <c r="BR27" s="703">
        <v>5.1020900000000001E-2</v>
      </c>
      <c r="BS27" s="703">
        <v>4.8431700000000001E-2</v>
      </c>
      <c r="BT27" s="703">
        <v>3.6470200000000001E-2</v>
      </c>
      <c r="BU27" s="703">
        <v>3.68946E-2</v>
      </c>
      <c r="BV27" s="703">
        <v>3.5687799999999999E-2</v>
      </c>
    </row>
    <row r="28" spans="1:74" ht="11.1" customHeight="1" x14ac:dyDescent="0.2">
      <c r="A28" s="499" t="s">
        <v>1278</v>
      </c>
      <c r="B28" s="502" t="s">
        <v>1321</v>
      </c>
      <c r="C28" s="702">
        <v>5.3675252200000001</v>
      </c>
      <c r="D28" s="702">
        <v>5.2939626640000004</v>
      </c>
      <c r="E28" s="702">
        <v>6.5535879819999998</v>
      </c>
      <c r="F28" s="702">
        <v>6.4729860009999998</v>
      </c>
      <c r="G28" s="702">
        <v>6.0344368739999998</v>
      </c>
      <c r="H28" s="702">
        <v>4.6991769269999999</v>
      </c>
      <c r="I28" s="702">
        <v>4.4174432560000003</v>
      </c>
      <c r="J28" s="702">
        <v>3.634341279</v>
      </c>
      <c r="K28" s="702">
        <v>4.6213813850000003</v>
      </c>
      <c r="L28" s="702">
        <v>5.9115046649999998</v>
      </c>
      <c r="M28" s="702">
        <v>5.8278387040000004</v>
      </c>
      <c r="N28" s="702">
        <v>5.3565990369999996</v>
      </c>
      <c r="O28" s="702">
        <v>6.1285282820000004</v>
      </c>
      <c r="P28" s="702">
        <v>5.605183448</v>
      </c>
      <c r="Q28" s="702">
        <v>6.7022015650000002</v>
      </c>
      <c r="R28" s="702">
        <v>6.9590571959999998</v>
      </c>
      <c r="S28" s="702">
        <v>7.2160151130000001</v>
      </c>
      <c r="T28" s="702">
        <v>7.3010971290000004</v>
      </c>
      <c r="U28" s="702">
        <v>4.5823967650000004</v>
      </c>
      <c r="V28" s="702">
        <v>5.7547630789999999</v>
      </c>
      <c r="W28" s="702">
        <v>3.9442990039999999</v>
      </c>
      <c r="X28" s="702">
        <v>5.2137726820000001</v>
      </c>
      <c r="Y28" s="702">
        <v>5.6371666759999997</v>
      </c>
      <c r="Z28" s="702">
        <v>6.0730032510000003</v>
      </c>
      <c r="AA28" s="702">
        <v>6.4247097569999996</v>
      </c>
      <c r="AB28" s="702">
        <v>6.1434013580000002</v>
      </c>
      <c r="AC28" s="702">
        <v>6.3279869350000002</v>
      </c>
      <c r="AD28" s="702">
        <v>7.4615323939999998</v>
      </c>
      <c r="AE28" s="702">
        <v>7.4318298240000003</v>
      </c>
      <c r="AF28" s="702">
        <v>6.1140384399999999</v>
      </c>
      <c r="AG28" s="702">
        <v>6.4712001450000001</v>
      </c>
      <c r="AH28" s="702">
        <v>6.3011474840000004</v>
      </c>
      <c r="AI28" s="702">
        <v>6.124456704</v>
      </c>
      <c r="AJ28" s="702">
        <v>6.9225711199999997</v>
      </c>
      <c r="AK28" s="702">
        <v>6.4288574360000004</v>
      </c>
      <c r="AL28" s="702">
        <v>6.7428912319999998</v>
      </c>
      <c r="AM28" s="702">
        <v>7.6845715449999998</v>
      </c>
      <c r="AN28" s="702">
        <v>7.4366613089999998</v>
      </c>
      <c r="AO28" s="702">
        <v>7.4536048409999998</v>
      </c>
      <c r="AP28" s="702">
        <v>7.6714460149999999</v>
      </c>
      <c r="AQ28" s="702">
        <v>8.3480537019999996</v>
      </c>
      <c r="AR28" s="702">
        <v>8.8101643480000007</v>
      </c>
      <c r="AS28" s="702">
        <v>7.6578573099999998</v>
      </c>
      <c r="AT28" s="702">
        <v>7.1974749060000001</v>
      </c>
      <c r="AU28" s="702">
        <v>5.9940741759999998</v>
      </c>
      <c r="AV28" s="702">
        <v>7.8403012460000001</v>
      </c>
      <c r="AW28" s="702">
        <v>8.0353470869999999</v>
      </c>
      <c r="AX28" s="702">
        <v>8.4928942939999992</v>
      </c>
      <c r="AY28" s="702">
        <v>7.9785845340000003</v>
      </c>
      <c r="AZ28" s="702">
        <v>6.4385417069999997</v>
      </c>
      <c r="BA28" s="702">
        <v>10.826166157999999</v>
      </c>
      <c r="BB28" s="702">
        <v>9.6103441099999998</v>
      </c>
      <c r="BC28" s="702">
        <v>9.8067105100000003</v>
      </c>
      <c r="BD28" s="702">
        <v>8.1545961499999997</v>
      </c>
      <c r="BE28" s="702">
        <v>9.7707660000000001</v>
      </c>
      <c r="BF28" s="702">
        <v>9.100994</v>
      </c>
      <c r="BG28" s="703">
        <v>8.1012599999999999</v>
      </c>
      <c r="BH28" s="703">
        <v>10.34356</v>
      </c>
      <c r="BI28" s="703">
        <v>10.646509999999999</v>
      </c>
      <c r="BJ28" s="703">
        <v>10.73401</v>
      </c>
      <c r="BK28" s="703">
        <v>10.447979999999999</v>
      </c>
      <c r="BL28" s="703">
        <v>11.187849999999999</v>
      </c>
      <c r="BM28" s="703">
        <v>13.78443</v>
      </c>
      <c r="BN28" s="703">
        <v>13.048999999999999</v>
      </c>
      <c r="BO28" s="703">
        <v>13.4985</v>
      </c>
      <c r="BP28" s="703">
        <v>11.098179999999999</v>
      </c>
      <c r="BQ28" s="703">
        <v>12.644450000000001</v>
      </c>
      <c r="BR28" s="703">
        <v>11.102729999999999</v>
      </c>
      <c r="BS28" s="703">
        <v>10.44584</v>
      </c>
      <c r="BT28" s="703">
        <v>12.05594</v>
      </c>
      <c r="BU28" s="703">
        <v>11.667299999999999</v>
      </c>
      <c r="BV28" s="703">
        <v>11.61964</v>
      </c>
    </row>
    <row r="29" spans="1:74" ht="11.1" customHeight="1" x14ac:dyDescent="0.2">
      <c r="A29" s="499" t="s">
        <v>1279</v>
      </c>
      <c r="B29" s="500" t="s">
        <v>1322</v>
      </c>
      <c r="C29" s="702">
        <v>0.10670033199999999</v>
      </c>
      <c r="D29" s="702">
        <v>0.102855082</v>
      </c>
      <c r="E29" s="702">
        <v>0.116322963</v>
      </c>
      <c r="F29" s="702">
        <v>0.113655535</v>
      </c>
      <c r="G29" s="702">
        <v>0.11708948800000001</v>
      </c>
      <c r="H29" s="702">
        <v>0.11270287900000001</v>
      </c>
      <c r="I29" s="702">
        <v>0.12908797299999999</v>
      </c>
      <c r="J29" s="702">
        <v>0.113605047</v>
      </c>
      <c r="K29" s="702">
        <v>0.12314383700000001</v>
      </c>
      <c r="L29" s="702">
        <v>0.13414220099999999</v>
      </c>
      <c r="M29" s="702">
        <v>0.123433785</v>
      </c>
      <c r="N29" s="702">
        <v>0.12221726500000001</v>
      </c>
      <c r="O29" s="702">
        <v>0.101199287</v>
      </c>
      <c r="P29" s="702">
        <v>0.100539066</v>
      </c>
      <c r="Q29" s="702">
        <v>0.101519163</v>
      </c>
      <c r="R29" s="702">
        <v>0.12849954</v>
      </c>
      <c r="S29" s="702">
        <v>0.13537152</v>
      </c>
      <c r="T29" s="702">
        <v>0.106338691</v>
      </c>
      <c r="U29" s="702">
        <v>0.12996112400000001</v>
      </c>
      <c r="V29" s="702">
        <v>0.114098279</v>
      </c>
      <c r="W29" s="702">
        <v>8.2141875000000003E-2</v>
      </c>
      <c r="X29" s="702">
        <v>9.7016979000000003E-2</v>
      </c>
      <c r="Y29" s="702">
        <v>0.113922315</v>
      </c>
      <c r="Z29" s="702">
        <v>0.114417487</v>
      </c>
      <c r="AA29" s="702">
        <v>0.14233694099999999</v>
      </c>
      <c r="AB29" s="702">
        <v>0.13946989100000001</v>
      </c>
      <c r="AC29" s="702">
        <v>0.14589618900000001</v>
      </c>
      <c r="AD29" s="702">
        <v>0.155302776</v>
      </c>
      <c r="AE29" s="702">
        <v>0.118178133</v>
      </c>
      <c r="AF29" s="702">
        <v>0.11246611300000001</v>
      </c>
      <c r="AG29" s="702">
        <v>0.136843775</v>
      </c>
      <c r="AH29" s="702">
        <v>0.14555903100000001</v>
      </c>
      <c r="AI29" s="702">
        <v>0.130201761</v>
      </c>
      <c r="AJ29" s="702">
        <v>0.123746944</v>
      </c>
      <c r="AK29" s="702">
        <v>0.132321779</v>
      </c>
      <c r="AL29" s="702">
        <v>0.14394602200000001</v>
      </c>
      <c r="AM29" s="702">
        <v>0.13680403799999999</v>
      </c>
      <c r="AN29" s="702">
        <v>0.141636453</v>
      </c>
      <c r="AO29" s="702">
        <v>0.124523858</v>
      </c>
      <c r="AP29" s="702">
        <v>0.10406480999999999</v>
      </c>
      <c r="AQ29" s="702">
        <v>0.11831852599999999</v>
      </c>
      <c r="AR29" s="702">
        <v>0.107563926</v>
      </c>
      <c r="AS29" s="702">
        <v>0.11911293000000001</v>
      </c>
      <c r="AT29" s="702">
        <v>0.14574401000000001</v>
      </c>
      <c r="AU29" s="702">
        <v>0.115000541</v>
      </c>
      <c r="AV29" s="702">
        <v>0.11902707999999999</v>
      </c>
      <c r="AW29" s="702">
        <v>0.155982542</v>
      </c>
      <c r="AX29" s="702">
        <v>0.14928873400000001</v>
      </c>
      <c r="AY29" s="702">
        <v>0.13668963100000001</v>
      </c>
      <c r="AZ29" s="702">
        <v>6.5878949000000006E-2</v>
      </c>
      <c r="BA29" s="702">
        <v>3.3551064999999998E-2</v>
      </c>
      <c r="BB29" s="702">
        <v>9.8596914999999993E-2</v>
      </c>
      <c r="BC29" s="702">
        <v>9.2970536000000006E-2</v>
      </c>
      <c r="BD29" s="702">
        <v>0.122467257</v>
      </c>
      <c r="BE29" s="702">
        <v>0.11414059999999999</v>
      </c>
      <c r="BF29" s="702">
        <v>0.139123</v>
      </c>
      <c r="BG29" s="703">
        <v>0.1128359</v>
      </c>
      <c r="BH29" s="703">
        <v>0.1171334</v>
      </c>
      <c r="BI29" s="703">
        <v>0.1525676</v>
      </c>
      <c r="BJ29" s="703">
        <v>0.15458849999999999</v>
      </c>
      <c r="BK29" s="703">
        <v>0.1305904</v>
      </c>
      <c r="BL29" s="703">
        <v>5.3259300000000002E-2</v>
      </c>
      <c r="BM29" s="703">
        <v>3.3941899999999997E-2</v>
      </c>
      <c r="BN29" s="703">
        <v>0.10131469999999999</v>
      </c>
      <c r="BO29" s="703">
        <v>9.4670400000000002E-2</v>
      </c>
      <c r="BP29" s="703">
        <v>0.11627990000000001</v>
      </c>
      <c r="BQ29" s="703">
        <v>0.1145489</v>
      </c>
      <c r="BR29" s="703">
        <v>0.1347642</v>
      </c>
      <c r="BS29" s="703">
        <v>0.10848090000000001</v>
      </c>
      <c r="BT29" s="703">
        <v>0.11285050000000001</v>
      </c>
      <c r="BU29" s="703">
        <v>0.1479483</v>
      </c>
      <c r="BV29" s="703">
        <v>0.14948310000000001</v>
      </c>
    </row>
    <row r="30" spans="1:74" ht="11.1" customHeight="1" x14ac:dyDescent="0.2">
      <c r="A30" s="499" t="s">
        <v>1280</v>
      </c>
      <c r="B30" s="500" t="s">
        <v>1222</v>
      </c>
      <c r="C30" s="702">
        <v>27.048795639000002</v>
      </c>
      <c r="D30" s="702">
        <v>23.000305608000001</v>
      </c>
      <c r="E30" s="702">
        <v>26.056437192000001</v>
      </c>
      <c r="F30" s="702">
        <v>25.947081280999999</v>
      </c>
      <c r="G30" s="702">
        <v>30.067851541</v>
      </c>
      <c r="H30" s="702">
        <v>33.482764054999997</v>
      </c>
      <c r="I30" s="702">
        <v>38.196449219000002</v>
      </c>
      <c r="J30" s="702">
        <v>36.337304775</v>
      </c>
      <c r="K30" s="702">
        <v>32.191492926999999</v>
      </c>
      <c r="L30" s="702">
        <v>29.323940578999999</v>
      </c>
      <c r="M30" s="702">
        <v>26.657294782000001</v>
      </c>
      <c r="N30" s="702">
        <v>29.763293915999999</v>
      </c>
      <c r="O30" s="702">
        <v>30.574622889</v>
      </c>
      <c r="P30" s="702">
        <v>25.455070716000002</v>
      </c>
      <c r="Q30" s="702">
        <v>25.845111587000002</v>
      </c>
      <c r="R30" s="702">
        <v>25.935467071000001</v>
      </c>
      <c r="S30" s="702">
        <v>33.351059865000003</v>
      </c>
      <c r="T30" s="702">
        <v>35.826712950000001</v>
      </c>
      <c r="U30" s="702">
        <v>38.583241080999997</v>
      </c>
      <c r="V30" s="702">
        <v>38.19353976</v>
      </c>
      <c r="W30" s="702">
        <v>31.744598171</v>
      </c>
      <c r="X30" s="702">
        <v>28.179249118000001</v>
      </c>
      <c r="Y30" s="702">
        <v>26.678426936000001</v>
      </c>
      <c r="Z30" s="702">
        <v>28.236782558000002</v>
      </c>
      <c r="AA30" s="702">
        <v>29.294415102999999</v>
      </c>
      <c r="AB30" s="702">
        <v>25.819764232000001</v>
      </c>
      <c r="AC30" s="702">
        <v>27.363257208</v>
      </c>
      <c r="AD30" s="702">
        <v>26.651021878000002</v>
      </c>
      <c r="AE30" s="702">
        <v>31.629141522000001</v>
      </c>
      <c r="AF30" s="702">
        <v>34.281161384000001</v>
      </c>
      <c r="AG30" s="702">
        <v>38.274202561999999</v>
      </c>
      <c r="AH30" s="702">
        <v>40.392529836999998</v>
      </c>
      <c r="AI30" s="702">
        <v>36.488199559999998</v>
      </c>
      <c r="AJ30" s="702">
        <v>30.061022211000001</v>
      </c>
      <c r="AK30" s="702">
        <v>27.687361542000001</v>
      </c>
      <c r="AL30" s="702">
        <v>29.302190074999999</v>
      </c>
      <c r="AM30" s="702">
        <v>28.842956144999999</v>
      </c>
      <c r="AN30" s="702">
        <v>27.816083179</v>
      </c>
      <c r="AO30" s="702">
        <v>27.464218828</v>
      </c>
      <c r="AP30" s="702">
        <v>26.782627837</v>
      </c>
      <c r="AQ30" s="702">
        <v>31.261263037999999</v>
      </c>
      <c r="AR30" s="702">
        <v>35.017987249000001</v>
      </c>
      <c r="AS30" s="702">
        <v>39.453091565000001</v>
      </c>
      <c r="AT30" s="702">
        <v>39.359724036000003</v>
      </c>
      <c r="AU30" s="702">
        <v>33.292554353</v>
      </c>
      <c r="AV30" s="702">
        <v>31.538626446999999</v>
      </c>
      <c r="AW30" s="702">
        <v>27.389639378999998</v>
      </c>
      <c r="AX30" s="702">
        <v>30.207747865000002</v>
      </c>
      <c r="AY30" s="702">
        <v>30.646561051999999</v>
      </c>
      <c r="AZ30" s="702">
        <v>28.071575152000001</v>
      </c>
      <c r="BA30" s="702">
        <v>26.867080138999999</v>
      </c>
      <c r="BB30" s="702">
        <v>27.692863393</v>
      </c>
      <c r="BC30" s="702">
        <v>31.829630658999999</v>
      </c>
      <c r="BD30" s="702">
        <v>36.980291446999999</v>
      </c>
      <c r="BE30" s="702">
        <v>38.767000000000003</v>
      </c>
      <c r="BF30" s="702">
        <v>40.313650000000003</v>
      </c>
      <c r="BG30" s="703">
        <v>34.959739999999996</v>
      </c>
      <c r="BH30" s="703">
        <v>31.22045</v>
      </c>
      <c r="BI30" s="703">
        <v>28.223389999999998</v>
      </c>
      <c r="BJ30" s="703">
        <v>31.602959999999999</v>
      </c>
      <c r="BK30" s="703">
        <v>31.01003</v>
      </c>
      <c r="BL30" s="703">
        <v>27.099489999999999</v>
      </c>
      <c r="BM30" s="703">
        <v>27.935030000000001</v>
      </c>
      <c r="BN30" s="703">
        <v>28.698270000000001</v>
      </c>
      <c r="BO30" s="703">
        <v>32.97072</v>
      </c>
      <c r="BP30" s="703">
        <v>36.07929</v>
      </c>
      <c r="BQ30" s="703">
        <v>39.561360000000001</v>
      </c>
      <c r="BR30" s="703">
        <v>39.827970000000001</v>
      </c>
      <c r="BS30" s="703">
        <v>33.946629999999999</v>
      </c>
      <c r="BT30" s="703">
        <v>30.591380000000001</v>
      </c>
      <c r="BU30" s="703">
        <v>27.541599999999999</v>
      </c>
      <c r="BV30" s="703">
        <v>30.968689999999999</v>
      </c>
    </row>
    <row r="31" spans="1:74" ht="11.1" customHeight="1" x14ac:dyDescent="0.2">
      <c r="A31" s="499" t="s">
        <v>1281</v>
      </c>
      <c r="B31" s="500" t="s">
        <v>1323</v>
      </c>
      <c r="C31" s="702">
        <v>27.048795639000002</v>
      </c>
      <c r="D31" s="702">
        <v>23.000305608000001</v>
      </c>
      <c r="E31" s="702">
        <v>26.056437192000001</v>
      </c>
      <c r="F31" s="702">
        <v>25.947081280999999</v>
      </c>
      <c r="G31" s="702">
        <v>30.067851541</v>
      </c>
      <c r="H31" s="702">
        <v>33.482764054999997</v>
      </c>
      <c r="I31" s="702">
        <v>38.196449219000002</v>
      </c>
      <c r="J31" s="702">
        <v>36.337304775</v>
      </c>
      <c r="K31" s="702">
        <v>32.191492926999999</v>
      </c>
      <c r="L31" s="702">
        <v>29.323940578999999</v>
      </c>
      <c r="M31" s="702">
        <v>26.657294782000001</v>
      </c>
      <c r="N31" s="702">
        <v>29.763293915999999</v>
      </c>
      <c r="O31" s="702">
        <v>30.574622889</v>
      </c>
      <c r="P31" s="702">
        <v>25.455070716000002</v>
      </c>
      <c r="Q31" s="702">
        <v>25.845111587000002</v>
      </c>
      <c r="R31" s="702">
        <v>25.935467071000001</v>
      </c>
      <c r="S31" s="702">
        <v>33.351059865000003</v>
      </c>
      <c r="T31" s="702">
        <v>35.826712950000001</v>
      </c>
      <c r="U31" s="702">
        <v>38.583241080999997</v>
      </c>
      <c r="V31" s="702">
        <v>38.19353976</v>
      </c>
      <c r="W31" s="702">
        <v>31.744598171</v>
      </c>
      <c r="X31" s="702">
        <v>28.179249118000001</v>
      </c>
      <c r="Y31" s="702">
        <v>26.678426936000001</v>
      </c>
      <c r="Z31" s="702">
        <v>28.236782558000002</v>
      </c>
      <c r="AA31" s="702">
        <v>29.294415102999999</v>
      </c>
      <c r="AB31" s="702">
        <v>25.819764232000001</v>
      </c>
      <c r="AC31" s="702">
        <v>27.363257208</v>
      </c>
      <c r="AD31" s="702">
        <v>26.651021878000002</v>
      </c>
      <c r="AE31" s="702">
        <v>31.629141522000001</v>
      </c>
      <c r="AF31" s="702">
        <v>34.281161384000001</v>
      </c>
      <c r="AG31" s="702">
        <v>38.274202561999999</v>
      </c>
      <c r="AH31" s="702">
        <v>40.392529836999998</v>
      </c>
      <c r="AI31" s="702">
        <v>36.488199559999998</v>
      </c>
      <c r="AJ31" s="702">
        <v>30.061022211000001</v>
      </c>
      <c r="AK31" s="702">
        <v>27.687361542000001</v>
      </c>
      <c r="AL31" s="702">
        <v>29.302190074999999</v>
      </c>
      <c r="AM31" s="702">
        <v>28.842956144999999</v>
      </c>
      <c r="AN31" s="702">
        <v>27.816083179</v>
      </c>
      <c r="AO31" s="702">
        <v>27.464218828</v>
      </c>
      <c r="AP31" s="702">
        <v>26.782627837</v>
      </c>
      <c r="AQ31" s="702">
        <v>31.261263037999999</v>
      </c>
      <c r="AR31" s="702">
        <v>35.017987249000001</v>
      </c>
      <c r="AS31" s="702">
        <v>39.453091565000001</v>
      </c>
      <c r="AT31" s="702">
        <v>39.359724036000003</v>
      </c>
      <c r="AU31" s="702">
        <v>33.292554353</v>
      </c>
      <c r="AV31" s="702">
        <v>31.538626446999999</v>
      </c>
      <c r="AW31" s="702">
        <v>27.389639378999998</v>
      </c>
      <c r="AX31" s="702">
        <v>30.207747865000002</v>
      </c>
      <c r="AY31" s="702">
        <v>30.646561051999999</v>
      </c>
      <c r="AZ31" s="702">
        <v>28.071575152000001</v>
      </c>
      <c r="BA31" s="702">
        <v>26.867080138999999</v>
      </c>
      <c r="BB31" s="702">
        <v>27.692863393</v>
      </c>
      <c r="BC31" s="702">
        <v>31.829630658999999</v>
      </c>
      <c r="BD31" s="702">
        <v>36.980291446999999</v>
      </c>
      <c r="BE31" s="702">
        <v>38.767000000000003</v>
      </c>
      <c r="BF31" s="702">
        <v>40.313650000000003</v>
      </c>
      <c r="BG31" s="703">
        <v>34.959739999999996</v>
      </c>
      <c r="BH31" s="703">
        <v>31.22045</v>
      </c>
      <c r="BI31" s="703">
        <v>28.223389999999998</v>
      </c>
      <c r="BJ31" s="703">
        <v>31.602959999999999</v>
      </c>
      <c r="BK31" s="703">
        <v>31.01003</v>
      </c>
      <c r="BL31" s="703">
        <v>27.099489999999999</v>
      </c>
      <c r="BM31" s="703">
        <v>27.935030000000001</v>
      </c>
      <c r="BN31" s="703">
        <v>28.698270000000001</v>
      </c>
      <c r="BO31" s="703">
        <v>32.97072</v>
      </c>
      <c r="BP31" s="703">
        <v>36.07929</v>
      </c>
      <c r="BQ31" s="703">
        <v>39.561360000000001</v>
      </c>
      <c r="BR31" s="703">
        <v>39.827970000000001</v>
      </c>
      <c r="BS31" s="703">
        <v>33.946629999999999</v>
      </c>
      <c r="BT31" s="703">
        <v>30.591380000000001</v>
      </c>
      <c r="BU31" s="703">
        <v>27.541599999999999</v>
      </c>
      <c r="BV31" s="703">
        <v>30.968689999999999</v>
      </c>
    </row>
    <row r="32" spans="1:74" ht="11.1" customHeight="1" x14ac:dyDescent="0.2">
      <c r="A32" s="517"/>
      <c r="B32" s="131" t="s">
        <v>1343</v>
      </c>
      <c r="C32" s="243"/>
      <c r="D32" s="243"/>
      <c r="E32" s="243"/>
      <c r="F32" s="243"/>
      <c r="G32" s="243"/>
      <c r="H32" s="243"/>
      <c r="I32" s="243"/>
      <c r="J32" s="243"/>
      <c r="K32" s="243"/>
      <c r="L32" s="243"/>
      <c r="M32" s="243"/>
      <c r="N32" s="243"/>
      <c r="O32" s="243"/>
      <c r="P32" s="243"/>
      <c r="Q32" s="243"/>
      <c r="R32" s="243"/>
      <c r="S32" s="243"/>
      <c r="T32" s="243"/>
      <c r="U32" s="243"/>
      <c r="V32" s="243"/>
      <c r="W32" s="243"/>
      <c r="X32" s="243"/>
      <c r="Y32" s="243"/>
      <c r="Z32" s="243"/>
      <c r="AA32" s="243"/>
      <c r="AB32" s="243"/>
      <c r="AC32" s="243"/>
      <c r="AD32" s="243"/>
      <c r="AE32" s="243"/>
      <c r="AF32" s="243"/>
      <c r="AG32" s="243"/>
      <c r="AH32" s="243"/>
      <c r="AI32" s="243"/>
      <c r="AJ32" s="243"/>
      <c r="AK32" s="243"/>
      <c r="AL32" s="243"/>
      <c r="AM32" s="243"/>
      <c r="AN32" s="243"/>
      <c r="AO32" s="243"/>
      <c r="AP32" s="243"/>
      <c r="AQ32" s="243"/>
      <c r="AR32" s="243"/>
      <c r="AS32" s="243"/>
      <c r="AT32" s="243"/>
      <c r="AU32" s="243"/>
      <c r="AV32" s="243"/>
      <c r="AW32" s="243"/>
      <c r="AX32" s="243"/>
      <c r="AY32" s="243"/>
      <c r="AZ32" s="243"/>
      <c r="BA32" s="243"/>
      <c r="BB32" s="243"/>
      <c r="BC32" s="243"/>
      <c r="BD32" s="243"/>
      <c r="BE32" s="243"/>
      <c r="BF32" s="243"/>
      <c r="BG32" s="333"/>
      <c r="BH32" s="333"/>
      <c r="BI32" s="333"/>
      <c r="BJ32" s="333"/>
      <c r="BK32" s="333"/>
      <c r="BL32" s="333"/>
      <c r="BM32" s="333"/>
      <c r="BN32" s="333"/>
      <c r="BO32" s="333"/>
      <c r="BP32" s="333"/>
      <c r="BQ32" s="333"/>
      <c r="BR32" s="333"/>
      <c r="BS32" s="333"/>
      <c r="BT32" s="333"/>
      <c r="BU32" s="333"/>
      <c r="BV32" s="333"/>
    </row>
    <row r="33" spans="1:74" ht="11.1" customHeight="1" x14ac:dyDescent="0.2">
      <c r="A33" s="499" t="s">
        <v>1282</v>
      </c>
      <c r="B33" s="500" t="s">
        <v>84</v>
      </c>
      <c r="C33" s="702">
        <v>7.6310404680000001</v>
      </c>
      <c r="D33" s="702">
        <v>4.6759540959999999</v>
      </c>
      <c r="E33" s="702">
        <v>3.3910988550000001</v>
      </c>
      <c r="F33" s="702">
        <v>3.3140928870000002</v>
      </c>
      <c r="G33" s="702">
        <v>3.5775309489999998</v>
      </c>
      <c r="H33" s="702">
        <v>4.6983737769999996</v>
      </c>
      <c r="I33" s="702">
        <v>8.5647145869999992</v>
      </c>
      <c r="J33" s="702">
        <v>9.2702213130000004</v>
      </c>
      <c r="K33" s="702">
        <v>7.2028645520000003</v>
      </c>
      <c r="L33" s="702">
        <v>6.5856887110000004</v>
      </c>
      <c r="M33" s="702">
        <v>6.0483553409999997</v>
      </c>
      <c r="N33" s="702">
        <v>7.6331565020000003</v>
      </c>
      <c r="O33" s="702">
        <v>6.4390753939999996</v>
      </c>
      <c r="P33" s="702">
        <v>5.3679650990000001</v>
      </c>
      <c r="Q33" s="702">
        <v>6.0035999320000002</v>
      </c>
      <c r="R33" s="702">
        <v>4.7552858100000002</v>
      </c>
      <c r="S33" s="702">
        <v>4.7092808640000001</v>
      </c>
      <c r="T33" s="702">
        <v>6.2565567399999997</v>
      </c>
      <c r="U33" s="702">
        <v>10.378365046000001</v>
      </c>
      <c r="V33" s="702">
        <v>10.176178804999999</v>
      </c>
      <c r="W33" s="702">
        <v>9.0496515330000005</v>
      </c>
      <c r="X33" s="702">
        <v>6.8053741490000004</v>
      </c>
      <c r="Y33" s="702">
        <v>6.1737094590000003</v>
      </c>
      <c r="Z33" s="702">
        <v>7.052231473</v>
      </c>
      <c r="AA33" s="702">
        <v>7.98085413</v>
      </c>
      <c r="AB33" s="702">
        <v>6.8854015909999999</v>
      </c>
      <c r="AC33" s="702">
        <v>7.0198669369999998</v>
      </c>
      <c r="AD33" s="702">
        <v>5.4641559429999997</v>
      </c>
      <c r="AE33" s="702">
        <v>4.411171102</v>
      </c>
      <c r="AF33" s="702">
        <v>6.9576507840000001</v>
      </c>
      <c r="AG33" s="702">
        <v>10.435376519</v>
      </c>
      <c r="AH33" s="702">
        <v>10.854307188</v>
      </c>
      <c r="AI33" s="702">
        <v>8.9005845469999993</v>
      </c>
      <c r="AJ33" s="702">
        <v>7.1371313150000004</v>
      </c>
      <c r="AK33" s="702">
        <v>7.6816376000000002</v>
      </c>
      <c r="AL33" s="702">
        <v>9.1258755669999996</v>
      </c>
      <c r="AM33" s="702">
        <v>8.3615540999999993</v>
      </c>
      <c r="AN33" s="702">
        <v>7.3685544189999996</v>
      </c>
      <c r="AO33" s="702">
        <v>7.9224206019999999</v>
      </c>
      <c r="AP33" s="702">
        <v>6.5853147329999997</v>
      </c>
      <c r="AQ33" s="702">
        <v>4.7013353609999999</v>
      </c>
      <c r="AR33" s="702">
        <v>5.8278656519999998</v>
      </c>
      <c r="AS33" s="702">
        <v>8.6349216949999992</v>
      </c>
      <c r="AT33" s="702">
        <v>9.8467311899999999</v>
      </c>
      <c r="AU33" s="702">
        <v>8.8307145489999996</v>
      </c>
      <c r="AV33" s="702">
        <v>7.7341516700000001</v>
      </c>
      <c r="AW33" s="702">
        <v>6.1008545439999997</v>
      </c>
      <c r="AX33" s="702">
        <v>7.7312803370000003</v>
      </c>
      <c r="AY33" s="702">
        <v>7.3293258940000001</v>
      </c>
      <c r="AZ33" s="702">
        <v>6.5741997259999998</v>
      </c>
      <c r="BA33" s="702">
        <v>6.9678882389999997</v>
      </c>
      <c r="BB33" s="702">
        <v>6.7447884570000003</v>
      </c>
      <c r="BC33" s="702">
        <v>5.437100858</v>
      </c>
      <c r="BD33" s="702">
        <v>7.954323359</v>
      </c>
      <c r="BE33" s="702">
        <v>11.303085364999999</v>
      </c>
      <c r="BF33" s="702">
        <v>10.330016346000001</v>
      </c>
      <c r="BG33" s="703">
        <v>9.4600480000000005</v>
      </c>
      <c r="BH33" s="703">
        <v>8.7269129999999997</v>
      </c>
      <c r="BI33" s="703">
        <v>5.8122249999999998</v>
      </c>
      <c r="BJ33" s="703">
        <v>8.6831189999999996</v>
      </c>
      <c r="BK33" s="703">
        <v>6.508159</v>
      </c>
      <c r="BL33" s="703">
        <v>6.0542930000000004</v>
      </c>
      <c r="BM33" s="703">
        <v>6.343242</v>
      </c>
      <c r="BN33" s="703">
        <v>4.6326590000000003</v>
      </c>
      <c r="BO33" s="703">
        <v>3.723338</v>
      </c>
      <c r="BP33" s="703">
        <v>5.965033</v>
      </c>
      <c r="BQ33" s="703">
        <v>7.017163</v>
      </c>
      <c r="BR33" s="703">
        <v>8.1049969999999991</v>
      </c>
      <c r="BS33" s="703">
        <v>9.2843330000000002</v>
      </c>
      <c r="BT33" s="703">
        <v>9.2069860000000006</v>
      </c>
      <c r="BU33" s="703">
        <v>6.1256779999999997</v>
      </c>
      <c r="BV33" s="703">
        <v>9.3018049999999999</v>
      </c>
    </row>
    <row r="34" spans="1:74" ht="11.1" customHeight="1" x14ac:dyDescent="0.2">
      <c r="A34" s="499" t="s">
        <v>1283</v>
      </c>
      <c r="B34" s="500" t="s">
        <v>83</v>
      </c>
      <c r="C34" s="702">
        <v>10.938000907999999</v>
      </c>
      <c r="D34" s="702">
        <v>8.813834495</v>
      </c>
      <c r="E34" s="702">
        <v>7.5227450090000003</v>
      </c>
      <c r="F34" s="702">
        <v>6.0032591890000004</v>
      </c>
      <c r="G34" s="702">
        <v>6.9077745510000002</v>
      </c>
      <c r="H34" s="702">
        <v>8.097990437</v>
      </c>
      <c r="I34" s="702">
        <v>11.257835291999999</v>
      </c>
      <c r="J34" s="702">
        <v>11.498287839</v>
      </c>
      <c r="K34" s="702">
        <v>10.300913332</v>
      </c>
      <c r="L34" s="702">
        <v>9.3435287900000006</v>
      </c>
      <c r="M34" s="702">
        <v>9.52002317</v>
      </c>
      <c r="N34" s="702">
        <v>10.269740766</v>
      </c>
      <c r="O34" s="702">
        <v>10.69974294</v>
      </c>
      <c r="P34" s="702">
        <v>8.3791269820000007</v>
      </c>
      <c r="Q34" s="702">
        <v>8.7159472390000001</v>
      </c>
      <c r="R34" s="702">
        <v>6.9846350470000003</v>
      </c>
      <c r="S34" s="702">
        <v>6.6285387809999996</v>
      </c>
      <c r="T34" s="702">
        <v>8.3916515159999996</v>
      </c>
      <c r="U34" s="702">
        <v>11.374095242999999</v>
      </c>
      <c r="V34" s="702">
        <v>11.67999936</v>
      </c>
      <c r="W34" s="702">
        <v>10.612312381000001</v>
      </c>
      <c r="X34" s="702">
        <v>10.204865891000001</v>
      </c>
      <c r="Y34" s="702">
        <v>10.623527428999999</v>
      </c>
      <c r="Z34" s="702">
        <v>11.955885293</v>
      </c>
      <c r="AA34" s="702">
        <v>11.961520329000001</v>
      </c>
      <c r="AB34" s="702">
        <v>10.59970094</v>
      </c>
      <c r="AC34" s="702">
        <v>9.777790371</v>
      </c>
      <c r="AD34" s="702">
        <v>6.8249814579999999</v>
      </c>
      <c r="AE34" s="702">
        <v>5.8526963470000002</v>
      </c>
      <c r="AF34" s="702">
        <v>7.4026632709999998</v>
      </c>
      <c r="AG34" s="702">
        <v>10.435923988000001</v>
      </c>
      <c r="AH34" s="702">
        <v>11.360206093</v>
      </c>
      <c r="AI34" s="702">
        <v>10.090100529000001</v>
      </c>
      <c r="AJ34" s="702">
        <v>9.5213554980000001</v>
      </c>
      <c r="AK34" s="702">
        <v>9.8893469710000002</v>
      </c>
      <c r="AL34" s="702">
        <v>11.180659915</v>
      </c>
      <c r="AM34" s="702">
        <v>8.4455537280000001</v>
      </c>
      <c r="AN34" s="702">
        <v>6.9021318159999998</v>
      </c>
      <c r="AO34" s="702">
        <v>6.9052107180000002</v>
      </c>
      <c r="AP34" s="702">
        <v>5.6389677029999996</v>
      </c>
      <c r="AQ34" s="702">
        <v>4.8594443170000003</v>
      </c>
      <c r="AR34" s="702">
        <v>5.6338967980000003</v>
      </c>
      <c r="AS34" s="702">
        <v>7.8146397590000003</v>
      </c>
      <c r="AT34" s="702">
        <v>8.951361511</v>
      </c>
      <c r="AU34" s="702">
        <v>7.7702838950000004</v>
      </c>
      <c r="AV34" s="702">
        <v>7.418091907</v>
      </c>
      <c r="AW34" s="702">
        <v>7.4929252489999998</v>
      </c>
      <c r="AX34" s="702">
        <v>8.2993457950000007</v>
      </c>
      <c r="AY34" s="702">
        <v>7.6778197810000002</v>
      </c>
      <c r="AZ34" s="702">
        <v>7.2205445299999997</v>
      </c>
      <c r="BA34" s="702">
        <v>7.6051015529999999</v>
      </c>
      <c r="BB34" s="702">
        <v>5.5663106689999999</v>
      </c>
      <c r="BC34" s="702">
        <v>5.8423341229999997</v>
      </c>
      <c r="BD34" s="702">
        <v>7.6332316330000003</v>
      </c>
      <c r="BE34" s="702">
        <v>10.916650000000001</v>
      </c>
      <c r="BF34" s="702">
        <v>10.1435</v>
      </c>
      <c r="BG34" s="703">
        <v>8.8207819999999995</v>
      </c>
      <c r="BH34" s="703">
        <v>7.811655</v>
      </c>
      <c r="BI34" s="703">
        <v>6.8432060000000003</v>
      </c>
      <c r="BJ34" s="703">
        <v>10.03923</v>
      </c>
      <c r="BK34" s="703">
        <v>8.5149919999999995</v>
      </c>
      <c r="BL34" s="703">
        <v>7.4078739999999996</v>
      </c>
      <c r="BM34" s="703">
        <v>8.462745</v>
      </c>
      <c r="BN34" s="703">
        <v>5.523714</v>
      </c>
      <c r="BO34" s="703">
        <v>5.9935929999999997</v>
      </c>
      <c r="BP34" s="703">
        <v>7.1031019999999998</v>
      </c>
      <c r="BQ34" s="703">
        <v>11.283530000000001</v>
      </c>
      <c r="BR34" s="703">
        <v>10.23199</v>
      </c>
      <c r="BS34" s="703">
        <v>7.8411869999999997</v>
      </c>
      <c r="BT34" s="703">
        <v>6.9741350000000004</v>
      </c>
      <c r="BU34" s="703">
        <v>5.6156969999999999</v>
      </c>
      <c r="BV34" s="703">
        <v>8.9884419999999992</v>
      </c>
    </row>
    <row r="35" spans="1:74" ht="11.1" customHeight="1" x14ac:dyDescent="0.2">
      <c r="A35" s="499" t="s">
        <v>1284</v>
      </c>
      <c r="B35" s="502" t="s">
        <v>86</v>
      </c>
      <c r="C35" s="702">
        <v>0.84062700000000001</v>
      </c>
      <c r="D35" s="702">
        <v>0.75684300000000004</v>
      </c>
      <c r="E35" s="702">
        <v>0.79163899999999998</v>
      </c>
      <c r="F35" s="702">
        <v>0.55125000000000002</v>
      </c>
      <c r="G35" s="702">
        <v>0.223028</v>
      </c>
      <c r="H35" s="702">
        <v>0.26971699999999998</v>
      </c>
      <c r="I35" s="702">
        <v>0.85583399999999998</v>
      </c>
      <c r="J35" s="702">
        <v>0.53701900000000002</v>
      </c>
      <c r="K35" s="702">
        <v>0.73565000000000003</v>
      </c>
      <c r="L35" s="702">
        <v>0.85805200000000004</v>
      </c>
      <c r="M35" s="702">
        <v>0.84159700000000004</v>
      </c>
      <c r="N35" s="702">
        <v>0.86700299999999997</v>
      </c>
      <c r="O35" s="702">
        <v>0.86232799999999998</v>
      </c>
      <c r="P35" s="702">
        <v>0.78793899999999994</v>
      </c>
      <c r="Q35" s="702">
        <v>0.86643700000000001</v>
      </c>
      <c r="R35" s="702">
        <v>0.82247899999999996</v>
      </c>
      <c r="S35" s="702">
        <v>0.60275299999999998</v>
      </c>
      <c r="T35" s="702">
        <v>0.72396000000000005</v>
      </c>
      <c r="U35" s="702">
        <v>0.84852099999999997</v>
      </c>
      <c r="V35" s="702">
        <v>0.84925499999999998</v>
      </c>
      <c r="W35" s="702">
        <v>0.82927700000000004</v>
      </c>
      <c r="X35" s="702">
        <v>0.86246199999999995</v>
      </c>
      <c r="Y35" s="702">
        <v>0.84036100000000002</v>
      </c>
      <c r="Z35" s="702">
        <v>0.81266899999999997</v>
      </c>
      <c r="AA35" s="702">
        <v>0.84955700000000001</v>
      </c>
      <c r="AB35" s="702">
        <v>0.77974600000000005</v>
      </c>
      <c r="AC35" s="702">
        <v>0.86134900000000003</v>
      </c>
      <c r="AD35" s="702">
        <v>0.81644000000000005</v>
      </c>
      <c r="AE35" s="702">
        <v>0.243895</v>
      </c>
      <c r="AF35" s="702">
        <v>0.244696</v>
      </c>
      <c r="AG35" s="702">
        <v>0.83834200000000003</v>
      </c>
      <c r="AH35" s="702">
        <v>0.84835400000000005</v>
      </c>
      <c r="AI35" s="702">
        <v>0.82288499999999998</v>
      </c>
      <c r="AJ35" s="702">
        <v>0.86165899999999995</v>
      </c>
      <c r="AK35" s="702">
        <v>0.83929500000000001</v>
      </c>
      <c r="AL35" s="702">
        <v>0.86028099999999996</v>
      </c>
      <c r="AM35" s="702">
        <v>0.86132399999999998</v>
      </c>
      <c r="AN35" s="702">
        <v>0.72480299999999998</v>
      </c>
      <c r="AO35" s="702">
        <v>0.85381799999999997</v>
      </c>
      <c r="AP35" s="702">
        <v>0.83510099999999998</v>
      </c>
      <c r="AQ35" s="702">
        <v>0.78814099999999998</v>
      </c>
      <c r="AR35" s="702">
        <v>0.42041600000000001</v>
      </c>
      <c r="AS35" s="702">
        <v>0.76592099999999996</v>
      </c>
      <c r="AT35" s="702">
        <v>0.84852399999999994</v>
      </c>
      <c r="AU35" s="702">
        <v>0.81708599999999998</v>
      </c>
      <c r="AV35" s="702">
        <v>0.85855599999999999</v>
      </c>
      <c r="AW35" s="702">
        <v>0.79508800000000002</v>
      </c>
      <c r="AX35" s="702">
        <v>0.85827200000000003</v>
      </c>
      <c r="AY35" s="702">
        <v>0.86509400000000003</v>
      </c>
      <c r="AZ35" s="702">
        <v>0.76846099999999995</v>
      </c>
      <c r="BA35" s="702">
        <v>0.84978100000000001</v>
      </c>
      <c r="BB35" s="702">
        <v>0.74666699999999997</v>
      </c>
      <c r="BC35" s="702">
        <v>0.150615</v>
      </c>
      <c r="BD35" s="702">
        <v>0.30405700000000002</v>
      </c>
      <c r="BE35" s="702">
        <v>0.86702999999999997</v>
      </c>
      <c r="BF35" s="702">
        <v>0.86773</v>
      </c>
      <c r="BG35" s="703">
        <v>0.79510999999999998</v>
      </c>
      <c r="BH35" s="703">
        <v>0.82160999999999995</v>
      </c>
      <c r="BI35" s="703">
        <v>0.79510999999999998</v>
      </c>
      <c r="BJ35" s="703">
        <v>0.82160999999999995</v>
      </c>
      <c r="BK35" s="703">
        <v>0.82160999999999995</v>
      </c>
      <c r="BL35" s="703">
        <v>0.74209999999999998</v>
      </c>
      <c r="BM35" s="703">
        <v>0.82160999999999995</v>
      </c>
      <c r="BN35" s="703">
        <v>0.79510999999999998</v>
      </c>
      <c r="BO35" s="703">
        <v>0.82160999999999995</v>
      </c>
      <c r="BP35" s="703">
        <v>0.79510999999999998</v>
      </c>
      <c r="BQ35" s="703">
        <v>0.82160999999999995</v>
      </c>
      <c r="BR35" s="703">
        <v>0.82160999999999995</v>
      </c>
      <c r="BS35" s="703">
        <v>0.79510999999999998</v>
      </c>
      <c r="BT35" s="703">
        <v>0.82160999999999995</v>
      </c>
      <c r="BU35" s="703">
        <v>0.79510999999999998</v>
      </c>
      <c r="BV35" s="703">
        <v>0.82160999999999995</v>
      </c>
    </row>
    <row r="36" spans="1:74" ht="11.1" customHeight="1" x14ac:dyDescent="0.2">
      <c r="A36" s="499" t="s">
        <v>1285</v>
      </c>
      <c r="B36" s="502" t="s">
        <v>1218</v>
      </c>
      <c r="C36" s="702">
        <v>13.618834769999999</v>
      </c>
      <c r="D36" s="702">
        <v>12.200355081</v>
      </c>
      <c r="E36" s="702">
        <v>15.498305705</v>
      </c>
      <c r="F36" s="702">
        <v>15.049445560000001</v>
      </c>
      <c r="G36" s="702">
        <v>15.826954220999999</v>
      </c>
      <c r="H36" s="702">
        <v>15.834026234</v>
      </c>
      <c r="I36" s="702">
        <v>12.083445595000001</v>
      </c>
      <c r="J36" s="702">
        <v>9.0835369690000007</v>
      </c>
      <c r="K36" s="702">
        <v>8.7679309809999992</v>
      </c>
      <c r="L36" s="702">
        <v>7.9360543789999998</v>
      </c>
      <c r="M36" s="702">
        <v>9.3578202229999992</v>
      </c>
      <c r="N36" s="702">
        <v>11.803306702</v>
      </c>
      <c r="O36" s="702">
        <v>13.873814731</v>
      </c>
      <c r="P36" s="702">
        <v>13.994692903000001</v>
      </c>
      <c r="Q36" s="702">
        <v>13.611366035</v>
      </c>
      <c r="R36" s="702">
        <v>13.842006808000001</v>
      </c>
      <c r="S36" s="702">
        <v>16.062231679</v>
      </c>
      <c r="T36" s="702">
        <v>14.637867297</v>
      </c>
      <c r="U36" s="702">
        <v>11.757271901999999</v>
      </c>
      <c r="V36" s="702">
        <v>9.7706735410000007</v>
      </c>
      <c r="W36" s="702">
        <v>7.9713199450000003</v>
      </c>
      <c r="X36" s="702">
        <v>8.064607466</v>
      </c>
      <c r="Y36" s="702">
        <v>9.6700349479999996</v>
      </c>
      <c r="Z36" s="702">
        <v>9.6683600950000006</v>
      </c>
      <c r="AA36" s="702">
        <v>10.385723687</v>
      </c>
      <c r="AB36" s="702">
        <v>9.7063216329999999</v>
      </c>
      <c r="AC36" s="702">
        <v>10.365712204999999</v>
      </c>
      <c r="AD36" s="702">
        <v>11.004657756</v>
      </c>
      <c r="AE36" s="702">
        <v>14.116726622</v>
      </c>
      <c r="AF36" s="702">
        <v>11.977093279</v>
      </c>
      <c r="AG36" s="702">
        <v>9.9989144129999996</v>
      </c>
      <c r="AH36" s="702">
        <v>9.6610923819999996</v>
      </c>
      <c r="AI36" s="702">
        <v>7.4330947539999999</v>
      </c>
      <c r="AJ36" s="702">
        <v>7.6395099880000004</v>
      </c>
      <c r="AK36" s="702">
        <v>9.3968034639999996</v>
      </c>
      <c r="AL36" s="702">
        <v>9.1489141709999995</v>
      </c>
      <c r="AM36" s="702">
        <v>11.700228229</v>
      </c>
      <c r="AN36" s="702">
        <v>13.083998822</v>
      </c>
      <c r="AO36" s="702">
        <v>10.249161078</v>
      </c>
      <c r="AP36" s="702">
        <v>8.5437510999999997</v>
      </c>
      <c r="AQ36" s="702">
        <v>15.007633983</v>
      </c>
      <c r="AR36" s="702">
        <v>15.120597452</v>
      </c>
      <c r="AS36" s="702">
        <v>13.653156032</v>
      </c>
      <c r="AT36" s="702">
        <v>10.591585769</v>
      </c>
      <c r="AU36" s="702">
        <v>8.1534202439999994</v>
      </c>
      <c r="AV36" s="702">
        <v>8.2640077959999996</v>
      </c>
      <c r="AW36" s="702">
        <v>10.551444993</v>
      </c>
      <c r="AX36" s="702">
        <v>11.072247664000001</v>
      </c>
      <c r="AY36" s="702">
        <v>13.730411367</v>
      </c>
      <c r="AZ36" s="702">
        <v>11.312810315</v>
      </c>
      <c r="BA36" s="702">
        <v>9.2184009600000003</v>
      </c>
      <c r="BB36" s="702">
        <v>7.9200338329999997</v>
      </c>
      <c r="BC36" s="702">
        <v>11.334477031</v>
      </c>
      <c r="BD36" s="702">
        <v>12.766530501</v>
      </c>
      <c r="BE36" s="702">
        <v>10.29</v>
      </c>
      <c r="BF36" s="702">
        <v>8.6466600000000007</v>
      </c>
      <c r="BG36" s="703">
        <v>7.3625930000000004</v>
      </c>
      <c r="BH36" s="703">
        <v>7.4810639999999999</v>
      </c>
      <c r="BI36" s="703">
        <v>9.3346090000000004</v>
      </c>
      <c r="BJ36" s="703">
        <v>10.083299999999999</v>
      </c>
      <c r="BK36" s="703">
        <v>11.433149999999999</v>
      </c>
      <c r="BL36" s="703">
        <v>10.258459999999999</v>
      </c>
      <c r="BM36" s="703">
        <v>11.26524</v>
      </c>
      <c r="BN36" s="703">
        <v>11.19863</v>
      </c>
      <c r="BO36" s="703">
        <v>14.726929999999999</v>
      </c>
      <c r="BP36" s="703">
        <v>15.20712</v>
      </c>
      <c r="BQ36" s="703">
        <v>12.703889999999999</v>
      </c>
      <c r="BR36" s="703">
        <v>9.9817149999999994</v>
      </c>
      <c r="BS36" s="703">
        <v>8.0465440000000008</v>
      </c>
      <c r="BT36" s="703">
        <v>8.0021400000000007</v>
      </c>
      <c r="BU36" s="703">
        <v>9.5931119999999996</v>
      </c>
      <c r="BV36" s="703">
        <v>10.419689999999999</v>
      </c>
    </row>
    <row r="37" spans="1:74" ht="11.1" customHeight="1" x14ac:dyDescent="0.2">
      <c r="A37" s="499" t="s">
        <v>1286</v>
      </c>
      <c r="B37" s="502" t="s">
        <v>1321</v>
      </c>
      <c r="C37" s="702">
        <v>2.80288658</v>
      </c>
      <c r="D37" s="702">
        <v>3.1831470359999998</v>
      </c>
      <c r="E37" s="702">
        <v>3.9612113779999998</v>
      </c>
      <c r="F37" s="702">
        <v>4.3689187389999997</v>
      </c>
      <c r="G37" s="702">
        <v>3.648011001</v>
      </c>
      <c r="H37" s="702">
        <v>3.758458836</v>
      </c>
      <c r="I37" s="702">
        <v>3.7112454370000001</v>
      </c>
      <c r="J37" s="702">
        <v>3.2967127519999999</v>
      </c>
      <c r="K37" s="702">
        <v>3.1598894930000001</v>
      </c>
      <c r="L37" s="702">
        <v>4.2770562610000002</v>
      </c>
      <c r="M37" s="702">
        <v>3.6817450919999999</v>
      </c>
      <c r="N37" s="702">
        <v>3.5962724050000001</v>
      </c>
      <c r="O37" s="702">
        <v>3.2260324800000002</v>
      </c>
      <c r="P37" s="702">
        <v>3.9394863949999999</v>
      </c>
      <c r="Q37" s="702">
        <v>4.265538362</v>
      </c>
      <c r="R37" s="702">
        <v>4.5164876310000004</v>
      </c>
      <c r="S37" s="702">
        <v>4.1115987890000003</v>
      </c>
      <c r="T37" s="702">
        <v>4.5315225410000002</v>
      </c>
      <c r="U37" s="702">
        <v>4.0960611010000001</v>
      </c>
      <c r="V37" s="702">
        <v>4.204084055</v>
      </c>
      <c r="W37" s="702">
        <v>3.5785432460000002</v>
      </c>
      <c r="X37" s="702">
        <v>3.1146699990000002</v>
      </c>
      <c r="Y37" s="702">
        <v>3.3750614149999998</v>
      </c>
      <c r="Z37" s="702">
        <v>3.4902458840000001</v>
      </c>
      <c r="AA37" s="702">
        <v>3.1507209860000001</v>
      </c>
      <c r="AB37" s="702">
        <v>3.133044709</v>
      </c>
      <c r="AC37" s="702">
        <v>3.450879526</v>
      </c>
      <c r="AD37" s="702">
        <v>4.3702460829999996</v>
      </c>
      <c r="AE37" s="702">
        <v>4.1970845949999998</v>
      </c>
      <c r="AF37" s="702">
        <v>4.5631128619999997</v>
      </c>
      <c r="AG37" s="702">
        <v>4.6037991979999999</v>
      </c>
      <c r="AH37" s="702">
        <v>4.1776993239999998</v>
      </c>
      <c r="AI37" s="702">
        <v>4.3426729350000004</v>
      </c>
      <c r="AJ37" s="702">
        <v>3.8718354060000002</v>
      </c>
      <c r="AK37" s="702">
        <v>3.2484780359999998</v>
      </c>
      <c r="AL37" s="702">
        <v>2.9500654759999998</v>
      </c>
      <c r="AM37" s="702">
        <v>4.4966762469999999</v>
      </c>
      <c r="AN37" s="702">
        <v>4.8136581500000002</v>
      </c>
      <c r="AO37" s="702">
        <v>4.613368232</v>
      </c>
      <c r="AP37" s="702">
        <v>4.7524777499999997</v>
      </c>
      <c r="AQ37" s="702">
        <v>4.8121036970000004</v>
      </c>
      <c r="AR37" s="702">
        <v>4.6267832760000003</v>
      </c>
      <c r="AS37" s="702">
        <v>4.3856393950000001</v>
      </c>
      <c r="AT37" s="702">
        <v>4.2449691749999996</v>
      </c>
      <c r="AU37" s="702">
        <v>3.9713123719999999</v>
      </c>
      <c r="AV37" s="702">
        <v>4.6478842399999998</v>
      </c>
      <c r="AW37" s="702">
        <v>5.0922902910000003</v>
      </c>
      <c r="AX37" s="702">
        <v>5.1475104610000004</v>
      </c>
      <c r="AY37" s="702">
        <v>4.6704540679999997</v>
      </c>
      <c r="AZ37" s="702">
        <v>4.9547654919999999</v>
      </c>
      <c r="BA37" s="702">
        <v>5.7052730089999999</v>
      </c>
      <c r="BB37" s="702">
        <v>5.8181503579999996</v>
      </c>
      <c r="BC37" s="702">
        <v>5.6588622190000004</v>
      </c>
      <c r="BD37" s="702">
        <v>5.1161970590000001</v>
      </c>
      <c r="BE37" s="702">
        <v>4.9458970000000004</v>
      </c>
      <c r="BF37" s="702">
        <v>4.7902560000000003</v>
      </c>
      <c r="BG37" s="703">
        <v>4.3803520000000002</v>
      </c>
      <c r="BH37" s="703">
        <v>5.1911290000000001</v>
      </c>
      <c r="BI37" s="703">
        <v>5.370082</v>
      </c>
      <c r="BJ37" s="703">
        <v>5.6638380000000002</v>
      </c>
      <c r="BK37" s="703">
        <v>5.6814330000000002</v>
      </c>
      <c r="BL37" s="703">
        <v>4.9106500000000004</v>
      </c>
      <c r="BM37" s="703">
        <v>6.1446569999999996</v>
      </c>
      <c r="BN37" s="703">
        <v>5.5576549999999996</v>
      </c>
      <c r="BO37" s="703">
        <v>5.5006469999999998</v>
      </c>
      <c r="BP37" s="703">
        <v>5.057633</v>
      </c>
      <c r="BQ37" s="703">
        <v>4.9972899999999996</v>
      </c>
      <c r="BR37" s="703">
        <v>4.8551900000000003</v>
      </c>
      <c r="BS37" s="703">
        <v>4.6978099999999996</v>
      </c>
      <c r="BT37" s="703">
        <v>5.4911909999999997</v>
      </c>
      <c r="BU37" s="703">
        <v>5.6587870000000002</v>
      </c>
      <c r="BV37" s="703">
        <v>5.9343079999999997</v>
      </c>
    </row>
    <row r="38" spans="1:74" ht="11.1" customHeight="1" x14ac:dyDescent="0.2">
      <c r="A38" s="499" t="s">
        <v>1287</v>
      </c>
      <c r="B38" s="500" t="s">
        <v>1322</v>
      </c>
      <c r="C38" s="702">
        <v>7.8400754000000003E-2</v>
      </c>
      <c r="D38" s="702">
        <v>5.8525517999999999E-2</v>
      </c>
      <c r="E38" s="702">
        <v>6.2666385000000005E-2</v>
      </c>
      <c r="F38" s="702">
        <v>5.8468461999999999E-2</v>
      </c>
      <c r="G38" s="702">
        <v>6.1638198999999998E-2</v>
      </c>
      <c r="H38" s="702">
        <v>5.7942481999999997E-2</v>
      </c>
      <c r="I38" s="702">
        <v>7.0167095999999998E-2</v>
      </c>
      <c r="J38" s="702">
        <v>7.4483239000000007E-2</v>
      </c>
      <c r="K38" s="702">
        <v>7.6430712999999997E-2</v>
      </c>
      <c r="L38" s="702">
        <v>6.8434493999999998E-2</v>
      </c>
      <c r="M38" s="702">
        <v>6.0154209E-2</v>
      </c>
      <c r="N38" s="702">
        <v>7.4461068000000005E-2</v>
      </c>
      <c r="O38" s="702">
        <v>7.5016843999999999E-2</v>
      </c>
      <c r="P38" s="702">
        <v>7.4201458999999997E-2</v>
      </c>
      <c r="Q38" s="702">
        <v>8.3901642999999998E-2</v>
      </c>
      <c r="R38" s="702">
        <v>7.1868103000000003E-2</v>
      </c>
      <c r="S38" s="702">
        <v>6.4547605999999993E-2</v>
      </c>
      <c r="T38" s="702">
        <v>4.5374493000000002E-2</v>
      </c>
      <c r="U38" s="702">
        <v>8.6593241000000001E-2</v>
      </c>
      <c r="V38" s="702">
        <v>9.2130055000000002E-2</v>
      </c>
      <c r="W38" s="702">
        <v>9.9517300000000003E-2</v>
      </c>
      <c r="X38" s="702">
        <v>9.1747222000000003E-2</v>
      </c>
      <c r="Y38" s="702">
        <v>8.3330975000000002E-2</v>
      </c>
      <c r="Z38" s="702">
        <v>7.2068572999999997E-2</v>
      </c>
      <c r="AA38" s="702">
        <v>4.3312497999999998E-2</v>
      </c>
      <c r="AB38" s="702">
        <v>4.5326399000000003E-2</v>
      </c>
      <c r="AC38" s="702">
        <v>5.3470402E-2</v>
      </c>
      <c r="AD38" s="702">
        <v>5.3703364000000003E-2</v>
      </c>
      <c r="AE38" s="702">
        <v>5.2089929E-2</v>
      </c>
      <c r="AF38" s="702">
        <v>4.3549669999999999E-2</v>
      </c>
      <c r="AG38" s="702">
        <v>5.1022652000000002E-2</v>
      </c>
      <c r="AH38" s="702">
        <v>5.2419335999999997E-2</v>
      </c>
      <c r="AI38" s="702">
        <v>4.2838308999999998E-2</v>
      </c>
      <c r="AJ38" s="702">
        <v>2.0978245999999999E-2</v>
      </c>
      <c r="AK38" s="702">
        <v>5.0622316000000001E-2</v>
      </c>
      <c r="AL38" s="702">
        <v>6.6841374999999995E-2</v>
      </c>
      <c r="AM38" s="702">
        <v>6.8435681999999998E-2</v>
      </c>
      <c r="AN38" s="702">
        <v>5.8852956999999997E-2</v>
      </c>
      <c r="AO38" s="702">
        <v>5.0006069E-2</v>
      </c>
      <c r="AP38" s="702">
        <v>4.8518751999999998E-2</v>
      </c>
      <c r="AQ38" s="702">
        <v>6.0166197999999997E-2</v>
      </c>
      <c r="AR38" s="702">
        <v>4.4147429000000002E-2</v>
      </c>
      <c r="AS38" s="702">
        <v>3.7881415000000002E-2</v>
      </c>
      <c r="AT38" s="702">
        <v>4.960966E-2</v>
      </c>
      <c r="AU38" s="702">
        <v>5.5505288999999999E-2</v>
      </c>
      <c r="AV38" s="702">
        <v>6.2031812999999998E-2</v>
      </c>
      <c r="AW38" s="702">
        <v>5.1621399999999998E-2</v>
      </c>
      <c r="AX38" s="702">
        <v>4.4625606999999998E-2</v>
      </c>
      <c r="AY38" s="702">
        <v>4.4707366999999998E-2</v>
      </c>
      <c r="AZ38" s="702">
        <v>5.5607406999999998E-2</v>
      </c>
      <c r="BA38" s="702">
        <v>6.6667169999999998E-2</v>
      </c>
      <c r="BB38" s="702">
        <v>7.0810045000000002E-2</v>
      </c>
      <c r="BC38" s="702">
        <v>6.4055959999999995E-2</v>
      </c>
      <c r="BD38" s="702">
        <v>5.8489504999999997E-2</v>
      </c>
      <c r="BE38" s="702">
        <v>-3.0133199999999999E-2</v>
      </c>
      <c r="BF38" s="702">
        <v>-2.0729099999999999E-3</v>
      </c>
      <c r="BG38" s="703">
        <v>1.6867099999999999E-3</v>
      </c>
      <c r="BH38" s="703">
        <v>1.0344499999999999E-3</v>
      </c>
      <c r="BI38" s="703">
        <v>2.5170600000000001E-2</v>
      </c>
      <c r="BJ38" s="703">
        <v>4.0795699999999997E-2</v>
      </c>
      <c r="BK38" s="703">
        <v>1.1460700000000001E-2</v>
      </c>
      <c r="BL38" s="703">
        <v>1.49304E-2</v>
      </c>
      <c r="BM38" s="703">
        <v>5.0322899999999997E-2</v>
      </c>
      <c r="BN38" s="703">
        <v>1.4305699999999999E-3</v>
      </c>
      <c r="BO38" s="703">
        <v>-7.2726400000000004E-4</v>
      </c>
      <c r="BP38" s="703">
        <v>-6.65882E-2</v>
      </c>
      <c r="BQ38" s="703">
        <v>-3.14966E-2</v>
      </c>
      <c r="BR38" s="703">
        <v>1.81259E-3</v>
      </c>
      <c r="BS38" s="703">
        <v>3.18243E-3</v>
      </c>
      <c r="BT38" s="703">
        <v>1.87941E-3</v>
      </c>
      <c r="BU38" s="703">
        <v>2.4614299999999999E-2</v>
      </c>
      <c r="BV38" s="703">
        <v>4.2497E-2</v>
      </c>
    </row>
    <row r="39" spans="1:74" ht="11.1" customHeight="1" x14ac:dyDescent="0.2">
      <c r="A39" s="499" t="s">
        <v>1288</v>
      </c>
      <c r="B39" s="500" t="s">
        <v>1222</v>
      </c>
      <c r="C39" s="702">
        <v>35.909790479999998</v>
      </c>
      <c r="D39" s="702">
        <v>29.688659225999999</v>
      </c>
      <c r="E39" s="702">
        <v>31.227666331999998</v>
      </c>
      <c r="F39" s="702">
        <v>29.345434836999999</v>
      </c>
      <c r="G39" s="702">
        <v>30.244936921000001</v>
      </c>
      <c r="H39" s="702">
        <v>32.716508765999997</v>
      </c>
      <c r="I39" s="702">
        <v>36.543242007000003</v>
      </c>
      <c r="J39" s="702">
        <v>33.760261112000002</v>
      </c>
      <c r="K39" s="702">
        <v>30.243679070999999</v>
      </c>
      <c r="L39" s="702">
        <v>29.068814634999999</v>
      </c>
      <c r="M39" s="702">
        <v>29.509695035</v>
      </c>
      <c r="N39" s="702">
        <v>34.243940443</v>
      </c>
      <c r="O39" s="702">
        <v>35.176010388999998</v>
      </c>
      <c r="P39" s="702">
        <v>32.543411837999997</v>
      </c>
      <c r="Q39" s="702">
        <v>33.546790211000001</v>
      </c>
      <c r="R39" s="702">
        <v>30.992762399</v>
      </c>
      <c r="S39" s="702">
        <v>32.178950718999999</v>
      </c>
      <c r="T39" s="702">
        <v>34.586932587</v>
      </c>
      <c r="U39" s="702">
        <v>38.540907533000002</v>
      </c>
      <c r="V39" s="702">
        <v>36.772320815999997</v>
      </c>
      <c r="W39" s="702">
        <v>32.140621404999997</v>
      </c>
      <c r="X39" s="702">
        <v>29.143726727000001</v>
      </c>
      <c r="Y39" s="702">
        <v>30.766025226</v>
      </c>
      <c r="Z39" s="702">
        <v>33.051460317999997</v>
      </c>
      <c r="AA39" s="702">
        <v>34.371688630000001</v>
      </c>
      <c r="AB39" s="702">
        <v>31.149541272</v>
      </c>
      <c r="AC39" s="702">
        <v>31.529068441</v>
      </c>
      <c r="AD39" s="702">
        <v>28.534184604</v>
      </c>
      <c r="AE39" s="702">
        <v>28.873663595</v>
      </c>
      <c r="AF39" s="702">
        <v>31.188765866000001</v>
      </c>
      <c r="AG39" s="702">
        <v>36.363378769999997</v>
      </c>
      <c r="AH39" s="702">
        <v>36.954078322999997</v>
      </c>
      <c r="AI39" s="702">
        <v>31.632176074</v>
      </c>
      <c r="AJ39" s="702">
        <v>29.052469453</v>
      </c>
      <c r="AK39" s="702">
        <v>31.106183387000002</v>
      </c>
      <c r="AL39" s="702">
        <v>33.332637503999997</v>
      </c>
      <c r="AM39" s="702">
        <v>33.933771985999996</v>
      </c>
      <c r="AN39" s="702">
        <v>32.951999164</v>
      </c>
      <c r="AO39" s="702">
        <v>30.593984699</v>
      </c>
      <c r="AP39" s="702">
        <v>26.404131037999999</v>
      </c>
      <c r="AQ39" s="702">
        <v>30.228824555999999</v>
      </c>
      <c r="AR39" s="702">
        <v>31.673706607</v>
      </c>
      <c r="AS39" s="702">
        <v>35.292159296000001</v>
      </c>
      <c r="AT39" s="702">
        <v>34.532781305</v>
      </c>
      <c r="AU39" s="702">
        <v>29.598322349</v>
      </c>
      <c r="AV39" s="702">
        <v>28.984723425999999</v>
      </c>
      <c r="AW39" s="702">
        <v>30.084224476999999</v>
      </c>
      <c r="AX39" s="702">
        <v>33.153281864</v>
      </c>
      <c r="AY39" s="702">
        <v>34.317812476999997</v>
      </c>
      <c r="AZ39" s="702">
        <v>30.88638847</v>
      </c>
      <c r="BA39" s="702">
        <v>30.413111931</v>
      </c>
      <c r="BB39" s="702">
        <v>26.866760362000001</v>
      </c>
      <c r="BC39" s="702">
        <v>28.487445190999999</v>
      </c>
      <c r="BD39" s="702">
        <v>33.832829056999998</v>
      </c>
      <c r="BE39" s="702">
        <v>38.292529999999999</v>
      </c>
      <c r="BF39" s="702">
        <v>34.776090000000003</v>
      </c>
      <c r="BG39" s="703">
        <v>30.82057</v>
      </c>
      <c r="BH39" s="703">
        <v>30.03341</v>
      </c>
      <c r="BI39" s="703">
        <v>28.180399999999999</v>
      </c>
      <c r="BJ39" s="703">
        <v>35.331890000000001</v>
      </c>
      <c r="BK39" s="703">
        <v>32.970799999999997</v>
      </c>
      <c r="BL39" s="703">
        <v>29.388300000000001</v>
      </c>
      <c r="BM39" s="703">
        <v>33.087809999999998</v>
      </c>
      <c r="BN39" s="703">
        <v>27.709199999999999</v>
      </c>
      <c r="BO39" s="703">
        <v>30.76539</v>
      </c>
      <c r="BP39" s="703">
        <v>34.061410000000002</v>
      </c>
      <c r="BQ39" s="703">
        <v>36.791980000000002</v>
      </c>
      <c r="BR39" s="703">
        <v>33.997309999999999</v>
      </c>
      <c r="BS39" s="703">
        <v>30.66817</v>
      </c>
      <c r="BT39" s="703">
        <v>30.49794</v>
      </c>
      <c r="BU39" s="703">
        <v>27.812999999999999</v>
      </c>
      <c r="BV39" s="703">
        <v>35.50835</v>
      </c>
    </row>
    <row r="40" spans="1:74" ht="11.1" customHeight="1" x14ac:dyDescent="0.2">
      <c r="A40" s="499" t="s">
        <v>1289</v>
      </c>
      <c r="B40" s="500" t="s">
        <v>1323</v>
      </c>
      <c r="C40" s="702">
        <v>33.468597893000002</v>
      </c>
      <c r="D40" s="702">
        <v>27.104836252999998</v>
      </c>
      <c r="E40" s="702">
        <v>26.499372268999998</v>
      </c>
      <c r="F40" s="702">
        <v>25.637260281</v>
      </c>
      <c r="G40" s="702">
        <v>26.955166091999999</v>
      </c>
      <c r="H40" s="702">
        <v>29.485019586</v>
      </c>
      <c r="I40" s="702">
        <v>33.357565082000001</v>
      </c>
      <c r="J40" s="702">
        <v>31.900463849000001</v>
      </c>
      <c r="K40" s="702">
        <v>26.984751597999999</v>
      </c>
      <c r="L40" s="702">
        <v>26.450127948999999</v>
      </c>
      <c r="M40" s="702">
        <v>26.747978372999999</v>
      </c>
      <c r="N40" s="702">
        <v>31.017969509</v>
      </c>
      <c r="O40" s="702">
        <v>30.841958515000002</v>
      </c>
      <c r="P40" s="702">
        <v>28.461280678000001</v>
      </c>
      <c r="Q40" s="702">
        <v>29.531316010000001</v>
      </c>
      <c r="R40" s="702">
        <v>27.112537492000001</v>
      </c>
      <c r="S40" s="702">
        <v>28.071493683</v>
      </c>
      <c r="T40" s="702">
        <v>30.401614170999999</v>
      </c>
      <c r="U40" s="702">
        <v>34.466896151</v>
      </c>
      <c r="V40" s="702">
        <v>32.684747522999999</v>
      </c>
      <c r="W40" s="702">
        <v>28.601846349999999</v>
      </c>
      <c r="X40" s="702">
        <v>28.917436370000001</v>
      </c>
      <c r="Y40" s="702">
        <v>30.083317463</v>
      </c>
      <c r="Z40" s="702">
        <v>32.735969130999997</v>
      </c>
      <c r="AA40" s="702">
        <v>32.707210000000003</v>
      </c>
      <c r="AB40" s="702">
        <v>31.387910000000002</v>
      </c>
      <c r="AC40" s="702">
        <v>31.512119999999999</v>
      </c>
      <c r="AD40" s="702">
        <v>27.608180000000001</v>
      </c>
      <c r="AE40" s="702">
        <v>28.172319999999999</v>
      </c>
      <c r="AF40" s="702">
        <v>30.146899999999999</v>
      </c>
      <c r="AG40" s="702">
        <v>34.900419999999997</v>
      </c>
      <c r="AH40" s="702">
        <v>35.186120000000003</v>
      </c>
      <c r="AI40" s="702">
        <v>29.631779999999999</v>
      </c>
      <c r="AJ40" s="702">
        <v>29.092009999999998</v>
      </c>
      <c r="AK40" s="702">
        <v>29.68805</v>
      </c>
      <c r="AL40" s="702">
        <v>32.096429999999998</v>
      </c>
      <c r="AM40" s="702">
        <v>31.855399999999999</v>
      </c>
      <c r="AN40" s="702">
        <v>29.85567</v>
      </c>
      <c r="AO40" s="702">
        <v>28.223210000000002</v>
      </c>
      <c r="AP40" s="702">
        <v>25.184010000000001</v>
      </c>
      <c r="AQ40" s="702">
        <v>27.403310000000001</v>
      </c>
      <c r="AR40" s="702">
        <v>29.133209999999998</v>
      </c>
      <c r="AS40" s="702">
        <v>32.939579999999999</v>
      </c>
      <c r="AT40" s="702">
        <v>32.824779999999997</v>
      </c>
      <c r="AU40" s="702">
        <v>27.79569</v>
      </c>
      <c r="AV40" s="702">
        <v>27.539950000000001</v>
      </c>
      <c r="AW40" s="702">
        <v>28.479479999999999</v>
      </c>
      <c r="AX40" s="702">
        <v>31.722670000000001</v>
      </c>
      <c r="AY40" s="702">
        <v>31.798580000000001</v>
      </c>
      <c r="AZ40" s="702">
        <v>28.6267</v>
      </c>
      <c r="BA40" s="702">
        <v>28.476520000000001</v>
      </c>
      <c r="BB40" s="702">
        <v>25.10004</v>
      </c>
      <c r="BC40" s="702">
        <v>26.560210000000001</v>
      </c>
      <c r="BD40" s="702">
        <v>31.188759999999998</v>
      </c>
      <c r="BE40" s="702">
        <v>35.832079999999998</v>
      </c>
      <c r="BF40" s="702">
        <v>34.49474</v>
      </c>
      <c r="BG40" s="703">
        <v>28.584389999999999</v>
      </c>
      <c r="BH40" s="703">
        <v>28.692830000000001</v>
      </c>
      <c r="BI40" s="703">
        <v>27.56588</v>
      </c>
      <c r="BJ40" s="703">
        <v>33.768430000000002</v>
      </c>
      <c r="BK40" s="703">
        <v>31.22419</v>
      </c>
      <c r="BL40" s="703">
        <v>27.70214</v>
      </c>
      <c r="BM40" s="703">
        <v>30.191610000000001</v>
      </c>
      <c r="BN40" s="703">
        <v>25.78895</v>
      </c>
      <c r="BO40" s="703">
        <v>28.189620000000001</v>
      </c>
      <c r="BP40" s="703">
        <v>32.071089999999998</v>
      </c>
      <c r="BQ40" s="703">
        <v>35.30012</v>
      </c>
      <c r="BR40" s="703">
        <v>33.294179999999997</v>
      </c>
      <c r="BS40" s="703">
        <v>27.950209999999998</v>
      </c>
      <c r="BT40" s="703">
        <v>28.684899999999999</v>
      </c>
      <c r="BU40" s="703">
        <v>27.51876</v>
      </c>
      <c r="BV40" s="703">
        <v>33.829680000000003</v>
      </c>
    </row>
    <row r="41" spans="1:74" ht="11.1" customHeight="1" x14ac:dyDescent="0.2">
      <c r="A41" s="517"/>
      <c r="B41" s="131" t="s">
        <v>1290</v>
      </c>
      <c r="C41" s="243"/>
      <c r="D41" s="243"/>
      <c r="E41" s="243"/>
      <c r="F41" s="243"/>
      <c r="G41" s="243"/>
      <c r="H41" s="243"/>
      <c r="I41" s="243"/>
      <c r="J41" s="243"/>
      <c r="K41" s="243"/>
      <c r="L41" s="243"/>
      <c r="M41" s="243"/>
      <c r="N41" s="243"/>
      <c r="O41" s="243"/>
      <c r="P41" s="243"/>
      <c r="Q41" s="243"/>
      <c r="R41" s="243"/>
      <c r="S41" s="243"/>
      <c r="T41" s="243"/>
      <c r="U41" s="243"/>
      <c r="V41" s="243"/>
      <c r="W41" s="243"/>
      <c r="X41" s="243"/>
      <c r="Y41" s="243"/>
      <c r="Z41" s="243"/>
      <c r="AA41" s="243"/>
      <c r="AB41" s="243"/>
      <c r="AC41" s="243"/>
      <c r="AD41" s="243"/>
      <c r="AE41" s="243"/>
      <c r="AF41" s="243"/>
      <c r="AG41" s="243"/>
      <c r="AH41" s="243"/>
      <c r="AI41" s="243"/>
      <c r="AJ41" s="243"/>
      <c r="AK41" s="243"/>
      <c r="AL41" s="243"/>
      <c r="AM41" s="243"/>
      <c r="AN41" s="243"/>
      <c r="AO41" s="243"/>
      <c r="AP41" s="243"/>
      <c r="AQ41" s="243"/>
      <c r="AR41" s="243"/>
      <c r="AS41" s="243"/>
      <c r="AT41" s="243"/>
      <c r="AU41" s="243"/>
      <c r="AV41" s="243"/>
      <c r="AW41" s="243"/>
      <c r="AX41" s="243"/>
      <c r="AY41" s="243"/>
      <c r="AZ41" s="243"/>
      <c r="BA41" s="243"/>
      <c r="BB41" s="243"/>
      <c r="BC41" s="243"/>
      <c r="BD41" s="243"/>
      <c r="BE41" s="243"/>
      <c r="BF41" s="243"/>
      <c r="BG41" s="333"/>
      <c r="BH41" s="333"/>
      <c r="BI41" s="333"/>
      <c r="BJ41" s="333"/>
      <c r="BK41" s="333"/>
      <c r="BL41" s="333"/>
      <c r="BM41" s="333"/>
      <c r="BN41" s="333"/>
      <c r="BO41" s="333"/>
      <c r="BP41" s="333"/>
      <c r="BQ41" s="333"/>
      <c r="BR41" s="333"/>
      <c r="BS41" s="333"/>
      <c r="BT41" s="333"/>
      <c r="BU41" s="333"/>
      <c r="BV41" s="333"/>
    </row>
    <row r="42" spans="1:74" ht="11.1" customHeight="1" x14ac:dyDescent="0.2">
      <c r="A42" s="499" t="s">
        <v>1291</v>
      </c>
      <c r="B42" s="500" t="s">
        <v>84</v>
      </c>
      <c r="C42" s="702">
        <v>1.7053876059999999</v>
      </c>
      <c r="D42" s="702">
        <v>1.0642680870000001</v>
      </c>
      <c r="E42" s="702">
        <v>1.3054246970000001</v>
      </c>
      <c r="F42" s="702">
        <v>2.2542027849999999</v>
      </c>
      <c r="G42" s="702">
        <v>3.1656024760000001</v>
      </c>
      <c r="H42" s="702">
        <v>4.3983111839999998</v>
      </c>
      <c r="I42" s="702">
        <v>5.3742274480000001</v>
      </c>
      <c r="J42" s="702">
        <v>4.9426186349999996</v>
      </c>
      <c r="K42" s="702">
        <v>4.0509174650000004</v>
      </c>
      <c r="L42" s="702">
        <v>3.431134884</v>
      </c>
      <c r="M42" s="702">
        <v>2.0490348219999999</v>
      </c>
      <c r="N42" s="702">
        <v>2.7663687590000001</v>
      </c>
      <c r="O42" s="702">
        <v>2.1459455300000001</v>
      </c>
      <c r="P42" s="702">
        <v>1.9622146439999999</v>
      </c>
      <c r="Q42" s="702">
        <v>2.0743502509999998</v>
      </c>
      <c r="R42" s="702">
        <v>2.9099626829999998</v>
      </c>
      <c r="S42" s="702">
        <v>3.4552790569999998</v>
      </c>
      <c r="T42" s="702">
        <v>4.4747618100000004</v>
      </c>
      <c r="U42" s="702">
        <v>5.9292395740000003</v>
      </c>
      <c r="V42" s="702">
        <v>6.2361172490000003</v>
      </c>
      <c r="W42" s="702">
        <v>5.7401245879999996</v>
      </c>
      <c r="X42" s="702">
        <v>4.7088064059999999</v>
      </c>
      <c r="Y42" s="702">
        <v>3.5622692269999998</v>
      </c>
      <c r="Z42" s="702">
        <v>3.8984326600000001</v>
      </c>
      <c r="AA42" s="702">
        <v>3.7136536530000002</v>
      </c>
      <c r="AB42" s="702">
        <v>3.336914444</v>
      </c>
      <c r="AC42" s="702">
        <v>3.3793589869999998</v>
      </c>
      <c r="AD42" s="702">
        <v>3.7678275769999998</v>
      </c>
      <c r="AE42" s="702">
        <v>3.7934420090000001</v>
      </c>
      <c r="AF42" s="702">
        <v>5.1345561970000002</v>
      </c>
      <c r="AG42" s="702">
        <v>6.4168073860000003</v>
      </c>
      <c r="AH42" s="702">
        <v>6.5977859739999998</v>
      </c>
      <c r="AI42" s="702">
        <v>5.8542297330000004</v>
      </c>
      <c r="AJ42" s="702">
        <v>5.1964041720000003</v>
      </c>
      <c r="AK42" s="702">
        <v>3.9399256889999998</v>
      </c>
      <c r="AL42" s="702">
        <v>5.0085879789999996</v>
      </c>
      <c r="AM42" s="702">
        <v>4.2393890330000001</v>
      </c>
      <c r="AN42" s="702">
        <v>4.002400282</v>
      </c>
      <c r="AO42" s="702">
        <v>3.5309089660000001</v>
      </c>
      <c r="AP42" s="702">
        <v>4.0440466800000001</v>
      </c>
      <c r="AQ42" s="702">
        <v>5.1460853020000004</v>
      </c>
      <c r="AR42" s="702">
        <v>5.5127518530000001</v>
      </c>
      <c r="AS42" s="702">
        <v>7.0203277240000004</v>
      </c>
      <c r="AT42" s="702">
        <v>7.1173611860000001</v>
      </c>
      <c r="AU42" s="702">
        <v>6.2576117870000001</v>
      </c>
      <c r="AV42" s="702">
        <v>5.5904840929999997</v>
      </c>
      <c r="AW42" s="702">
        <v>4.4113591430000003</v>
      </c>
      <c r="AX42" s="702">
        <v>4.7969687839999997</v>
      </c>
      <c r="AY42" s="702">
        <v>4.514621301</v>
      </c>
      <c r="AZ42" s="702">
        <v>2.7370619299999999</v>
      </c>
      <c r="BA42" s="702">
        <v>3.7191738239999999</v>
      </c>
      <c r="BB42" s="702">
        <v>4.3169182270000004</v>
      </c>
      <c r="BC42" s="702">
        <v>5.2471828540000001</v>
      </c>
      <c r="BD42" s="702">
        <v>6.232521191</v>
      </c>
      <c r="BE42" s="702">
        <v>7.8770199999999999</v>
      </c>
      <c r="BF42" s="702">
        <v>7.8374759999999997</v>
      </c>
      <c r="BG42" s="703">
        <v>5.7511729999999996</v>
      </c>
      <c r="BH42" s="703">
        <v>4.240138</v>
      </c>
      <c r="BI42" s="703">
        <v>3.1544340000000002</v>
      </c>
      <c r="BJ42" s="703">
        <v>3.7539850000000001</v>
      </c>
      <c r="BK42" s="703">
        <v>2.4282520000000001</v>
      </c>
      <c r="BL42" s="703">
        <v>2.2149969999999999</v>
      </c>
      <c r="BM42" s="703">
        <v>1.80132</v>
      </c>
      <c r="BN42" s="703">
        <v>2.4414440000000002</v>
      </c>
      <c r="BO42" s="703">
        <v>2.8873280000000001</v>
      </c>
      <c r="BP42" s="703">
        <v>3.5658759999999998</v>
      </c>
      <c r="BQ42" s="703">
        <v>5.949662</v>
      </c>
      <c r="BR42" s="703">
        <v>6.7537010000000004</v>
      </c>
      <c r="BS42" s="703">
        <v>4.2000019999999996</v>
      </c>
      <c r="BT42" s="703">
        <v>3.574665</v>
      </c>
      <c r="BU42" s="703">
        <v>2.734137</v>
      </c>
      <c r="BV42" s="703">
        <v>3.49648</v>
      </c>
    </row>
    <row r="43" spans="1:74" ht="11.1" customHeight="1" x14ac:dyDescent="0.2">
      <c r="A43" s="499" t="s">
        <v>1292</v>
      </c>
      <c r="B43" s="500" t="s">
        <v>83</v>
      </c>
      <c r="C43" s="702">
        <v>4.699195403</v>
      </c>
      <c r="D43" s="702">
        <v>3.7994969169999999</v>
      </c>
      <c r="E43" s="702">
        <v>3.8964121989999998</v>
      </c>
      <c r="F43" s="702">
        <v>3.2280968699999999</v>
      </c>
      <c r="G43" s="702">
        <v>3.3199084349999999</v>
      </c>
      <c r="H43" s="702">
        <v>4.0055087489999996</v>
      </c>
      <c r="I43" s="702">
        <v>4.8856146889999996</v>
      </c>
      <c r="J43" s="702">
        <v>5.1417944520000001</v>
      </c>
      <c r="K43" s="702">
        <v>4.0800545399999999</v>
      </c>
      <c r="L43" s="702">
        <v>3.9716142830000001</v>
      </c>
      <c r="M43" s="702">
        <v>4.131829808</v>
      </c>
      <c r="N43" s="702">
        <v>3.5524894109999998</v>
      </c>
      <c r="O43" s="702">
        <v>3.6645473800000001</v>
      </c>
      <c r="P43" s="702">
        <v>2.986494956</v>
      </c>
      <c r="Q43" s="702">
        <v>3.1816479869999998</v>
      </c>
      <c r="R43" s="702">
        <v>2.7661697219999999</v>
      </c>
      <c r="S43" s="702">
        <v>3.1135573750000001</v>
      </c>
      <c r="T43" s="702">
        <v>3.6397277290000001</v>
      </c>
      <c r="U43" s="702">
        <v>4.8569827800000001</v>
      </c>
      <c r="V43" s="702">
        <v>4.6447769320000001</v>
      </c>
      <c r="W43" s="702">
        <v>4.0983632940000003</v>
      </c>
      <c r="X43" s="702">
        <v>3.7986532149999999</v>
      </c>
      <c r="Y43" s="702">
        <v>4.141078351</v>
      </c>
      <c r="Z43" s="702">
        <v>4.4271465650000001</v>
      </c>
      <c r="AA43" s="702">
        <v>3.815376943</v>
      </c>
      <c r="AB43" s="702">
        <v>3.9071991559999999</v>
      </c>
      <c r="AC43" s="702">
        <v>2.4990189979999999</v>
      </c>
      <c r="AD43" s="702">
        <v>2.372024777</v>
      </c>
      <c r="AE43" s="702">
        <v>2.6821942449999998</v>
      </c>
      <c r="AF43" s="702">
        <v>3.4020818369999999</v>
      </c>
      <c r="AG43" s="702">
        <v>4.2909084010000003</v>
      </c>
      <c r="AH43" s="702">
        <v>4.4830725100000004</v>
      </c>
      <c r="AI43" s="702">
        <v>3.6542761170000002</v>
      </c>
      <c r="AJ43" s="702">
        <v>3.0156451419999999</v>
      </c>
      <c r="AK43" s="702">
        <v>2.6768115240000001</v>
      </c>
      <c r="AL43" s="702">
        <v>2.3146413539999999</v>
      </c>
      <c r="AM43" s="702">
        <v>2.3491298349999998</v>
      </c>
      <c r="AN43" s="702">
        <v>1.6028247950000001</v>
      </c>
      <c r="AO43" s="702">
        <v>1.315729615</v>
      </c>
      <c r="AP43" s="702">
        <v>1.2550656630000001</v>
      </c>
      <c r="AQ43" s="702">
        <v>1.7362489729999999</v>
      </c>
      <c r="AR43" s="702">
        <v>2.3418889360000001</v>
      </c>
      <c r="AS43" s="702">
        <v>2.7834664949999999</v>
      </c>
      <c r="AT43" s="702">
        <v>3.027339537</v>
      </c>
      <c r="AU43" s="702">
        <v>2.944337215</v>
      </c>
      <c r="AV43" s="702">
        <v>2.5300824689999999</v>
      </c>
      <c r="AW43" s="702">
        <v>1.776641243</v>
      </c>
      <c r="AX43" s="702">
        <v>2.2791190399999999</v>
      </c>
      <c r="AY43" s="702">
        <v>2.6796034670000002</v>
      </c>
      <c r="AZ43" s="702">
        <v>1.9513666599999999</v>
      </c>
      <c r="BA43" s="702">
        <v>1.2751565</v>
      </c>
      <c r="BB43" s="702">
        <v>1.3396459810000001</v>
      </c>
      <c r="BC43" s="702">
        <v>1.5864878840000001</v>
      </c>
      <c r="BD43" s="702">
        <v>2.6797518390000001</v>
      </c>
      <c r="BE43" s="702">
        <v>3.2821259999999999</v>
      </c>
      <c r="BF43" s="702">
        <v>3.1480679999999999</v>
      </c>
      <c r="BG43" s="703">
        <v>2.9083169999999998</v>
      </c>
      <c r="BH43" s="703">
        <v>2.6541890000000001</v>
      </c>
      <c r="BI43" s="703">
        <v>2.1644030000000001</v>
      </c>
      <c r="BJ43" s="703">
        <v>2.758823</v>
      </c>
      <c r="BK43" s="703">
        <v>3.0967349999999998</v>
      </c>
      <c r="BL43" s="703">
        <v>2.206356</v>
      </c>
      <c r="BM43" s="703">
        <v>1.5865990000000001</v>
      </c>
      <c r="BN43" s="703">
        <v>1.7706770000000001</v>
      </c>
      <c r="BO43" s="703">
        <v>1.986059</v>
      </c>
      <c r="BP43" s="703">
        <v>3.3211050000000002</v>
      </c>
      <c r="BQ43" s="703">
        <v>3.1268910000000001</v>
      </c>
      <c r="BR43" s="703">
        <v>2.8808560000000001</v>
      </c>
      <c r="BS43" s="703">
        <v>2.700339</v>
      </c>
      <c r="BT43" s="703">
        <v>2.2653539999999999</v>
      </c>
      <c r="BU43" s="703">
        <v>1.5105949999999999</v>
      </c>
      <c r="BV43" s="703">
        <v>2.037366</v>
      </c>
    </row>
    <row r="44" spans="1:74" ht="11.1" customHeight="1" x14ac:dyDescent="0.2">
      <c r="A44" s="499" t="s">
        <v>1293</v>
      </c>
      <c r="B44" s="502" t="s">
        <v>86</v>
      </c>
      <c r="C44" s="702">
        <v>2.9800170000000001</v>
      </c>
      <c r="D44" s="702">
        <v>2.6837430000000002</v>
      </c>
      <c r="E44" s="702">
        <v>2.9690409999999998</v>
      </c>
      <c r="F44" s="702">
        <v>2.1221329999999998</v>
      </c>
      <c r="G44" s="702">
        <v>2.3508260000000001</v>
      </c>
      <c r="H44" s="702">
        <v>2.8133330000000001</v>
      </c>
      <c r="I44" s="702">
        <v>2.8534419999999998</v>
      </c>
      <c r="J44" s="702">
        <v>2.9345370000000002</v>
      </c>
      <c r="K44" s="702">
        <v>2.852833</v>
      </c>
      <c r="L44" s="702">
        <v>2.1625420000000002</v>
      </c>
      <c r="M44" s="702">
        <v>2.633429</v>
      </c>
      <c r="N44" s="702">
        <v>2.9842620000000002</v>
      </c>
      <c r="O44" s="702">
        <v>2.9840309999999999</v>
      </c>
      <c r="P44" s="702">
        <v>2.5560510000000001</v>
      </c>
      <c r="Q44" s="702">
        <v>2.9774259999999999</v>
      </c>
      <c r="R44" s="702">
        <v>1.9626060000000001</v>
      </c>
      <c r="S44" s="702">
        <v>2.6302530000000002</v>
      </c>
      <c r="T44" s="702">
        <v>2.750299</v>
      </c>
      <c r="U44" s="702">
        <v>2.7303090000000001</v>
      </c>
      <c r="V44" s="702">
        <v>2.923384</v>
      </c>
      <c r="W44" s="702">
        <v>2.8075549999999998</v>
      </c>
      <c r="X44" s="702">
        <v>2.1016370000000002</v>
      </c>
      <c r="Y44" s="702">
        <v>1.9041889999999999</v>
      </c>
      <c r="Z44" s="702">
        <v>2.7695189999999998</v>
      </c>
      <c r="AA44" s="702">
        <v>2.9782630000000001</v>
      </c>
      <c r="AB44" s="702">
        <v>2.6863440000000001</v>
      </c>
      <c r="AC44" s="702">
        <v>2.9667379999999999</v>
      </c>
      <c r="AD44" s="702">
        <v>2.0633629999999998</v>
      </c>
      <c r="AE44" s="702">
        <v>2.6435789999999999</v>
      </c>
      <c r="AF44" s="702">
        <v>2.8539889999999999</v>
      </c>
      <c r="AG44" s="702">
        <v>2.9360569999999999</v>
      </c>
      <c r="AH44" s="702">
        <v>2.7815319999999999</v>
      </c>
      <c r="AI44" s="702">
        <v>2.8387959999999999</v>
      </c>
      <c r="AJ44" s="702">
        <v>2.027695</v>
      </c>
      <c r="AK44" s="702">
        <v>2.1737320000000002</v>
      </c>
      <c r="AL44" s="702">
        <v>2.9702799999999998</v>
      </c>
      <c r="AM44" s="702">
        <v>2.975994</v>
      </c>
      <c r="AN44" s="702">
        <v>2.4916130000000001</v>
      </c>
      <c r="AO44" s="702">
        <v>2.7961839999999998</v>
      </c>
      <c r="AP44" s="702">
        <v>1.999298</v>
      </c>
      <c r="AQ44" s="702">
        <v>2.7692589999999999</v>
      </c>
      <c r="AR44" s="702">
        <v>2.851559</v>
      </c>
      <c r="AS44" s="702">
        <v>2.9290690000000001</v>
      </c>
      <c r="AT44" s="702">
        <v>2.921071</v>
      </c>
      <c r="AU44" s="702">
        <v>2.8463080000000001</v>
      </c>
      <c r="AV44" s="702">
        <v>2.243169</v>
      </c>
      <c r="AW44" s="702">
        <v>1.9156010000000001</v>
      </c>
      <c r="AX44" s="702">
        <v>2.8133080000000001</v>
      </c>
      <c r="AY44" s="702">
        <v>2.9762080000000002</v>
      </c>
      <c r="AZ44" s="702">
        <v>2.537131</v>
      </c>
      <c r="BA44" s="702">
        <v>2.938412</v>
      </c>
      <c r="BB44" s="702">
        <v>2.203284</v>
      </c>
      <c r="BC44" s="702">
        <v>2.0864739999999999</v>
      </c>
      <c r="BD44" s="702">
        <v>2.8533330000000001</v>
      </c>
      <c r="BE44" s="702">
        <v>2.8163999999999998</v>
      </c>
      <c r="BF44" s="702">
        <v>2.9375399999999998</v>
      </c>
      <c r="BG44" s="703">
        <v>2.8138700000000001</v>
      </c>
      <c r="BH44" s="703">
        <v>2.0180899999999999</v>
      </c>
      <c r="BI44" s="703">
        <v>2.7437399999999998</v>
      </c>
      <c r="BJ44" s="703">
        <v>2.90767</v>
      </c>
      <c r="BK44" s="703">
        <v>2.90767</v>
      </c>
      <c r="BL44" s="703">
        <v>2.6262799999999999</v>
      </c>
      <c r="BM44" s="703">
        <v>2.90767</v>
      </c>
      <c r="BN44" s="703">
        <v>2.1372300000000002</v>
      </c>
      <c r="BO44" s="703">
        <v>2.5091800000000002</v>
      </c>
      <c r="BP44" s="703">
        <v>2.8138700000000001</v>
      </c>
      <c r="BQ44" s="703">
        <v>2.90767</v>
      </c>
      <c r="BR44" s="703">
        <v>2.90767</v>
      </c>
      <c r="BS44" s="703">
        <v>2.8138700000000001</v>
      </c>
      <c r="BT44" s="703">
        <v>2.2018800000000001</v>
      </c>
      <c r="BU44" s="703">
        <v>2.4170099999999999</v>
      </c>
      <c r="BV44" s="703">
        <v>2.90767</v>
      </c>
    </row>
    <row r="45" spans="1:74" ht="11.1" customHeight="1" x14ac:dyDescent="0.2">
      <c r="A45" s="499" t="s">
        <v>1294</v>
      </c>
      <c r="B45" s="502" t="s">
        <v>1218</v>
      </c>
      <c r="C45" s="702">
        <v>1.2417831239999999</v>
      </c>
      <c r="D45" s="702">
        <v>1.269145119</v>
      </c>
      <c r="E45" s="702">
        <v>1.3888320869999999</v>
      </c>
      <c r="F45" s="702">
        <v>1.3969148339999999</v>
      </c>
      <c r="G45" s="702">
        <v>1.565012683</v>
      </c>
      <c r="H45" s="702">
        <v>1.5219336489999999</v>
      </c>
      <c r="I45" s="702">
        <v>1.520668385</v>
      </c>
      <c r="J45" s="702">
        <v>1.398767957</v>
      </c>
      <c r="K45" s="702">
        <v>1.1031900619999999</v>
      </c>
      <c r="L45" s="702">
        <v>0.96455202200000001</v>
      </c>
      <c r="M45" s="702">
        <v>0.91126113099999995</v>
      </c>
      <c r="N45" s="702">
        <v>0.92538494699999996</v>
      </c>
      <c r="O45" s="702">
        <v>0.88486158500000001</v>
      </c>
      <c r="P45" s="702">
        <v>0.93741867599999995</v>
      </c>
      <c r="Q45" s="702">
        <v>1.0514881869999999</v>
      </c>
      <c r="R45" s="702">
        <v>1.2174499350000001</v>
      </c>
      <c r="S45" s="702">
        <v>1.3970310180000001</v>
      </c>
      <c r="T45" s="702">
        <v>1.4263866460000001</v>
      </c>
      <c r="U45" s="702">
        <v>1.4386570809999999</v>
      </c>
      <c r="V45" s="702">
        <v>1.282922903</v>
      </c>
      <c r="W45" s="702">
        <v>1.018888303</v>
      </c>
      <c r="X45" s="702">
        <v>0.886647293</v>
      </c>
      <c r="Y45" s="702">
        <v>0.78643590200000002</v>
      </c>
      <c r="Z45" s="702">
        <v>0.73785547100000004</v>
      </c>
      <c r="AA45" s="702">
        <v>0.74226289000000001</v>
      </c>
      <c r="AB45" s="702">
        <v>0.837874224</v>
      </c>
      <c r="AC45" s="702">
        <v>1.424639604</v>
      </c>
      <c r="AD45" s="702">
        <v>1.494656414</v>
      </c>
      <c r="AE45" s="702">
        <v>1.344461669</v>
      </c>
      <c r="AF45" s="702">
        <v>1.5050696400000001</v>
      </c>
      <c r="AG45" s="702">
        <v>1.534626917</v>
      </c>
      <c r="AH45" s="702">
        <v>1.4360080740000001</v>
      </c>
      <c r="AI45" s="702">
        <v>1.081670103</v>
      </c>
      <c r="AJ45" s="702">
        <v>0.99591812199999996</v>
      </c>
      <c r="AK45" s="702">
        <v>0.82985009700000001</v>
      </c>
      <c r="AL45" s="702">
        <v>0.75086924600000005</v>
      </c>
      <c r="AM45" s="702">
        <v>0.83994335399999998</v>
      </c>
      <c r="AN45" s="702">
        <v>0.85582405299999997</v>
      </c>
      <c r="AO45" s="702">
        <v>0.96064517100000002</v>
      </c>
      <c r="AP45" s="702">
        <v>1.1438523089999999</v>
      </c>
      <c r="AQ45" s="702">
        <v>1.38587434</v>
      </c>
      <c r="AR45" s="702">
        <v>1.422930963</v>
      </c>
      <c r="AS45" s="702">
        <v>1.4299513939999999</v>
      </c>
      <c r="AT45" s="702">
        <v>1.3123565049999999</v>
      </c>
      <c r="AU45" s="702">
        <v>0.98984309699999995</v>
      </c>
      <c r="AV45" s="702">
        <v>0.89907466400000002</v>
      </c>
      <c r="AW45" s="702">
        <v>0.81207541000000005</v>
      </c>
      <c r="AX45" s="702">
        <v>0.742464389</v>
      </c>
      <c r="AY45" s="702">
        <v>0.81292843999999997</v>
      </c>
      <c r="AZ45" s="702">
        <v>0.74294898300000001</v>
      </c>
      <c r="BA45" s="702">
        <v>0.93285846800000005</v>
      </c>
      <c r="BB45" s="702">
        <v>1.0032385290000001</v>
      </c>
      <c r="BC45" s="702">
        <v>1.0851749610000001</v>
      </c>
      <c r="BD45" s="702">
        <v>1.168773166</v>
      </c>
      <c r="BE45" s="702">
        <v>1.271879</v>
      </c>
      <c r="BF45" s="702">
        <v>1.145222</v>
      </c>
      <c r="BG45" s="703">
        <v>0.86373160000000004</v>
      </c>
      <c r="BH45" s="703">
        <v>0.73709040000000003</v>
      </c>
      <c r="BI45" s="703">
        <v>0.72670380000000001</v>
      </c>
      <c r="BJ45" s="703">
        <v>0.7572314</v>
      </c>
      <c r="BK45" s="703">
        <v>0.82354519999999998</v>
      </c>
      <c r="BL45" s="703">
        <v>0.79509759999999996</v>
      </c>
      <c r="BM45" s="703">
        <v>1.075887</v>
      </c>
      <c r="BN45" s="703">
        <v>1.1848730000000001</v>
      </c>
      <c r="BO45" s="703">
        <v>1.3120320000000001</v>
      </c>
      <c r="BP45" s="703">
        <v>1.4215930000000001</v>
      </c>
      <c r="BQ45" s="703">
        <v>1.4945109999999999</v>
      </c>
      <c r="BR45" s="703">
        <v>1.3349470000000001</v>
      </c>
      <c r="BS45" s="703">
        <v>1.0201979999999999</v>
      </c>
      <c r="BT45" s="703">
        <v>0.87487470000000001</v>
      </c>
      <c r="BU45" s="703">
        <v>0.84033480000000005</v>
      </c>
      <c r="BV45" s="703">
        <v>0.85729469999999997</v>
      </c>
    </row>
    <row r="46" spans="1:74" ht="11.1" customHeight="1" x14ac:dyDescent="0.2">
      <c r="A46" s="499" t="s">
        <v>1295</v>
      </c>
      <c r="B46" s="502" t="s">
        <v>1321</v>
      </c>
      <c r="C46" s="702">
        <v>0.356819357</v>
      </c>
      <c r="D46" s="702">
        <v>0.40896232599999999</v>
      </c>
      <c r="E46" s="702">
        <v>0.59085163699999999</v>
      </c>
      <c r="F46" s="702">
        <v>0.66879270400000002</v>
      </c>
      <c r="G46" s="702">
        <v>0.73187223599999995</v>
      </c>
      <c r="H46" s="702">
        <v>0.79442235900000002</v>
      </c>
      <c r="I46" s="702">
        <v>0.548796536</v>
      </c>
      <c r="J46" s="702">
        <v>0.595880831</v>
      </c>
      <c r="K46" s="702">
        <v>0.67411379699999996</v>
      </c>
      <c r="L46" s="702">
        <v>0.73961724299999998</v>
      </c>
      <c r="M46" s="702">
        <v>0.59565473599999996</v>
      </c>
      <c r="N46" s="702">
        <v>0.540712101</v>
      </c>
      <c r="O46" s="702">
        <v>0.59768081299999998</v>
      </c>
      <c r="P46" s="702">
        <v>0.64581951299999996</v>
      </c>
      <c r="Q46" s="702">
        <v>0.78138629599999998</v>
      </c>
      <c r="R46" s="702">
        <v>0.90556434200000002</v>
      </c>
      <c r="S46" s="702">
        <v>0.89868231799999998</v>
      </c>
      <c r="T46" s="702">
        <v>0.90830883900000003</v>
      </c>
      <c r="U46" s="702">
        <v>0.72261233199999997</v>
      </c>
      <c r="V46" s="702">
        <v>0.76804492700000004</v>
      </c>
      <c r="W46" s="702">
        <v>0.76774340200000002</v>
      </c>
      <c r="X46" s="702">
        <v>0.69462775099999996</v>
      </c>
      <c r="Y46" s="702">
        <v>0.71409350500000002</v>
      </c>
      <c r="Z46" s="702">
        <v>0.609699773</v>
      </c>
      <c r="AA46" s="702">
        <v>0.63984011100000004</v>
      </c>
      <c r="AB46" s="702">
        <v>0.67395385299999999</v>
      </c>
      <c r="AC46" s="702">
        <v>0.81050343499999999</v>
      </c>
      <c r="AD46" s="702">
        <v>0.91746971799999999</v>
      </c>
      <c r="AE46" s="702">
        <v>0.929173731</v>
      </c>
      <c r="AF46" s="702">
        <v>0.95730691700000003</v>
      </c>
      <c r="AG46" s="702">
        <v>0.88108428900000002</v>
      </c>
      <c r="AH46" s="702">
        <v>0.91191011</v>
      </c>
      <c r="AI46" s="702">
        <v>0.88153995500000004</v>
      </c>
      <c r="AJ46" s="702">
        <v>0.96046563900000004</v>
      </c>
      <c r="AK46" s="702">
        <v>0.77107637100000004</v>
      </c>
      <c r="AL46" s="702">
        <v>0.75549676399999999</v>
      </c>
      <c r="AM46" s="702">
        <v>0.79688885099999995</v>
      </c>
      <c r="AN46" s="702">
        <v>0.80169697100000004</v>
      </c>
      <c r="AO46" s="702">
        <v>0.92680919799999995</v>
      </c>
      <c r="AP46" s="702">
        <v>0.98711112499999998</v>
      </c>
      <c r="AQ46" s="702">
        <v>1.0484357580000001</v>
      </c>
      <c r="AR46" s="702">
        <v>1.091881442</v>
      </c>
      <c r="AS46" s="702">
        <v>0.89855507599999995</v>
      </c>
      <c r="AT46" s="702">
        <v>0.85835946799999996</v>
      </c>
      <c r="AU46" s="702">
        <v>0.78546066800000003</v>
      </c>
      <c r="AV46" s="702">
        <v>0.56908729199999997</v>
      </c>
      <c r="AW46" s="702">
        <v>0.83145111400000005</v>
      </c>
      <c r="AX46" s="702">
        <v>0.89279742399999995</v>
      </c>
      <c r="AY46" s="702">
        <v>0.88083174600000003</v>
      </c>
      <c r="AZ46" s="702">
        <v>0.93218783199999999</v>
      </c>
      <c r="BA46" s="702">
        <v>1.2022575440000001</v>
      </c>
      <c r="BB46" s="702">
        <v>1.2062870729999999</v>
      </c>
      <c r="BC46" s="702">
        <v>1.366538284</v>
      </c>
      <c r="BD46" s="702">
        <v>1.212731123</v>
      </c>
      <c r="BE46" s="702">
        <v>1.2081710000000001</v>
      </c>
      <c r="BF46" s="702">
        <v>1.2830090000000001</v>
      </c>
      <c r="BG46" s="703">
        <v>1.2334320000000001</v>
      </c>
      <c r="BH46" s="703">
        <v>1.3698760000000001</v>
      </c>
      <c r="BI46" s="703">
        <v>1.3840250000000001</v>
      </c>
      <c r="BJ46" s="703">
        <v>1.5449170000000001</v>
      </c>
      <c r="BK46" s="703">
        <v>1.531957</v>
      </c>
      <c r="BL46" s="703">
        <v>1.3275300000000001</v>
      </c>
      <c r="BM46" s="703">
        <v>1.7949440000000001</v>
      </c>
      <c r="BN46" s="703">
        <v>1.9921180000000001</v>
      </c>
      <c r="BO46" s="703">
        <v>1.954742</v>
      </c>
      <c r="BP46" s="703">
        <v>1.6974720000000001</v>
      </c>
      <c r="BQ46" s="703">
        <v>1.6566970000000001</v>
      </c>
      <c r="BR46" s="703">
        <v>1.7644359999999999</v>
      </c>
      <c r="BS46" s="703">
        <v>1.6601589999999999</v>
      </c>
      <c r="BT46" s="703">
        <v>1.6046959999999999</v>
      </c>
      <c r="BU46" s="703">
        <v>2.0293619999999999</v>
      </c>
      <c r="BV46" s="703">
        <v>1.641035</v>
      </c>
    </row>
    <row r="47" spans="1:74" ht="11.1" customHeight="1" x14ac:dyDescent="0.2">
      <c r="A47" s="499" t="s">
        <v>1296</v>
      </c>
      <c r="B47" s="500" t="s">
        <v>1322</v>
      </c>
      <c r="C47" s="702">
        <v>-1.9561562000000001E-2</v>
      </c>
      <c r="D47" s="702">
        <v>-8.7187440000000005E-3</v>
      </c>
      <c r="E47" s="702">
        <v>-1.3750887E-2</v>
      </c>
      <c r="F47" s="702">
        <v>-1.2735888000000001E-2</v>
      </c>
      <c r="G47" s="702">
        <v>-3.7559899999999998E-3</v>
      </c>
      <c r="H47" s="702">
        <v>8.85204E-4</v>
      </c>
      <c r="I47" s="702">
        <v>1.9025144000000001E-2</v>
      </c>
      <c r="J47" s="702">
        <v>1.740566E-2</v>
      </c>
      <c r="K47" s="702">
        <v>6.1514209999999998E-3</v>
      </c>
      <c r="L47" s="702">
        <v>-8.059854E-3</v>
      </c>
      <c r="M47" s="702">
        <v>-1.4216571000000001E-2</v>
      </c>
      <c r="N47" s="702">
        <v>-1.8655728999999999E-2</v>
      </c>
      <c r="O47" s="702">
        <v>-2.103588E-2</v>
      </c>
      <c r="P47" s="702">
        <v>-8.5587969999999999E-3</v>
      </c>
      <c r="Q47" s="702">
        <v>-1.5425744E-2</v>
      </c>
      <c r="R47" s="702">
        <v>3.1951530000000001E-3</v>
      </c>
      <c r="S47" s="702">
        <v>1.4615390000000001E-2</v>
      </c>
      <c r="T47" s="702">
        <v>2.9652300999999999E-2</v>
      </c>
      <c r="U47" s="702">
        <v>2.8464146999999999E-2</v>
      </c>
      <c r="V47" s="702">
        <v>1.8255877E-2</v>
      </c>
      <c r="W47" s="702">
        <v>1.865298E-3</v>
      </c>
      <c r="X47" s="702">
        <v>-1.1164762999999999E-2</v>
      </c>
      <c r="Y47" s="702">
        <v>-1.3567304000000001E-2</v>
      </c>
      <c r="Z47" s="702">
        <v>-2.5084507999999998E-2</v>
      </c>
      <c r="AA47" s="702">
        <v>-6.1024590000000002E-3</v>
      </c>
      <c r="AB47" s="702">
        <v>-1.7413274999999999E-2</v>
      </c>
      <c r="AC47" s="702">
        <v>1.0970581E-2</v>
      </c>
      <c r="AD47" s="702">
        <v>1.6033035000000001E-2</v>
      </c>
      <c r="AE47" s="702">
        <v>2.9562395000000002E-2</v>
      </c>
      <c r="AF47" s="702">
        <v>1.8792982E-2</v>
      </c>
      <c r="AG47" s="702">
        <v>4.2944706999999999E-2</v>
      </c>
      <c r="AH47" s="702">
        <v>4.3978937000000003E-2</v>
      </c>
      <c r="AI47" s="702">
        <v>2.0686301000000001E-2</v>
      </c>
      <c r="AJ47" s="702">
        <v>8.1477430000000007E-3</v>
      </c>
      <c r="AK47" s="702">
        <v>-4.2271629999999999E-3</v>
      </c>
      <c r="AL47" s="702">
        <v>1.8887449000000001E-2</v>
      </c>
      <c r="AM47" s="702">
        <v>8.9271060000000006E-3</v>
      </c>
      <c r="AN47" s="702">
        <v>1.7334716E-2</v>
      </c>
      <c r="AO47" s="702">
        <v>9.4178209999999998E-3</v>
      </c>
      <c r="AP47" s="702">
        <v>2.1625696999999999E-2</v>
      </c>
      <c r="AQ47" s="702">
        <v>2.85147E-2</v>
      </c>
      <c r="AR47" s="702">
        <v>4.0386726999999997E-2</v>
      </c>
      <c r="AS47" s="702">
        <v>3.4976321999999997E-2</v>
      </c>
      <c r="AT47" s="702">
        <v>4.8363445999999997E-2</v>
      </c>
      <c r="AU47" s="702">
        <v>1.2329131E-2</v>
      </c>
      <c r="AV47" s="702">
        <v>5.7573809999999998E-3</v>
      </c>
      <c r="AW47" s="702">
        <v>4.0546640000000004E-3</v>
      </c>
      <c r="AX47" s="702">
        <v>-3.5568539999999999E-3</v>
      </c>
      <c r="AY47" s="702">
        <v>-1.0394373E-2</v>
      </c>
      <c r="AZ47" s="702">
        <v>1.1332824999999999E-2</v>
      </c>
      <c r="BA47" s="702">
        <v>1.4383263E-2</v>
      </c>
      <c r="BB47" s="702">
        <v>3.1434364999999999E-2</v>
      </c>
      <c r="BC47" s="702">
        <v>4.0985019999999997E-2</v>
      </c>
      <c r="BD47" s="702">
        <v>5.1143440999999998E-2</v>
      </c>
      <c r="BE47" s="702">
        <v>1.5830299999999999E-2</v>
      </c>
      <c r="BF47" s="702">
        <v>2.97445E-2</v>
      </c>
      <c r="BG47" s="703">
        <v>-1.76241E-2</v>
      </c>
      <c r="BH47" s="703">
        <v>-2.2751799999999999E-2</v>
      </c>
      <c r="BI47" s="703">
        <v>-7.35375E-3</v>
      </c>
      <c r="BJ47" s="703">
        <v>-1.65755E-3</v>
      </c>
      <c r="BK47" s="703">
        <v>-2.7458900000000001E-2</v>
      </c>
      <c r="BL47" s="703">
        <v>-6.9389300000000003E-3</v>
      </c>
      <c r="BM47" s="703">
        <v>1.5772399999999999E-3</v>
      </c>
      <c r="BN47" s="703">
        <v>-4.3087100000000003E-3</v>
      </c>
      <c r="BO47" s="703">
        <v>4.9969599999999999E-3</v>
      </c>
      <c r="BP47" s="703">
        <v>-5.1319499999999997E-3</v>
      </c>
      <c r="BQ47" s="703">
        <v>6.6985200000000003E-3</v>
      </c>
      <c r="BR47" s="703">
        <v>2.60524E-2</v>
      </c>
      <c r="BS47" s="703">
        <v>-1.79507E-2</v>
      </c>
      <c r="BT47" s="703">
        <v>-2.2724899999999999E-2</v>
      </c>
      <c r="BU47" s="703">
        <v>-8.9320700000000003E-3</v>
      </c>
      <c r="BV47" s="703">
        <v>-2.5340900000000001E-3</v>
      </c>
    </row>
    <row r="48" spans="1:74" ht="11.1" customHeight="1" x14ac:dyDescent="0.2">
      <c r="A48" s="499" t="s">
        <v>1297</v>
      </c>
      <c r="B48" s="500" t="s">
        <v>1222</v>
      </c>
      <c r="C48" s="702">
        <v>10.963640928</v>
      </c>
      <c r="D48" s="702">
        <v>9.2168967049999999</v>
      </c>
      <c r="E48" s="702">
        <v>10.136810733000001</v>
      </c>
      <c r="F48" s="702">
        <v>9.657404305</v>
      </c>
      <c r="G48" s="702">
        <v>11.12946584</v>
      </c>
      <c r="H48" s="702">
        <v>13.534394145</v>
      </c>
      <c r="I48" s="702">
        <v>15.201774201999999</v>
      </c>
      <c r="J48" s="702">
        <v>15.031004534999999</v>
      </c>
      <c r="K48" s="702">
        <v>12.767260285000001</v>
      </c>
      <c r="L48" s="702">
        <v>11.261400578</v>
      </c>
      <c r="M48" s="702">
        <v>10.306992925999999</v>
      </c>
      <c r="N48" s="702">
        <v>10.750561489000001</v>
      </c>
      <c r="O48" s="702">
        <v>10.256030428000001</v>
      </c>
      <c r="P48" s="702">
        <v>9.0794399919999993</v>
      </c>
      <c r="Q48" s="702">
        <v>10.050872976999999</v>
      </c>
      <c r="R48" s="702">
        <v>9.7649478349999992</v>
      </c>
      <c r="S48" s="702">
        <v>11.509418158000001</v>
      </c>
      <c r="T48" s="702">
        <v>13.229136325000001</v>
      </c>
      <c r="U48" s="702">
        <v>15.706264914</v>
      </c>
      <c r="V48" s="702">
        <v>15.873501888</v>
      </c>
      <c r="W48" s="702">
        <v>14.434539885</v>
      </c>
      <c r="X48" s="702">
        <v>12.179206902000001</v>
      </c>
      <c r="Y48" s="702">
        <v>11.094498680999999</v>
      </c>
      <c r="Z48" s="702">
        <v>12.417568961000001</v>
      </c>
      <c r="AA48" s="702">
        <v>11.883294138</v>
      </c>
      <c r="AB48" s="702">
        <v>11.424872402</v>
      </c>
      <c r="AC48" s="702">
        <v>11.091229605000001</v>
      </c>
      <c r="AD48" s="702">
        <v>10.631374521</v>
      </c>
      <c r="AE48" s="702">
        <v>11.422413048999999</v>
      </c>
      <c r="AF48" s="702">
        <v>13.871796572999999</v>
      </c>
      <c r="AG48" s="702">
        <v>16.102428700000001</v>
      </c>
      <c r="AH48" s="702">
        <v>16.254287604999998</v>
      </c>
      <c r="AI48" s="702">
        <v>14.331198209</v>
      </c>
      <c r="AJ48" s="702">
        <v>12.204275817999999</v>
      </c>
      <c r="AK48" s="702">
        <v>10.387168517999999</v>
      </c>
      <c r="AL48" s="702">
        <v>11.818762791999999</v>
      </c>
      <c r="AM48" s="702">
        <v>11.210272179</v>
      </c>
      <c r="AN48" s="702">
        <v>9.7716938169999992</v>
      </c>
      <c r="AO48" s="702">
        <v>9.5396947710000006</v>
      </c>
      <c r="AP48" s="702">
        <v>9.4509994739999996</v>
      </c>
      <c r="AQ48" s="702">
        <v>12.114418073</v>
      </c>
      <c r="AR48" s="702">
        <v>13.261398921</v>
      </c>
      <c r="AS48" s="702">
        <v>15.096346011</v>
      </c>
      <c r="AT48" s="702">
        <v>15.284851142000001</v>
      </c>
      <c r="AU48" s="702">
        <v>13.835889898</v>
      </c>
      <c r="AV48" s="702">
        <v>11.837654899</v>
      </c>
      <c r="AW48" s="702">
        <v>9.7511825739999995</v>
      </c>
      <c r="AX48" s="702">
        <v>11.521100783</v>
      </c>
      <c r="AY48" s="702">
        <v>11.853798581</v>
      </c>
      <c r="AZ48" s="702">
        <v>8.9120292299999999</v>
      </c>
      <c r="BA48" s="702">
        <v>10.082241599</v>
      </c>
      <c r="BB48" s="702">
        <v>10.100808174999999</v>
      </c>
      <c r="BC48" s="702">
        <v>11.412843003000001</v>
      </c>
      <c r="BD48" s="702">
        <v>14.19825376</v>
      </c>
      <c r="BE48" s="702">
        <v>16.471430000000002</v>
      </c>
      <c r="BF48" s="702">
        <v>16.381060000000002</v>
      </c>
      <c r="BG48" s="703">
        <v>13.552899999999999</v>
      </c>
      <c r="BH48" s="703">
        <v>10.99663</v>
      </c>
      <c r="BI48" s="703">
        <v>10.16595</v>
      </c>
      <c r="BJ48" s="703">
        <v>11.720969999999999</v>
      </c>
      <c r="BK48" s="703">
        <v>10.7607</v>
      </c>
      <c r="BL48" s="703">
        <v>9.1633220000000009</v>
      </c>
      <c r="BM48" s="703">
        <v>9.1679980000000008</v>
      </c>
      <c r="BN48" s="703">
        <v>9.5220339999999997</v>
      </c>
      <c r="BO48" s="703">
        <v>10.654339999999999</v>
      </c>
      <c r="BP48" s="703">
        <v>12.814780000000001</v>
      </c>
      <c r="BQ48" s="703">
        <v>15.14213</v>
      </c>
      <c r="BR48" s="703">
        <v>15.66766</v>
      </c>
      <c r="BS48" s="703">
        <v>12.376620000000001</v>
      </c>
      <c r="BT48" s="703">
        <v>10.49874</v>
      </c>
      <c r="BU48" s="703">
        <v>9.5225059999999999</v>
      </c>
      <c r="BV48" s="703">
        <v>10.93731</v>
      </c>
    </row>
    <row r="49" spans="1:74" ht="11.1" customHeight="1" x14ac:dyDescent="0.2">
      <c r="A49" s="499" t="s">
        <v>1298</v>
      </c>
      <c r="B49" s="500" t="s">
        <v>1323</v>
      </c>
      <c r="C49" s="702">
        <v>8.0454647432000002</v>
      </c>
      <c r="D49" s="702">
        <v>6.5567621251999997</v>
      </c>
      <c r="E49" s="702">
        <v>7.9909904524000002</v>
      </c>
      <c r="F49" s="702">
        <v>7.6148539796000003</v>
      </c>
      <c r="G49" s="702">
        <v>8.8570147742999996</v>
      </c>
      <c r="H49" s="702">
        <v>10.974443623000001</v>
      </c>
      <c r="I49" s="702">
        <v>11.967736385</v>
      </c>
      <c r="J49" s="702">
        <v>11.575379508999999</v>
      </c>
      <c r="K49" s="702">
        <v>9.9432870962000006</v>
      </c>
      <c r="L49" s="702">
        <v>8.3307482047000008</v>
      </c>
      <c r="M49" s="702">
        <v>7.0995786444000002</v>
      </c>
      <c r="N49" s="702">
        <v>7.6614532189000002</v>
      </c>
      <c r="O49" s="702">
        <v>7.3312265641999996</v>
      </c>
      <c r="P49" s="702">
        <v>6.7374138685</v>
      </c>
      <c r="Q49" s="702">
        <v>7.2074671347999999</v>
      </c>
      <c r="R49" s="702">
        <v>7.6973781612999996</v>
      </c>
      <c r="S49" s="702">
        <v>9.0202083779999995</v>
      </c>
      <c r="T49" s="702">
        <v>10.481184914</v>
      </c>
      <c r="U49" s="702">
        <v>11.941121488</v>
      </c>
      <c r="V49" s="702">
        <v>11.671668428</v>
      </c>
      <c r="W49" s="702">
        <v>10.502524077</v>
      </c>
      <c r="X49" s="702">
        <v>5.8674928789000003</v>
      </c>
      <c r="Y49" s="702">
        <v>5.4690897399000002</v>
      </c>
      <c r="Z49" s="702">
        <v>5.9023129512999999</v>
      </c>
      <c r="AA49" s="702">
        <v>7.2782080000000002</v>
      </c>
      <c r="AB49" s="702">
        <v>6.6328420000000001</v>
      </c>
      <c r="AC49" s="702">
        <v>6.7325619999999997</v>
      </c>
      <c r="AD49" s="702">
        <v>6.8542389999999997</v>
      </c>
      <c r="AE49" s="702">
        <v>7.4128410000000002</v>
      </c>
      <c r="AF49" s="702">
        <v>9.4806519999999992</v>
      </c>
      <c r="AG49" s="702">
        <v>11.5166</v>
      </c>
      <c r="AH49" s="702">
        <v>11.72369</v>
      </c>
      <c r="AI49" s="702">
        <v>9.4664199999999994</v>
      </c>
      <c r="AJ49" s="702">
        <v>7.2759749999999999</v>
      </c>
      <c r="AK49" s="702">
        <v>6.4558109999999997</v>
      </c>
      <c r="AL49" s="702">
        <v>7.117032</v>
      </c>
      <c r="AM49" s="702">
        <v>7.0627329999999997</v>
      </c>
      <c r="AN49" s="702">
        <v>6.5196490000000002</v>
      </c>
      <c r="AO49" s="702">
        <v>6.2333869999999996</v>
      </c>
      <c r="AP49" s="702">
        <v>6.4591349999999998</v>
      </c>
      <c r="AQ49" s="702">
        <v>8.9606279999999998</v>
      </c>
      <c r="AR49" s="702">
        <v>9.9189900000000009</v>
      </c>
      <c r="AS49" s="702">
        <v>11.77685</v>
      </c>
      <c r="AT49" s="702">
        <v>11.711180000000001</v>
      </c>
      <c r="AU49" s="702">
        <v>9.2583859999999998</v>
      </c>
      <c r="AV49" s="702">
        <v>7.6559920000000004</v>
      </c>
      <c r="AW49" s="702">
        <v>6.4452499999999997</v>
      </c>
      <c r="AX49" s="702">
        <v>7.2259589999999996</v>
      </c>
      <c r="AY49" s="702">
        <v>7.3543989999999999</v>
      </c>
      <c r="AZ49" s="702">
        <v>5.7841209999999998</v>
      </c>
      <c r="BA49" s="702">
        <v>6.0749079999999998</v>
      </c>
      <c r="BB49" s="702">
        <v>6.8544619999999998</v>
      </c>
      <c r="BC49" s="702">
        <v>8.487857</v>
      </c>
      <c r="BD49" s="702">
        <v>11.09249</v>
      </c>
      <c r="BE49" s="702">
        <v>11.8134</v>
      </c>
      <c r="BF49" s="702">
        <v>10.9345</v>
      </c>
      <c r="BG49" s="703">
        <v>9.4019659999999998</v>
      </c>
      <c r="BH49" s="703">
        <v>7.6425939999999999</v>
      </c>
      <c r="BI49" s="703">
        <v>6.1299020000000004</v>
      </c>
      <c r="BJ49" s="703">
        <v>7.3156299999999996</v>
      </c>
      <c r="BK49" s="703">
        <v>6.6914199999999999</v>
      </c>
      <c r="BL49" s="703">
        <v>5.867883</v>
      </c>
      <c r="BM49" s="703">
        <v>6.6293340000000001</v>
      </c>
      <c r="BN49" s="703">
        <v>6.4214969999999996</v>
      </c>
      <c r="BO49" s="703">
        <v>8.1760020000000004</v>
      </c>
      <c r="BP49" s="703">
        <v>10.17249</v>
      </c>
      <c r="BQ49" s="703">
        <v>11.511649999999999</v>
      </c>
      <c r="BR49" s="703">
        <v>11.429639999999999</v>
      </c>
      <c r="BS49" s="703">
        <v>9.270956</v>
      </c>
      <c r="BT49" s="703">
        <v>7.6612609999999997</v>
      </c>
      <c r="BU49" s="703">
        <v>6.1207409999999998</v>
      </c>
      <c r="BV49" s="703">
        <v>7.3073969999999999</v>
      </c>
    </row>
    <row r="50" spans="1:74" ht="11.1" customHeight="1" x14ac:dyDescent="0.2">
      <c r="A50" s="517"/>
      <c r="B50" s="131" t="s">
        <v>1299</v>
      </c>
      <c r="C50" s="243"/>
      <c r="D50" s="243"/>
      <c r="E50" s="243"/>
      <c r="F50" s="243"/>
      <c r="G50" s="243"/>
      <c r="H50" s="243"/>
      <c r="I50" s="243"/>
      <c r="J50" s="243"/>
      <c r="K50" s="243"/>
      <c r="L50" s="243"/>
      <c r="M50" s="243"/>
      <c r="N50" s="243"/>
      <c r="O50" s="243"/>
      <c r="P50" s="243"/>
      <c r="Q50" s="243"/>
      <c r="R50" s="243"/>
      <c r="S50" s="243"/>
      <c r="T50" s="243"/>
      <c r="U50" s="243"/>
      <c r="V50" s="243"/>
      <c r="W50" s="243"/>
      <c r="X50" s="243"/>
      <c r="Y50" s="243"/>
      <c r="Z50" s="243"/>
      <c r="AA50" s="243"/>
      <c r="AB50" s="243"/>
      <c r="AC50" s="243"/>
      <c r="AD50" s="243"/>
      <c r="AE50" s="243"/>
      <c r="AF50" s="243"/>
      <c r="AG50" s="243"/>
      <c r="AH50" s="243"/>
      <c r="AI50" s="243"/>
      <c r="AJ50" s="243"/>
      <c r="AK50" s="243"/>
      <c r="AL50" s="243"/>
      <c r="AM50" s="243"/>
      <c r="AN50" s="243"/>
      <c r="AO50" s="243"/>
      <c r="AP50" s="243"/>
      <c r="AQ50" s="243"/>
      <c r="AR50" s="243"/>
      <c r="AS50" s="243"/>
      <c r="AT50" s="243"/>
      <c r="AU50" s="243"/>
      <c r="AV50" s="243"/>
      <c r="AW50" s="243"/>
      <c r="AX50" s="243"/>
      <c r="AY50" s="243"/>
      <c r="AZ50" s="243"/>
      <c r="BA50" s="243"/>
      <c r="BB50" s="243"/>
      <c r="BC50" s="243"/>
      <c r="BD50" s="243"/>
      <c r="BE50" s="243"/>
      <c r="BF50" s="243"/>
      <c r="BG50" s="333"/>
      <c r="BH50" s="333"/>
      <c r="BI50" s="333"/>
      <c r="BJ50" s="333"/>
      <c r="BK50" s="333"/>
      <c r="BL50" s="333"/>
      <c r="BM50" s="333"/>
      <c r="BN50" s="333"/>
      <c r="BO50" s="333"/>
      <c r="BP50" s="333"/>
      <c r="BQ50" s="333"/>
      <c r="BR50" s="333"/>
      <c r="BS50" s="333"/>
      <c r="BT50" s="333"/>
      <c r="BU50" s="333"/>
      <c r="BV50" s="333"/>
    </row>
    <row r="51" spans="1:74" ht="11.1" customHeight="1" x14ac:dyDescent="0.2">
      <c r="A51" s="499" t="s">
        <v>1300</v>
      </c>
      <c r="B51" s="500" t="s">
        <v>84</v>
      </c>
      <c r="C51" s="702">
        <v>6.8968970110000001</v>
      </c>
      <c r="D51" s="702">
        <v>4.8507354300000003</v>
      </c>
      <c r="E51" s="702">
        <v>3.8341736380000002</v>
      </c>
      <c r="F51" s="702">
        <v>3.377811796</v>
      </c>
      <c r="G51" s="702">
        <v>4.242918607</v>
      </c>
      <c r="H51" s="702">
        <v>6.1789663859999999</v>
      </c>
      <c r="I51" s="702">
        <v>8.6959030909999999</v>
      </c>
      <c r="J51" s="702">
        <v>10.112250144000001</v>
      </c>
      <c r="K51" s="702">
        <v>8.1418972099999998</v>
      </c>
      <c r="L51" s="702">
        <v>7.575569389</v>
      </c>
      <c r="M51" s="702">
        <v>6.2952036060000003</v>
      </c>
      <c r="N51" s="702">
        <v>6.756300081</v>
      </c>
      <c r="O51" s="702">
        <v>6.0815598150000003</v>
      </c>
      <c r="P51" s="702">
        <v>5.3935456970000004</v>
      </c>
      <c r="Q51" s="702">
        <v>5.6200947010000002</v>
      </c>
      <c r="R51" s="702">
        <v>3.9610822990000001</v>
      </c>
      <c r="S51" s="702">
        <v>3.427436948</v>
      </c>
      <c r="T51" s="702">
        <v>5.1852411490000003</v>
      </c>
      <c r="U51" s="702">
        <v>10.189409554999999</v>
      </c>
      <c r="V51" s="702">
        <v>9.2886759059999999</v>
      </c>
      <c r="W51" s="702">
        <v>7.0987406819999999</v>
      </c>
      <c r="X51" s="702">
        <v>7.8697281989999999</v>
      </c>
      <c r="Y51" s="702">
        <v>7.3497926720000004</v>
      </c>
      <c r="Z51" s="702">
        <v>7.1239194570000004</v>
      </c>
      <c r="AA51" s="702">
        <v>6.5820305399999999</v>
      </c>
      <c r="AB51" s="702">
        <v>6.1113363390000002</v>
      </c>
      <c r="AC51" s="702">
        <v>5.2708341570000004</v>
      </c>
      <c r="AD51" s="702">
        <v>3.3075615319999998</v>
      </c>
      <c r="AE51" s="702">
        <v>2.8056858610000002</v>
      </c>
      <c r="AF51" s="702">
        <v>4.067518636</v>
      </c>
      <c r="AG51" s="702">
        <v>7.1176731760000003</v>
      </c>
      <c r="AH51" s="702">
        <v>8.5961079869999999</v>
      </c>
      <c r="AI51" s="702">
        <v>7.4187724859999999</v>
      </c>
      <c r="AJ51" s="702">
        <v>7.6325164269999997</v>
      </c>
      <c r="AK51" s="702">
        <v>7.5109244459999998</v>
      </c>
      <c r="AL51" s="702">
        <v>7.6950330139999998</v>
      </c>
      <c r="AM51" s="702">
        <v>5.674219839</v>
      </c>
      <c r="AN51" s="702">
        <v>5.0646347130000002</v>
      </c>
      <c r="AO51" s="702">
        <v>5.9227250720000004</v>
      </c>
      <c r="AP51" s="702">
        <v>3.8481089260000001</v>
      </c>
      <c r="AQ51" s="702">
        <v>3.5132429520000001</v>
      </c>
      <c r="AR51" s="702">
        <v>5.2605885299999997</v>
      </c>
      <c r="AS51" s="702">
        <v>7.835447512</v>
      </c>
      <c r="AT51" s="702">
        <v>10.46616678</v>
      </c>
      <c r="AU51" s="702">
        <v>8.7149932949999993</v>
      </c>
      <c r="AV51" s="702">
        <v>9.2544466249999999</v>
      </c>
      <c r="AW51" s="702">
        <v>6.8407903650000002</v>
      </c>
      <c r="AX51" s="702">
        <v>7.5390455510000001</v>
      </c>
      <c r="AY51" s="702">
        <v>5.9172876030000001</v>
      </c>
      <c r="AZ51" s="702">
        <v>5.1117022749999999</v>
      </c>
      <c r="BA51" s="702">
        <v>5.5604034420000001</v>
      </c>
      <c r="BB51" s="702">
        <v>4.9632200510000004</v>
      </c>
      <c r="BC51" s="702">
        <v>4.9733322710000003</v>
      </c>
      <c r="BD51" s="702">
        <v>7.4823306680000004</v>
      </c>
      <c r="BE51" s="702">
        <v>9.5546439999999997</v>
      </c>
      <c r="BF51" s="702">
        <v>10.913550000000001</v>
      </c>
      <c r="BG51" s="703">
        <v>8.6843389999999996</v>
      </c>
      <c r="BH51" s="703">
        <v>8.9374979999999997</v>
      </c>
      <c r="BI51" s="703">
        <v>6.3903350000000003</v>
      </c>
      <c r="BJ51" s="703">
        <v>7.2987880000000001</v>
      </c>
      <c r="BK51" s="703">
        <v>5.7327199999999996</v>
      </c>
      <c r="BL51" s="703">
        <v>5.104895</v>
      </c>
      <c r="BM51" s="703">
        <v>4.9821200000000001</v>
      </c>
      <c r="BN51" s="703">
        <v>3.9408799999999999</v>
      </c>
      <c r="BO51" s="703">
        <v>4.4823950000000004</v>
      </c>
      <c r="BP51" s="703">
        <v>7.5037890000000003</v>
      </c>
      <c r="BQ51" s="703">
        <v>8.8590140000000002</v>
      </c>
      <c r="BR51" s="703">
        <v>10.13259</v>
      </c>
      <c r="BS51" s="703">
        <v>8.2475869999999993</v>
      </c>
      <c r="BT51" s="703">
        <v>8.8256420000000002</v>
      </c>
      <c r="BU51" s="703">
        <v>6.0801410000000002</v>
      </c>
      <c r="BV51" s="703">
        <v>6.984972</v>
      </c>
    </row>
    <row r="52" spans="1:74" ht="11.1" customHeight="1" x14ac:dyDescent="0.2">
      <c r="A52" s="499" t="s">
        <v>1301</v>
      </c>
      <c r="B52" s="500" t="s">
        <v>83</v>
      </c>
      <c r="C52" s="702">
        <v>0.88766510300000001</v>
      </c>
      <c r="D52" s="702">
        <v>0.59924559600000005</v>
      </c>
      <c r="E52" s="702">
        <v>0.37899685700000002</v>
      </c>
      <c r="F52" s="702">
        <v>0.24665794499999999</v>
      </c>
      <c r="G52" s="702">
        <v>0.66632957800000003</v>
      </c>
      <c r="H52" s="702">
        <v>0.69120857199999997</v>
      </c>
      <c r="I52" s="702">
        <v>0.84763554500000005</v>
      </c>
      <c r="J52" s="702">
        <v>0.83916681699999995</v>
      </c>
      <c r="K52" s="702">
        <v>0.740778041</v>
      </c>
      <c r="L52" s="702">
        <v>0.86234926300000003</v>
      </c>
      <c r="M52" s="702">
        <v>0.80992788299999996</v>
      </c>
      <c r="N52" s="702">
        <v>0.82377995400000004</v>
      </c>
      <c r="O52" s="702">
        <v>0.725889173</v>
      </c>
      <c r="P52" s="702">
        <v>0.62641758299999994</v>
      </c>
      <c r="Q52" s="702">
        <v>0.53353550500000002</v>
      </c>
      <c r="R52" s="702">
        <v>0.221804639</v>
      </c>
      <c r="S52" s="702">
        <v>0.55738786399999996</v>
      </c>
      <c r="T52" s="702">
        <v>0.51905949500000004</v>
      </c>
      <c r="U52" s="702">
        <v>0.92765032000000003</v>
      </c>
      <c r="V52" s="702">
        <v>1.013139148</v>
      </c>
      <c r="W52" s="702">
        <v>0.59701249300000003</v>
      </c>
      <c r="X52" s="702">
        <v>0.70167818800000004</v>
      </c>
      <c r="Y52" s="702">
        <v>0.96322143800000004</v>
      </c>
      <c r="Z52" s="702">
        <v>1.0951550839999999</v>
      </c>
      <c r="AA52" s="702">
        <v>0.77109697499999996</v>
      </c>
      <c r="AB52" s="702">
        <v>0.81095215200000004</v>
      </c>
      <c r="AC52" s="702">
        <v>0.57208892499999997</v>
      </c>
      <c r="AD52" s="702">
        <v>0.19561948500000001</v>
      </c>
      <c r="AE52" s="702">
        <v>0.52635936000000005</v>
      </c>
      <c r="AF52" s="702">
        <v>0.51135507800000002</v>
      </c>
      <c r="AG52" s="702">
        <v>0.61886307699999998</v>
      </c>
      <c r="AH52" s="702">
        <v>0.66163189600000005</v>
      </c>
      <c r="AI52" s="702">
        <v>0.623199595</v>
      </c>
      <c r="AJ52" s="702">
        <v>0.60573158100000002</v>
      </c>
      <c r="AK52" s="702">
        <v>0.80218220200000001</v>
      </c>
      <c r="AL52" s="702">
        <v>0.84053186499999999</v>
      </c>
      <c r="AM52" s="702">
        <v>0.54027245999999995</v>
      </c>
      <c r="AN52" s="702">
        <v>0.46254534000000003</v>
      </c>
      <c r="AO52" s="702">
        <v>0.40926842099999999</v>
      </c>
      <c r="AP52" s="702">
        <v>0.289279652</v>
      </c>
      <c r="AQ52" s="702">
        <v>0.45602637899999998</v>
      </c>
      <c r="AR52" s="702">
        <v>0.47580077399999998</v>
      </c>
      <c r="AS52" s="702">
        <v>0.601764246</v>
      </c>
      <c r="AT52" s="702">
        <v>0.829657537</v>
      </c>
      <c r="AU52" s="702">
        <v>0.67043670399999999</v>
      </c>
      <c r="AV52" s="702">
        <v>0.72053160000000005</v>
      </c>
      <c r="AW52" s="702">
        <v>0.68511978799999995</v>
      </c>
      <c r="AX52" s="702">
        <v>0.60207715299999998</v>
      </c>
      <c r="AY52" s="702">
        <v>0.46238400699999999</v>
      </c>
      <c r="AZ52" s="702">
        <v>0.78927633200000002</v>
      </c>
      <c r="BA52" s="702">
        <v>0.51973362400000001</v>
      </c>
      <c r="BB52" s="702">
        <v>0.19321258099999999</v>
      </c>
      <c r="BC52" s="702">
        <v>0.45410141399999998</v>
      </c>
      <c r="BD52" s="702">
        <v>0.749641962</v>
      </c>
      <c r="BE52" s="702">
        <v>0.29909819999999998</v>
      </c>
      <c r="BF52" s="702">
        <v>0.95700370000000001</v>
      </c>
      <c r="BG52" s="703">
        <v>0.60173750000000004</v>
      </c>
      <c r="BH52" s="703">
        <v>0.63037089999999996</v>
      </c>
      <c r="BI52" s="703">
        <v>0.5882193</v>
      </c>
      <c r="BJ52" s="703">
        <v>0.98405290000000001</v>
      </c>
      <c r="BK52" s="703">
        <v>0.52669299999999997</v>
      </c>
      <c r="BL52" s="703">
        <v>0.76857900000000001</v>
      </c>
      <c r="BM52" s="703">
        <v>0.50514749999999997</v>
      </c>
      <c r="BN52" s="703">
        <v>0.20490939999999999</v>
      </c>
      <c r="BO52" s="703">
        <v>0.58119920000000003</v>
      </c>
      <c r="BP52" s="703">
        <v>0.70052499999999995</v>
      </c>
      <c r="BQ52" s="703">
        <v>0.2676964</v>
      </c>
      <c r="BR52" s="703">
        <v>0.95012920000000001</v>
      </c>
      <c r="BS52" s="703">
        <v>0.62797990000000004</v>
      </c>
      <c r="BT52" s="703">
        <v>0.67869080000000004</v>
      </c>
      <c r="BU52" s="703">
        <v>1.000086</v>
      </c>
      <c r="BV52" s="703">
        <v>1.072289</v>
      </c>
    </row>
    <row r="53" spans="1:74" ht="11.1" customHeight="1" x14ac:dyDescent="0.2">
      <c r="A53" s="499" t="s">
        <v>1302</v>
      </c>
      <c r="B53" s="502" t="s">
        <v>86</v>
      </c>
      <c r="C53" s="702">
        <v>1.645132</v>
      </c>
      <c r="D53" s="702">
        <v>1.526365</v>
      </c>
      <c r="E53" s="702">
        <v>1.5691409999999999</v>
      </c>
      <c r="F53" s="702">
        <v>1.412868</v>
      </c>
      <c r="G53" s="702">
        <v>0.84013499999999997</v>
      </c>
      <c r="H53" s="702">
        <v>0.95983099999999999</v>
      </c>
      <c r="I53" s="702">
        <v>1.648012</v>
      </c>
      <c r="J53" s="702">
        <v>1.6828810000000001</v>
      </c>
      <c r="K53" s="702">
        <v>1.6230610000000001</v>
      </c>
      <c r="L53" s="702">
        <v>1.683557</v>
      </c>
      <c r="M53" s="702">
        <v>1.6289389999999999</v>
      </c>
      <c r="N53" s="702">
        <v>1.681157</v>
      </c>
      <c r="O53" s="702">
        <v>1.6661619999999999</v>
      </c>
      <c r="P53" s="702">
        <v>0.98265800000000003</v>
      </c>
      <c r="Q53" s="702">
        <v>1.0469269999999999</v>
      </c>
      <c r="R53" s="702">
        <v>1.5464370000000001</v>
      </c>
      <c r="S53" s="702">
        <v>1.682785</v>
      </c>
      <c r="T53" s="702">
        <v>1.6373070000000001</v>
      </c>
      <c r="U53" s="702">
        <v>1.6864300000000001</v>
      </c>
      <c r="V53" s="702">
        <v>1.6208689999999999</v>
      </c>
      <c r="W53" s="702">
        <v>1.6145339999999999</v>
      </c>
      <c r="X53" s="702">
        <v>1.6678329999999999</v>
      </c>
      <c r="Y53" s="702">
        <v>1.5739099999999999</v>
      </c>
      <c r="Z53" s="702">
        <v>1.4876670000000001</v>
      </c>
      <c r="AA53" s="702">
        <v>1.681619</v>
      </c>
      <c r="AB53" s="702">
        <v>0.98700200000000005</v>
      </c>
      <c r="AC53" s="702">
        <v>1.1328050000000001</v>
      </c>
      <c r="AD53" s="702">
        <v>1.5518430000000001</v>
      </c>
      <c r="AE53" s="702">
        <v>1.692739</v>
      </c>
      <c r="AF53" s="702">
        <v>1.6328549999999999</v>
      </c>
      <c r="AG53" s="702">
        <v>1.6871499999999999</v>
      </c>
      <c r="AH53" s="702">
        <v>1.6779310000000001</v>
      </c>
      <c r="AI53" s="702">
        <v>1.3697699999999999</v>
      </c>
      <c r="AJ53" s="702">
        <v>0.83989499999999995</v>
      </c>
      <c r="AK53" s="702">
        <v>0.80096400000000001</v>
      </c>
      <c r="AL53" s="702">
        <v>1.110811</v>
      </c>
      <c r="AM53" s="702">
        <v>1.6895450000000001</v>
      </c>
      <c r="AN53" s="702">
        <v>1.486059</v>
      </c>
      <c r="AO53" s="702">
        <v>1.6710259999999999</v>
      </c>
      <c r="AP53" s="702">
        <v>1.6306449999999999</v>
      </c>
      <c r="AQ53" s="702">
        <v>1.5976520000000001</v>
      </c>
      <c r="AR53" s="702">
        <v>1.6280680000000001</v>
      </c>
      <c r="AS53" s="702">
        <v>1.2786949999999999</v>
      </c>
      <c r="AT53" s="702">
        <v>1.597801</v>
      </c>
      <c r="AU53" s="702">
        <v>1.5999909999999999</v>
      </c>
      <c r="AV53" s="702">
        <v>0.43859700000000001</v>
      </c>
      <c r="AW53" s="702">
        <v>0.78401299999999996</v>
      </c>
      <c r="AX53" s="702">
        <v>0.85660599999999998</v>
      </c>
      <c r="AY53" s="702">
        <v>1.287253</v>
      </c>
      <c r="AZ53" s="702">
        <v>0.79981100000000005</v>
      </c>
      <c r="BA53" s="702">
        <v>0.84116299999999999</v>
      </c>
      <c r="BB53" s="702">
        <v>0.92222899999999997</v>
      </c>
      <c r="BC53" s="702">
        <v>1.6743269999999999</v>
      </c>
      <c r="BD53" s="702">
        <v>1.633953</v>
      </c>
      <c r="BE53" s="702">
        <v>1.6698299999999999</v>
      </c>
      <c r="BF53" s="702">
        <v>1.67136</v>
      </c>
      <c r="BG53" s="703">
        <v>1.5240199999999999</v>
      </c>
      <c r="BH53" s="703">
        <v>1.5748200000000001</v>
      </c>
      <c r="BI53" s="703">
        <v>1.5240199999999999</v>
      </c>
      <c r="BJ53" s="703">
        <v>1.5748200000000001</v>
      </c>
      <c r="BK53" s="703">
        <v>1.5748200000000001</v>
      </c>
      <c r="BL53" s="703">
        <v>1.42242</v>
      </c>
      <c r="BM53" s="703">
        <v>1.5748200000000001</v>
      </c>
      <c r="BN53" s="703">
        <v>0.77688000000000001</v>
      </c>
      <c r="BO53" s="703">
        <v>1.5069999999999999</v>
      </c>
      <c r="BP53" s="703">
        <v>1.5240199999999999</v>
      </c>
      <c r="BQ53" s="703">
        <v>1.5748200000000001</v>
      </c>
      <c r="BR53" s="703">
        <v>1.5748200000000001</v>
      </c>
      <c r="BS53" s="703">
        <v>1.2421500000000001</v>
      </c>
      <c r="BT53" s="703">
        <v>0.86265999999999998</v>
      </c>
      <c r="BU53" s="703">
        <v>1.5240199999999999</v>
      </c>
      <c r="BV53" s="703">
        <v>1.5748200000000001</v>
      </c>
    </row>
    <row r="54" spans="1:74" ht="11.1" customHeight="1" x14ac:dyDescent="0.2">
      <c r="A54" s="499" t="s">
        <v>1303</v>
      </c>
      <c r="B54" s="502" t="s">
        <v>1218</v>
      </c>
      <c r="C54" s="702">
        <v>3.1939892909999998</v>
      </c>
      <c r="D54" s="702">
        <v>2.8409019770000001</v>
      </c>
      <c r="E54" s="702">
        <v>3.8231755019999998</v>
      </c>
      <c r="F54" s="702">
        <v>3.691322193</v>
      </c>
      <c r="G54" s="702">
        <v>4.1031082100000003</v>
      </c>
      <c r="H54" s="702">
        <v>3.7187555479999999</v>
      </c>
      <c r="I54" s="702">
        <v>3.6658622959999998</v>
      </c>
      <c r="J54" s="702">
        <v>3.2600365469999999</v>
      </c>
      <c r="K54" s="702">
        <v>2.3445401760000002</v>
      </c>
      <c r="L54" s="702">
        <v>1.6448481909999999</v>
      </c>
      <c r="M54" s="702">
        <v>1.488871133</v>
      </c>
      <c r="N54" s="702">
        <v>1.535162116</v>
      </c>
      <c r="O54" s="702">
        <v>1.3677004159999999</v>
      </c>
      <c r="P54" s="702">
        <v>0.957986962</v>
      </c>
      <c r="Q54" s="702">
        <v>1.595882829</v>
      </c>
      <c r="R54" s="702">
        <v>2.8216664969999998</v>
      </c>
      <c r="S54" s="702">
        <v>2.5414341569999999</v>
      </c>
      <c r="T54" s="702">
        <v>2.2840560280000002</v>
      </c>
      <c r="U54" s="702">
        <v>2.530731351</v>
      </c>
      <c r="V54" s="702">
        <v>2.332220521</v>
      </c>
      <c r="W54" s="702">
        <v>1.9215838869999999</v>
      </c>
      <c r="X54" s="702">
        <v>1.1772934770000001</v>
      </c>
      <c r="Y54" s="702">
        <v>0.98153196200000004</v>
      </c>
      <c r="Z54" s="702">
        <v>1.267773043</v>
      </c>
      <c r="AA54" s="702">
        <v>1.3062660699999999</v>
      </c>
      <c r="AB54" s="702">
        <v>1.958697702</v>
      </c>
      <c r="AC54" s="702">
        <v>3.5659731140000002</v>
      </c>
      <c r="AD54" s="702">
        <v>3.8692946579999998</v>
      </c>
      <c r="AE54" s="702">
        <v>4.0039278459999998</v>
      </c>
      <c r="AF54" s="702">
        <v>3.8604443310000001</v>
      </c>
      <c r="AG54" s="702">
        <v>3.5367601180000001</v>
      </c>
      <c r="AH54" s="702">
        <v>3.1588426639999998</v>
      </c>
      <c r="AI54" s="702">
        <v>2.362714338</v>
      </c>
      <c r="AJ54" s="702">
        <v>1.746337496</v>
      </c>
      <c r="AK54" s="702">
        <v>1.372489667</v>
      </c>
      <c r="AL54" s="702">
        <v>1.6789716859999999</v>
      </c>
      <c r="AM54" s="702">
        <v>1.3085979320000001</v>
      </c>
      <c r="AN54" s="702">
        <v>0.92037326600000002</v>
      </c>
      <c r="AO54" s="702">
        <v>0.89143968900000004</v>
      </c>
      <c r="AP54" s="702">
        <v>1.5319377190000001</v>
      </c>
      <c r="AQ54" s="702">
        <v>2.1783517479999999</v>
      </c>
      <c r="AR54" s="702">
        <v>1.9018791239999999</v>
      </c>
      <c r="AS54" s="702">
        <v>1.9914171469999999</v>
      </c>
      <c r="AT54" s="702">
        <v>2.0882085460000002</v>
      </c>
      <c r="AU54" s="702">
        <v>1.3139130779999999</v>
      </c>
      <c r="AV54" s="702">
        <v>1.109029628</v>
      </c>
      <c r="AW54" s="702">
        <v>0.85709973299999997</v>
      </c>
      <c r="AX54" s="702">
        <v>0.70239411799999996</v>
      </c>
      <c r="AY54" s="702">
        <v>0.56939839299999995</v>
      </c>
      <c r="AZ54" s="702">
        <v>0.62715538299999996</v>
      </c>
      <c r="BA54" s="702">
        <v>0.77832646699999997</v>
      </c>
      <c r="BB54" s="702">
        <v>0.99304845200000003</v>
      </c>
      <c r="BC54" s="702">
        <v>1.1267071719999999</v>
      </c>
      <c r="BD54" s="702">
        <v>1.11122923</v>
      </c>
      <c r="BE54" s="702">
        <v>1.2267079999999999</v>
      </c>
      <c r="BF54" s="702">
        <v>0.99319740000000001</v>
      </c>
      <c r="BG54" s="703">
        <v>0.55611809999999995</v>
      </c>
      <c r="BH54" s="703">
        <v>7.1680400000000005E-2</v>
      </c>
      <c r="BI54" s="703">
        <v>5.4241900000000003E-2</v>
      </c>
      <c r="BJ54" s="703">
        <v>0.3906406</v>
      </c>
      <c r="BK54" s="703">
        <v>0.4882222</v>
      </c>
      <c r="BL54" s="703">
        <v>0.530698</v>
      </c>
      <c r="BM54" s="703">
        <v>1.139918</v>
      </c>
      <c r="BN54" s="703">
        <v>1.6542380000000001</v>
      </c>
      <c r="BO54" s="703">
        <v>2.1118070000000002</v>
      </c>
      <c r="BP54" s="703">
        <v>2.0926849999999999</v>
      </c>
      <c r="BQ54" s="703">
        <v>2.1655039999999999</v>
      </c>
      <c r="BR54" s="703">
        <v>1.8621509999999999</v>
      </c>
      <c r="BS54" s="703">
        <v>1.3344320000000001</v>
      </c>
      <c r="BT54" s="703">
        <v>0.81602520000000001</v>
      </c>
      <c r="BU54" s="703">
        <v>0.72100929999999996</v>
      </c>
      <c r="BV54" s="703">
        <v>1.0286580000000001</v>
      </c>
    </row>
    <row r="55" spans="1:74" ht="11.1" customHeight="1" x14ac:dyDescent="0.2">
      <c r="A55" s="499" t="s">
        <v>1304</v>
      </c>
      <c r="B55" s="502" t="s">
        <v>1321</v>
      </c>
      <c r="C55" s="702">
        <v>3.4097514919999998</v>
      </c>
      <c r="D55" s="702">
        <v>3.3168353069999998</v>
      </c>
      <c r="E55" s="702">
        <v>4.716735141</v>
      </c>
      <c r="F55" s="702">
        <v>5.0357833349999996</v>
      </c>
      <c r="G55" s="702">
        <v>6.09458067</v>
      </c>
      <c r="H55" s="702">
        <v>6.3372506020000001</v>
      </c>
      <c r="I55" s="702">
        <v>5.8973113680000004</v>
      </c>
      <c r="J55" s="702">
        <v>5.9367873649999998</v>
      </c>
      <c r="K55" s="702">
        <v>5.2665219130000001</v>
      </c>
      <c r="L55" s="702">
        <v>4.6244658640000003</v>
      </c>
      <c r="M55" s="702">
        <v>3.4962701759999999</v>
      </c>
      <c r="N55" s="702">
        <v>3.480268106</v>
      </c>
      <c r="O55" s="702">
        <v>3.3117122640000001</v>
      </c>
      <c r="P55" s="702">
        <v>4.2220828859999999</v>
      </c>
      <c r="Q55" s="702">
        <v>4.7928968489999999</v>
      </c>
      <c r="R55" s="702">
        <v>5.3294292140000001</v>
      </c>
      <c r="S55" s="702">
        <v>6.7430437950000002</v>
      </c>
      <c r="T55" s="702">
        <v>6.860394791</v>
      </c>
      <c r="U55" s="702">
        <v>6.2005228990000001</v>
      </c>
      <c r="V55" s="702">
        <v>6.3202376740000004</v>
      </c>
      <c r="W55" s="702">
        <v>5.7237371860000001</v>
      </c>
      <c r="X55" s="702">
        <v>4.8102519030000002</v>
      </c>
      <c r="Y55" s="702">
        <v>3.7982036450000001</v>
      </c>
      <c r="Z55" s="702">
        <v>3.4873286289999998</v>
      </c>
      <c r="AA55" s="702">
        <v>3.4531002700000002</v>
      </c>
      <c r="AB55" s="702">
        <v>4.1091169440000002</v>
      </c>
      <c r="AC55" s="702">
        <v>5.0583794879999999</v>
      </c>
      <c r="AD55" s="702">
        <v>5.7229901769999998</v>
      </c>
      <c r="AE55" s="702">
        <v>6.3015511000000002</v>
      </c>
      <c r="AF55" s="702">
        <v>6.6684121410000001</v>
      </c>
      <c r="AG55" s="702">
        <v>6.8606234510000004</v>
      </c>
      <c r="AH55" s="702">
        <v>6.6144214359999998</v>
      </c>
      <c r="AI55" s="702">
        <v>5.6843845379999998</v>
      </c>
      <c r="AJ55" s="702">
        <v>4.8877754629999997</v>
      </c>
      <c r="AK55" s="702">
        <v>3.390792936</v>
      </c>
      <c r="AL55" s="702">
        <v>2.9955916039999999</v>
      </c>
      <c r="AM55" s="702">
        <v>4.352716933</v>
      </c>
      <c r="AN55" s="702">
        <v>4.7518399149999997</v>
      </c>
      <c r="AO55" s="702">
        <v>5.2287190729999997</v>
      </c>
      <c r="AP55" s="702">
        <v>5.7341184219999999</v>
      </c>
      <c r="AQ55" s="702">
        <v>6.6992432040000001</v>
      </c>
      <c r="AR55" s="702">
        <v>6.5111436899999999</v>
      </c>
      <c r="AS55" s="702">
        <v>6.8601771999999999</v>
      </c>
      <c r="AT55" s="702">
        <v>6.1164455630000001</v>
      </c>
      <c r="AU55" s="702">
        <v>5.1564701690000003</v>
      </c>
      <c r="AV55" s="702">
        <v>5.1650708349999999</v>
      </c>
      <c r="AW55" s="702">
        <v>4.7771592759999999</v>
      </c>
      <c r="AX55" s="702">
        <v>4.4806533540000002</v>
      </c>
      <c r="AY55" s="702">
        <v>4.5025996020000001</v>
      </c>
      <c r="AZ55" s="702">
        <v>4.8073621229999999</v>
      </c>
      <c r="BA55" s="702">
        <v>6.1447984460000002</v>
      </c>
      <c r="BB55" s="702">
        <v>6.7519856220000003</v>
      </c>
      <c r="BC55" s="702">
        <v>7.2781667490000004</v>
      </c>
      <c r="BD55" s="702">
        <v>6.86405376</v>
      </c>
      <c r="BE55" s="702">
        <v>8.3203739999999993</v>
      </c>
      <c r="BF55" s="702">
        <v>6.529058</v>
      </c>
      <c r="BG55" s="703">
        <v>5.5576460000000001</v>
      </c>
      <c r="BH55" s="703">
        <v>5.4576229999999999</v>
      </c>
      <c r="BI55" s="703">
        <v>5.0205690000000001</v>
      </c>
      <c r="BJ55" s="703">
        <v>4.7085290000000004</v>
      </c>
      <c r="BK55" s="703">
        <v>4.7967170000000001</v>
      </c>
      <c r="BL55" s="703">
        <v>4.68588</v>
      </c>
      <c r="BM55" s="703">
        <v>6.4922560000000002</v>
      </c>
      <c r="BN55" s="703">
        <v>6.7289669999999999</v>
      </c>
      <c r="BO55" s="703">
        <v>7.3559010000000002</v>
      </c>
      <c r="BP55" s="703">
        <v>6.8936200000000003</v>
      </c>
      <c r="BQ55" s="703">
        <v>8.6055580000000003</v>
      </c>
      <c r="BR55" s="703">
        <v>6.8885230000000002</v>
      </c>
      <c r="BS55" s="703">
        <v>5.8796670000000004</v>
      </c>
      <c r="BT55" s="703">
        <v>5.7649689999999998</v>
      </c>
      <c r="BU55" s="703">
        <v>5.2965450000000001</v>
      </c>
      <c r="BV55" s="703">
        <v>5.0021719999999998</v>
      </c>
    </row>
    <row r="56" spans="1:74" ht="11.1" customHeight="1" x14ac:dyDescent="0.2">
      <c r="A56" s="499" t="s">
        <v>1305</v>
      </c>
      <c r="B56" s="500" t="s">
        <v>1322</v>
      </c>
      <c r="C56" s="702">
        <v>0.22419362300000001</v>
      </c>
      <c r="D56" s="702">
        <v>-5.3587228000000001E-2</v>
      </c>
      <c r="E56" s="702">
        <v>-1.6483300999999999E-2</v>
      </c>
      <c r="F56" s="702">
        <v>2.5288580000000001E-2</v>
      </c>
      <c r="G56" s="702">
        <v>9.6584212000000003E-2</v>
      </c>
      <c r="H56" s="702">
        <v>7.3875047999999999E-2</v>
      </c>
      <c r="I56" s="702">
        <v>0.10931587600000001</v>
      </c>
      <c r="J56" s="702">
        <v>0.133626088</v>
      </c>
      <c r="K56" s="702">
        <v>6.0955910000000002E-2</v>
      </c>
      <c r="L56" s="702">
        <v>0.11430909</v>
      </c>
      <c r="M56" s="702">
        <v>2.3510855000000001E-2</v>
      </c>
      <c r="N56" s="702">
        <v>-2.0455872999999999E-2</v>
      </c>
      <c r="O56" s="702">
        <v>-2.2035538E-2</v>
      </c>
      <c r="P56" s="702">
        <v>7.2483505000000004E-2</v>
      </c>
      <c r="Q56" s="702">
        <v>-9.8904097999999996E-2</v>
      </c>
      <c r="R56" s="702">
        <v>-2.0505504000000001E-2</v>
      </c>
      <c r="S56" s="702">
        <v>3.4192164999999997E-2</v>
      </c>
      <c r="T56" s="702">
        <v>0.12929428400000001</v>
      </c>
      <c r="U56" s="702">
        <v>0.105792806</v>
      </c>
      <c r="V56" s="702">
        <v>-7.8722519999999997E-3</v>
      </c>
      <c r="W56" s="702">
        <v>2.5164167000000001E-2</v>
      </c>
      <c r="X56" s="702">
        <v>-1.5424190000000001E-2</v>
      </c>
      <c r="Y56" s="702">
        <v>3.4315536000000001E-2</v>
      </c>
      <c r="Z56" s="702">
        <v>-0.124204888</v>
      </c>
      <c r="AA56" s="702">
        <v>-7.3991524000000003E-2</v>
      </c>
      <c r="AB56" s="702">
        <v>-6.2892476000000003E-2</v>
      </c>
      <c r="AC56" s="702">
        <v>-3.1380076999999999E-2</v>
      </c>
      <c r="AD56" s="702">
        <v>0.112312993</v>
      </c>
      <c r="AE56" s="702">
        <v>2.6714870000000002E-2</v>
      </c>
      <c r="AF56" s="702">
        <v>7.0629178000000001E-2</v>
      </c>
      <c r="AG56" s="702">
        <v>6.1928955000000001E-2</v>
      </c>
      <c r="AH56" s="702">
        <v>0.11859766400000001</v>
      </c>
      <c r="AI56" s="702">
        <v>2.1925684000000001E-2</v>
      </c>
      <c r="AJ56" s="702">
        <v>0.102740361</v>
      </c>
      <c r="AK56" s="702">
        <v>-2.477066E-2</v>
      </c>
      <c r="AL56" s="702">
        <v>-7.6797626999999993E-2</v>
      </c>
      <c r="AM56" s="702">
        <v>-2.9143748000000001E-2</v>
      </c>
      <c r="AN56" s="702">
        <v>2.3394569E-2</v>
      </c>
      <c r="AO56" s="702">
        <v>-2.7972120999999999E-2</v>
      </c>
      <c r="AP56" s="702">
        <v>-2.2796415E-2</v>
      </c>
      <c r="AQ56" s="702">
        <v>1.2856584000000001E-2</v>
      </c>
      <c r="AR56" s="702">
        <v>6.3516865000000006E-2</v>
      </c>
      <c r="AS56" s="702">
        <v>9.5178107999999997E-2</v>
      </c>
      <c r="AT56" s="702">
        <v>1.4921818E-2</v>
      </c>
      <c r="AU56" s="702">
        <v>2.2963292999999999E-2</v>
      </c>
      <c r="AV56" s="702">
        <v>5.3118330000000002E-3</v>
      </c>
      <c r="AW56" s="702">
        <v>1.7254700000000001E-2</v>
      </c>
      <c r="AX56" s="702">
        <v>4.2291396000000002E-2</v>
      </c>
      <c r="AY56" s="702">
        <v>-1.4130119999999999E-3</v>
      </c>
      <c r="AZ56" s="702">
        <v>-5.0068563000000003E-2</v>
      </c>
      <c r="BA56" s="702">
        <v>9.3079909999999998E-3</v>
      </c>
      <c r="BB56" s="702">
        <v>-1.7421783999999999E-2</v>
      </c>
      <c r="BC56" s="702">
        <v>-7.3348430000000006E-2</v>
      </c>
      <c r="BD56" s="702">
        <v>7.6947550000000002E-3</v>
      </c>
      <c r="BE56" s="702">
        <v>1.4666099999999999E-3</v>
      </c>
      <c r="BF56" s="702">
        <v>-2.60764E-2</v>
      </c>
      <c r="BG56" s="703">
        <v>-0.1045884</v>
      </c>
      <c r="BH56" s="703">
        <v>-2.32242E-2</v>
      </c>
      <c r="BI56" s="703">
        <v>5.1047100000000002E-3</v>
      </c>
      <c r="BJ56" s="703">
        <v>6.8709500000000007E-2</v>
      </c>
      <c r="BK56" s="703">
        <v>4.6199099999999996E-3</v>
      </c>
      <c r="BL56" s="703">
        <v>-4.8888599999999997E-2</v>
      </c>
      <c r="BM56" s="703">
        <v>3.30548E-3</v>
      </c>
      <c r="BN56" s="703">
        <v>-5.2196300000000001E-2</v>
      </c>
      <c r="BO56" s="703">
        <v>-0.27446169999999998</v>
      </c>
      <c r="BP56" s="703">
        <v>-8.71129E-3</v>
      </c>
      <c r="BQ56" s="703">
        <v>6.3219899999999996E-2</v>
      </c>
      <c r="BR56" s="703">
        <v>-2.7495100000000001E-2</v>
      </c>
      <c r="BS56" s="703">
        <v>-9.3958E-2</v>
      </c>
      <c r="BT56" s="703">
        <v>-2.8783699999999999E-2</v>
      </c>
      <c r="BU56" s="703">
        <v>2.0039999999999999E-2</v>
      </c>
      <c r="BV56" s="703">
        <v>8.0342300000000005E-2</v>
      </c>
    </row>
    <row r="57" spans="1:74" ht="11.1" customHeight="1" x14ac:dyDescent="0.2">
      <c r="A57" s="499" t="s">
        <v>1306</v>
      </c>
      <c r="B57" s="500" t="s">
        <v>1222</v>
      </c>
      <c r="C57" s="702">
        <v>16.257628520000001</v>
      </c>
      <c r="D57" s="702">
        <v>13.080496082</v>
      </c>
      <c r="E57" s="702">
        <v>14.305738837</v>
      </c>
      <c r="F57" s="702">
        <v>13.789731849000001</v>
      </c>
      <c r="G57" s="702">
        <v>16.043656277</v>
      </c>
      <c r="H57" s="702">
        <v>17.959887156000001</v>
      </c>
      <c r="I57" s="702">
        <v>20.864040176</v>
      </c>
      <c r="J57" s="702">
        <v>21.964747961</v>
      </c>
      <c r="K57" s="702">
        <v>18.17775425</v>
      </c>
      <c r="L57" s="702">
        <v>16.505098796999999</v>
      </c>
      <c r="M57" s="702">
        <v>13.742722653</v>
      </c>
      <c r="N57" s="702">
        <v>14.256211384</v>
      </c>
      <c r="O57" s="702">
        <v>13.13098813</v>
      </c>
      <c r="P57" s="702">
        <v>12.255174632999999</v>
      </c>
      <c r="Q57" s="702">
        <v>13.490432786</v>
      </c>
      <c r="R57" s="702">
        <v>13.859914144999999</v>
      </c>
      <c r="S57" s="702">
        <v>14.986279929</v>
      </c>
      <c r="T57" s="702">
        <v>16.615352746999999</v>
      </c>
      <c r="U57" s="702">
        <v>21.640536931</v>
      </c>
      <c r="V57" s="702">
        <v>20.567269997</v>
      </c>
      <c r="W57" s="702">
        <v>16.980772415000001</v>
      </c>
      <c r="X57" s="702">
        <v>16.211360577000001</v>
      </c>
      <c r="Y57" s="702">
        <v>14.700975252999999</v>
      </c>
      <c r="Z57" s="702">
        <v>14.337638325</v>
      </c>
      <c r="AA57" s="702">
        <v>13.720121331</v>
      </c>
      <c r="AB57" s="702">
        <v>13.914212661000001</v>
      </c>
      <c r="AC57" s="702">
        <v>15.568700607</v>
      </c>
      <c r="AD57" s="702">
        <v>14.759621845</v>
      </c>
      <c r="AE57" s="702">
        <v>15.356978036999999</v>
      </c>
      <c r="AF57" s="702">
        <v>16.811214364000001</v>
      </c>
      <c r="AG57" s="702">
        <v>19.882998777000001</v>
      </c>
      <c r="AH57" s="702">
        <v>20.827532647000002</v>
      </c>
      <c r="AI57" s="702">
        <v>17.480766640999999</v>
      </c>
      <c r="AJ57" s="702">
        <v>15.814996327999999</v>
      </c>
      <c r="AK57" s="702">
        <v>13.852582590999999</v>
      </c>
      <c r="AL57" s="702">
        <v>14.244141541999999</v>
      </c>
      <c r="AM57" s="702">
        <v>13.536208415999999</v>
      </c>
      <c r="AN57" s="702">
        <v>12.708846803</v>
      </c>
      <c r="AO57" s="702">
        <v>14.095206134</v>
      </c>
      <c r="AP57" s="702">
        <v>13.011293304000001</v>
      </c>
      <c r="AQ57" s="702">
        <v>14.457372867</v>
      </c>
      <c r="AR57" s="702">
        <v>15.840996983</v>
      </c>
      <c r="AS57" s="702">
        <v>18.662679213000001</v>
      </c>
      <c r="AT57" s="702">
        <v>21.113201243999999</v>
      </c>
      <c r="AU57" s="702">
        <v>17.478767539</v>
      </c>
      <c r="AV57" s="702">
        <v>16.692987520999999</v>
      </c>
      <c r="AW57" s="702">
        <v>13.961436861999999</v>
      </c>
      <c r="AX57" s="702">
        <v>14.223067572</v>
      </c>
      <c r="AY57" s="702">
        <v>12.737509593</v>
      </c>
      <c r="AZ57" s="702">
        <v>12.08523855</v>
      </c>
      <c r="BA57" s="702">
        <v>13.853732969999999</v>
      </c>
      <c r="BB57" s="702">
        <v>13.806273922000001</v>
      </c>
      <c r="BC57" s="702">
        <v>15.433286175999999</v>
      </c>
      <c r="BD57" s="702">
        <v>17.848903374999999</v>
      </c>
      <c r="BE57" s="702">
        <v>21.072120000000002</v>
      </c>
      <c r="BF57" s="702">
        <v>21.03809</v>
      </c>
      <c r="BG57" s="703">
        <v>16.819269999999999</v>
      </c>
      <c r="BH57" s="703">
        <v>16.648769999999999</v>
      </c>
      <c r="BI57" s="703">
        <v>13.58249</v>
      </c>
      <c r="BJ57" s="703">
        <v>15.025539999999999</v>
      </c>
      <c r="BK57" s="703">
        <v>13.12379</v>
      </c>
      <c r="BL57" s="703">
        <v>12.46358</v>
      </c>
      <c r="BM57" s="703">
        <v>14.697570000000001</v>
      </c>
      <c r="BN57" s="703">
        <v>13.253679999999999</v>
      </c>
      <c r="BO57" s="703">
        <v>15.76384</v>
      </c>
      <c r="BP57" s="703">
        <v>18.705929999999999</v>
      </c>
      <c r="BQ57" s="703">
        <v>21.535810000000001</v>
      </c>
      <c r="BR57" s="703">
        <v>21.380710000000001</v>
      </c>
      <c r="BS57" s="703">
        <v>17.237860000000001</v>
      </c>
      <c r="BT57" s="703">
        <v>16.9192</v>
      </c>
      <c r="BU57" s="703">
        <v>14.64184</v>
      </c>
      <c r="BV57" s="703">
        <v>15.74325</v>
      </c>
    </row>
    <row r="58" spans="1:74" ht="11.1" customHeight="1" x14ac:dyDescent="0.2">
      <c r="A58" s="518" t="s">
        <v>1307</v>
      </c>
      <c r="B58" s="520" t="s">
        <v>1323</v>
      </c>
      <c r="C58" s="521">
        <v>20.707787317000001</v>
      </c>
      <c r="D58" s="521">
        <v>17.516192598</v>
      </c>
      <c r="E58" s="521">
        <v>20.173674951999999</v>
      </c>
      <c r="F58" s="521">
        <v>18.575128777</v>
      </c>
      <c r="G58" s="521">
        <v>20.521007942000001</v>
      </c>
      <c r="H58" s="521">
        <v>22.456526728</v>
      </c>
      <c r="I58" s="521">
        <v>25.777248114999999</v>
      </c>
      <c r="J58" s="521">
        <v>25.763078793999998</v>
      </c>
      <c r="K58" s="521">
        <v>23.015030341999999</v>
      </c>
      <c r="L58" s="521">
        <v>20.973019452999999</v>
      </c>
      <c r="M58" s="521">
        <v>18.791495645000001</v>
      </c>
      <c r="N58" s="521">
        <v>19.697110729999999</v>
      </c>
      <c r="O58" s="521">
        <v>19.475884351000001</v>
      </c>
      <c r="P58" s="521">
        <v>17.830673139000002</v>
      </c>
      <c r="Q58" s="521">
        <v>19.400257016000001</v>
      </c>
      <c r="R58" s="521">
        <v>18.785147363</v>
      </c>
      <c r="S58" s="521">
        <v>20.428521316000001</v>
      </c>
      <c r="T58" s="521">
        <v>22.200810335</v>
      </c>
      <c r="U58" s="521">
        <v>27.883468038</v>
      </c>
      <c r="V58" s="521">
        <v>27.163336954999998</v>
      </c>
      <c r="W58" s="521">
        <v>22.972218846000001</v>
      </c>
      <c r="X58" s="521">
        <v>21.593031941</v>
      </c>
      <c r="Y58" s="521">
        <v>20.018130149000001</v>
      </c>
      <c r="Z58" s="521">
        <v>20.208730827</v>
      </c>
      <c r="AA58" s="521">
        <v>19.98969</v>
      </c>
      <c r="AB58" s="521">
        <v>18.467870000000001</v>
      </c>
      <c r="AC58" s="521">
        <v>19.944320000000001</v>
      </c>
      <c r="AD58" s="521">
        <v>19.462769999999999</v>
      </c>
      <c r="AE58" s="521">
        <v>20.067889999999998</v>
      </c>
      <c r="AF58" s="521">
        <v>22.244230000000002</v>
      </c>
      <c r="AG58" s="521">
        <v>25.93178</v>
      </c>
      <c r="AH58" s="521">
        <v>27.126090000000001</v>
      </c>
      <c r="AI58" s="521">
        <v>24.345939999999999</v>
      </c>
      <c r="AJ58" s="521">
        <v>20.703749999999999</v>
      </c>
      <c r="AK58" s="521">
        <v>19.202069999999999</v>
      </c>
      <c r="AL58" s="521">
        <v>20.182079999999999</v>
      </c>
      <c r="AM58" s="521">
        <v>19.762119999999999</v>
      </c>
      <c r="AN58" s="521">
        <v>19.057220000000001</v>
      </c>
      <c r="AO58" s="521">
        <v>19.772290000000002</v>
      </c>
      <c r="AP58" s="521">
        <v>17.223279999999999</v>
      </c>
      <c r="AQ58" s="521">
        <v>20.436679999999999</v>
      </c>
      <c r="AR58" s="521">
        <v>21.7239</v>
      </c>
      <c r="AS58" s="521">
        <v>24.334759999999999</v>
      </c>
      <c r="AT58" s="521">
        <v>26.394880000000001</v>
      </c>
      <c r="AU58" s="521">
        <v>23.858899999999998</v>
      </c>
      <c r="AV58" s="521">
        <v>22.319430000000001</v>
      </c>
      <c r="AW58" s="521">
        <v>18.872109999999999</v>
      </c>
      <c r="AX58" s="521">
        <v>19.948820000000001</v>
      </c>
      <c r="AY58" s="521">
        <v>19.756139999999998</v>
      </c>
      <c r="AZ58" s="521">
        <v>17.472840000000001</v>
      </c>
      <c r="BA58" s="521">
        <v>19.797650000000001</v>
      </c>
      <c r="BB58" s="521">
        <v>18.81934</v>
      </c>
      <c r="BC58" s="521">
        <v>20.285509999999999</v>
      </c>
      <c r="BD58" s="521">
        <v>23.59873</v>
      </c>
      <c r="BE58" s="521">
        <v>28.1906</v>
      </c>
      <c r="BF58" s="521">
        <v>26.765989999999999</v>
      </c>
      <c r="BG58" s="522">
        <v>23.206379999999999</v>
      </c>
      <c r="BH58" s="522">
        <v>21.34338</v>
      </c>
      <c r="BI58" s="522">
        <v>18.233059999999998</v>
      </c>
      <c r="BJ58" s="522">
        <v>20.994340000000001</v>
      </c>
      <c r="BK58" s="522">
        <v>18.939679999999999</v>
      </c>
      <c r="BL58" s="522">
        <v>17.445180000000001</v>
      </c>
      <c r="BM58" s="522">
        <v>20.132439999999999</v>
      </c>
      <c r="BN58" s="522">
        <v>18.274460000000001</v>
      </c>
      <c r="BO58" s="522">
        <v>20.81795</v>
      </c>
      <c r="BP58" s="522">
        <v>23.338529999999999</v>
      </c>
      <c r="BQ58" s="522">
        <v>26.658149999999999</v>
      </c>
      <c r="BR58" s="522">
        <v>26.321870000000001</v>
      </c>
      <c r="BS58" s="522">
        <v>23.06147</v>
      </c>
      <c r="BT58" s="522">
        <v>21.56973</v>
      </c>
      <c r="BU58" s="522">
        <v>18.33785</v>
      </c>
      <c r="BV58" s="522">
        <v>21.051829999999999</v>
      </c>
    </row>
    <row r="59" spans="1:74" ht="12" customHeight="1" x14ac:dyDescent="0.2">
      <c r="A59" s="517"/>
      <c r="B59" s="821" t="s">
        <v>1390</v>
      </c>
      <c r="C59" s="821"/>
      <c r="D59" s="821"/>
      <c r="E59" s="821"/>
      <c r="F59" s="821"/>
      <c r="G59" s="821"/>
      <c r="H59" s="821"/>
      <c r="I59" s="821"/>
      <c r="J59" s="821"/>
      <c r="K59" s="821"/>
      <c r="L59" s="821"/>
      <c r="M59" s="821"/>
      <c r="N59" s="821"/>
      <c r="O59" s="821"/>
      <c r="P59" s="821"/>
      <c r="Q59" s="821"/>
      <c r="R59" s="523"/>
      <c r="S59" s="523"/>
      <c r="T59" s="523"/>
      <c r="U59" s="523"/>
      <c r="V59" s="523"/>
      <c r="W59" s="523"/>
      <c r="X59" s="523"/>
      <c r="Y59" s="523"/>
      <c r="Z59" s="523"/>
      <c r="AA59" s="523"/>
      <c r="AB59" s="523"/>
      <c r="AC59" s="523"/>
      <c r="AD59" s="523"/>
      <c r="AE59" s="523"/>
      <c r="AF59" s="523"/>
      <c r="AG59" s="523"/>
      <c r="AH59" s="523"/>
      <c r="AI59" s="523"/>
      <c r="AJ59" s="523"/>
      <c r="AK59" s="523"/>
      <c r="AL59" s="523"/>
      <c r="AM59" s="523"/>
      <c r="AN59" s="523"/>
      <c r="AO59" s="523"/>
      <c r="AP59" s="523"/>
      <c r="AQ59" s="523"/>
      <c r="AR59" s="523"/>
      <c r="AS59" s="523"/>
      <c r="AT59" s="523"/>
      <c r="AU59" s="523"/>
      <c r="AV59" s="523"/>
      <c r="AW59" s="523"/>
      <c r="AX59" s="523"/>
      <c r="AY59" s="523"/>
      <c r="AZ59" s="523"/>
      <c r="BA59" s="523"/>
      <c r="BB59" s="523"/>
      <c r="BC59" s="523"/>
      <c r="BD59" s="523"/>
      <c r="BE59" s="629"/>
      <c r="BF59" s="629"/>
      <c r="BG59" s="523"/>
      <c r="BH59" s="523"/>
      <c r="BI59" s="523"/>
      <c r="BJ59" s="523"/>
      <c r="BK59" s="523"/>
      <c r="BL59" s="523"/>
      <c r="BM59" s="523"/>
      <c r="BN59" s="523"/>
      <c r="BO59" s="523"/>
      <c r="BP59" s="523"/>
      <c r="BQ59" s="523"/>
      <c r="BR59" s="523"/>
      <c r="BS59" s="523"/>
      <c r="BT59" s="523"/>
      <c r="BU59" s="523"/>
      <c r="BV59" s="523"/>
    </row>
    <row r="60" spans="1:74" ht="12" customHeight="1" x14ac:dyDescent="0.2">
      <c r="A60" s="517"/>
      <c r="B60" s="821" t="s">
        <v>1385</v>
      </c>
      <c r="C60" s="821"/>
      <c r="D60" s="821"/>
      <c r="E60" s="821"/>
      <c r="F60" s="821"/>
      <c r="G60" s="821"/>
      <c r="H60" s="821"/>
      <c r="I60" s="821"/>
      <c r="J60" s="821"/>
      <c r="K60" s="821"/>
      <c r="L60" s="821"/>
      <c r="M60" s="821"/>
      <c r="N60" s="821"/>
      <c r="O60" s="821"/>
      <c r="P60" s="821"/>
      <c r="Q60" s="821"/>
      <c r="R60" s="727"/>
      <c r="S60" s="727"/>
      <c r="T60" s="727"/>
      <c r="U60" s="727"/>
      <c r="V60" s="727"/>
      <c r="W60" s="727"/>
      <c r="X60" s="727"/>
      <c r="Y60" s="727"/>
      <c r="Z60" s="727"/>
      <c r="AA60" s="727"/>
      <c r="AB60" s="727"/>
      <c r="AC60" s="727"/>
      <c r="AD60" s="727"/>
      <c r="AE60" s="727"/>
      <c r="AF60" s="727"/>
      <c r="AG60" s="727"/>
      <c r="AH60" s="727"/>
      <c r="AI60" s="727"/>
      <c r="AJ60" s="727"/>
      <c r="AK60" s="727"/>
      <c r="AL60" s="727"/>
      <c r="AM60" s="727"/>
      <c r="AN60" s="727"/>
      <c r="AO60" s="727"/>
      <c r="AP60" s="727"/>
      <c r="AQ60" s="727"/>
      <c r="AR60" s="727"/>
      <c r="AS60" s="727"/>
      <c r="AT60" s="727"/>
      <c r="AU60" s="727"/>
      <c r="AV60" s="727"/>
      <c r="AW60" s="727"/>
      <c r="AX60" s="727"/>
      <c r="AY60" s="727"/>
      <c r="AZ60" s="727"/>
      <c r="BA60" s="727"/>
      <c r="BB60" s="727"/>
      <c r="BC60" s="727"/>
      <c r="BD60" s="727"/>
      <c r="BE60" s="620"/>
      <c r="BF60" s="620"/>
      <c r="BG60" s="727"/>
      <c r="BH60" s="727"/>
      <c r="BI60" s="727"/>
      <c r="BJ60" s="727"/>
      <c r="BK60" s="727"/>
      <c r="BL60" s="727"/>
      <c r="BM60" s="727"/>
      <c r="BN60" s="727"/>
      <c r="BO60" s="727"/>
      <c r="BP60" s="727"/>
      <c r="BQ60" s="727"/>
      <c r="BR60" s="727"/>
      <c r="BS60" s="727"/>
      <c r="BT60" s="727"/>
      <c r="BU60" s="727"/>
      <c r="BV60" s="727"/>
    </row>
    <row r="61" spans="1:74" ht="12" customHeight="1" x14ac:dyDescent="0.2">
      <c r="A61" s="517"/>
      <c r="B61" s="821" t="s">
        <v>1386</v>
      </c>
      <c r="C61" s="821"/>
      <c r="D61" s="821"/>
      <c r="E61" s="821"/>
      <c r="F61" s="821"/>
      <c r="G61" s="821"/>
      <c r="H61" s="821"/>
      <c r="I61" s="821"/>
      <c r="J61" s="821"/>
      <c r="K61" s="821"/>
      <c r="L61" s="821"/>
      <c r="M61" s="821"/>
      <c r="N61" s="821"/>
      <c r="O61" s="821"/>
      <c r="P61" s="821"/>
      <c r="Q61" s="821"/>
      <c r="R61" s="509"/>
      <c r="S61" s="509"/>
      <c r="T61" s="509"/>
      <c r="U61" s="509"/>
      <c r="V61" s="509"/>
      <c r="W61" s="509"/>
      <c r="X61" s="509"/>
      <c r="Y61" s="509"/>
      <c r="Z61" s="509"/>
      <c r="AA61" s="509"/>
      <c r="AB61" s="509"/>
      <c r="AC61" s="509"/>
      <c r="AD61" s="509"/>
      <c r="AE61" s="509"/>
      <c r="AF61" s="509"/>
      <c r="AG61" s="509"/>
      <c r="AH61" s="509"/>
      <c r="AI61" s="509"/>
      <c r="AJ61" s="509"/>
      <c r="AK61" s="509"/>
      <c r="AL61" s="509"/>
      <c r="AM61" s="509"/>
      <c r="AN61" s="509"/>
      <c r="AO61" s="509"/>
      <c r="AP61" s="509"/>
      <c r="AQ61" s="509"/>
      <c r="AR61" s="509"/>
      <c r="AS61" s="509"/>
      <c r="AT61" s="509"/>
      <c r="AU61" s="509"/>
      <c r="AV61" s="509"/>
      <c r="AW61" s="509"/>
      <c r="AX61" s="509"/>
      <c r="AY61" s="509"/>
      <c r="AZ61" s="509"/>
      <c r="BA61" s="509"/>
      <c r="BB61" s="509"/>
      <c r="BC61" s="509"/>
      <c r="BD61" s="622"/>
      <c r="BE61" s="622"/>
      <c r="BF61" s="622"/>
      <c r="BG61" s="509"/>
      <c r="BH61" s="509"/>
      <c r="BI61" s="509"/>
      <c r="BJ61" s="509"/>
      <c r="BK61" s="509"/>
      <c r="BL61" s="509"/>
      <c r="BM61" s="509"/>
      <c r="BN61" s="509"/>
      <c r="BO61" s="509"/>
      <c r="BP61" s="509"/>
      <c r="BQ61" s="509"/>
      <c r="BR61" s="509"/>
      <c r="BS61" s="509"/>
      <c r="BT61" s="509"/>
      <c r="BU61" s="509"/>
      <c r="BV61" s="509"/>
    </row>
    <row r="62" spans="1:74" ht="12" customHeight="1" x14ac:dyDescent="0.2">
      <c r="A62" s="524"/>
      <c r="B62" s="821" t="s">
        <v>1387</v>
      </c>
      <c r="C62" s="821"/>
      <c r="D62" s="821"/>
      <c r="E62" s="821"/>
      <c r="F62" s="821"/>
      <c r="G62" s="821"/>
      <c r="H62" s="821"/>
      <c r="I62" s="821"/>
      <c r="J62" s="821"/>
      <c r="K62" s="821"/>
      <c r="L62" s="821"/>
      <c r="M62" s="821"/>
      <c r="N62" s="821"/>
      <c r="O62" s="821"/>
      <c r="P62" s="821"/>
      <c r="Q62" s="821"/>
      <c r="R62" s="509"/>
      <c r="S62" s="509"/>
      <c r="T62" s="509"/>
      <c r="U62" s="509"/>
      <c r="V62" s="509"/>
      <c r="W62" s="509"/>
      <c r="X62" s="509"/>
      <c r="Y62" s="509"/>
      <c r="Z62" s="509"/>
      <c r="AA62" s="509"/>
      <c r="AB62" s="509"/>
      <c r="AC62" s="509"/>
      <c r="AD62" s="509"/>
      <c r="AE62" s="509"/>
      <c r="AF62" s="509"/>
      <c r="AG62" s="509"/>
      <c r="AH62" s="509"/>
      <c r="AI62" s="509"/>
      <c r="AJ62" s="509"/>
      <c r="AK62" s="509"/>
      <c r="AL62" s="509"/>
      <c r="AM62" s="509"/>
      <c r="AN62" s="509"/>
      <c r="AO62" s="509"/>
      <c r="AP62" s="509"/>
      <c r="AQ62" s="509"/>
      <c r="AR62" s="509"/>
      <c r="AS62" s="509"/>
      <c r="AT62" s="509"/>
      <c r="AU62" s="509"/>
      <c r="AV62" s="509"/>
      <c r="AW62" s="509"/>
      <c r="AX62" s="509"/>
      <c r="AY62" s="509"/>
      <c r="AZ62" s="509"/>
      <c r="BA62" s="509"/>
      <c r="BB62" s="509"/>
      <c r="BC62" s="509"/>
      <c r="BD62" s="622"/>
      <c r="BE62" s="622"/>
      <c r="BF62" s="622"/>
      <c r="BG62" s="509"/>
      <c r="BH62" s="509"/>
      <c r="BI62" s="509"/>
      <c r="BJ62" s="509"/>
      <c r="BK62" s="509"/>
      <c r="BL62" s="509"/>
      <c r="BM62" s="509"/>
      <c r="BN62" s="509"/>
      <c r="BO62" s="509"/>
      <c r="BP62" s="509"/>
      <c r="BQ62" s="509"/>
      <c r="BR62" s="509"/>
      <c r="BS62" s="509"/>
      <c r="BT62" s="509"/>
      <c r="BU62" s="509"/>
      <c r="BV62" s="509"/>
    </row>
    <row r="63" spans="1:74" ht="12" customHeight="1" x14ac:dyDescent="0.2">
      <c r="A63" s="524"/>
      <c r="B63" s="821" t="s">
        <v>1388</v>
      </c>
      <c r="C63" s="821"/>
      <c r="D63" s="821"/>
      <c r="E63" s="821"/>
      <c r="F63" s="821"/>
      <c r="G63" s="821"/>
      <c r="H63" s="821"/>
      <c r="I63" s="821"/>
      <c r="J63" s="821"/>
      <c r="K63" s="821"/>
      <c r="L63" s="821"/>
      <c r="M63" s="821"/>
      <c r="N63" s="821"/>
      <c r="O63" s="821"/>
      <c r="P63" s="821"/>
      <c r="Q63" s="821"/>
      <c r="R63" s="509"/>
      <c r="S63" s="509"/>
      <c r="T63" s="509"/>
      <c r="U63" s="509"/>
      <c r="V63" s="509"/>
      <c r="W63" s="509"/>
      <c r="X63" s="509"/>
      <c r="Y63" s="509"/>
      <c r="Z63" s="509"/>
      <c r="AA63" s="509"/>
      <c r="AB63" s="509"/>
      <c r="AC63" s="509"/>
      <c r="AD63" s="509"/>
      <c r="AE63" s="509"/>
      <c r="AF63" s="509"/>
      <c r="AG63" s="509"/>
      <c r="AH63" s="509"/>
      <c r="AI63" s="509"/>
      <c r="AJ63" s="509"/>
      <c r="AK63" s="509"/>
      <c r="AL63" s="509"/>
      <c r="AM63" s="509"/>
      <c r="AN63" s="509"/>
      <c r="AO63" s="509"/>
      <c r="AP63" s="509"/>
      <c r="AQ63" s="509"/>
      <c r="AR63" s="509"/>
      <c r="AS63" s="509"/>
      <c r="AT63" s="509"/>
      <c r="AU63" s="509"/>
      <c r="AV63" s="509"/>
      <c r="AW63" s="509"/>
      <c r="AX63" s="509"/>
      <c r="AY63" s="509"/>
      <c r="AZ63" s="509"/>
      <c r="BA63" s="509"/>
      <c r="BB63" s="509"/>
      <c r="BC63" s="509"/>
      <c r="BD63" s="622"/>
      <c r="BE63" s="622"/>
      <c r="BF63" s="622"/>
      <c r="BG63" s="509"/>
      <c r="BH63" s="509"/>
      <c r="BI63" s="509"/>
      <c r="BJ63" s="509"/>
      <c r="BK63" s="509"/>
      <c r="BL63" s="509"/>
      <c r="BM63" s="509"/>
      <c r="BN63" s="509"/>
      <c r="BO63" s="509"/>
      <c r="BP63" s="509"/>
      <c r="BQ63" s="509"/>
      <c r="BR63" s="509"/>
      <c r="BS63" s="509"/>
      <c r="BT63" s="509"/>
      <c r="BU63" s="509"/>
      <c r="BV63" s="509"/>
    </row>
    <row r="64" spans="1:74" ht="12" customHeight="1" x14ac:dyDescent="0.2">
      <c r="A64" s="524"/>
      <c r="B64" s="733" t="s">
        <v>1389</v>
      </c>
      <c r="C64" s="734"/>
      <c r="D64" s="734"/>
      <c r="E64" s="734"/>
      <c r="F64" s="734"/>
      <c r="G64" s="734"/>
      <c r="H64" s="734"/>
      <c r="I64" s="734"/>
      <c r="J64" s="734"/>
      <c r="K64" s="734"/>
      <c r="L64" s="734"/>
      <c r="M64" s="734"/>
      <c r="N64" s="734"/>
      <c r="O64" s="734"/>
      <c r="P64" s="734"/>
      <c r="Q64" s="734"/>
      <c r="R64" s="509"/>
      <c r="S64" s="509"/>
      <c r="T64" s="509"/>
      <c r="U64" s="509"/>
      <c r="V64" s="509"/>
      <c r="W64" s="509"/>
      <c r="X64" s="509"/>
      <c r="Y64" s="509"/>
      <c r="Z64" s="509"/>
      <c r="AA64" s="509"/>
      <c r="AB64" s="509"/>
      <c r="AC64" s="509"/>
      <c r="AD64" s="509"/>
      <c r="AE64" s="509"/>
      <c r="AF64" s="509"/>
      <c r="AG64" s="509"/>
      <c r="AH64" s="509"/>
      <c r="AI64" s="509"/>
      <c r="AJ64" s="509"/>
      <c r="AK64" s="509"/>
      <c r="AL64" s="509"/>
      <c r="AM64" s="509"/>
      <c r="AN64" s="509"/>
      <c r="AO64" s="509"/>
      <c r="AP64" s="509"/>
      <c r="AQ64" s="509"/>
      <c r="AR64" s="509"/>
      <c r="AS64" s="509"/>
      <c r="AT64" s="509"/>
      <c r="AU64" s="509"/>
      <c r="AV64" s="509"/>
      <c r="AW64" s="509"/>
      <c r="AX64" s="509"/>
      <c r="AY64" s="509"/>
      <c r="AZ64" s="509"/>
      <c r="BA64" s="509"/>
      <c r="BB64" s="509"/>
      <c r="BC64" s="509"/>
      <c r="BD64" s="622"/>
      <c r="BE64" s="622"/>
      <c r="BF64" s="622"/>
      <c r="BG64" s="509"/>
      <c r="BH64" s="509"/>
      <c r="BI64" s="509"/>
      <c r="BJ64" s="509"/>
      <c r="BK64" s="509"/>
      <c r="BL64" s="509"/>
      <c r="BM64" s="509"/>
      <c r="BN64" s="509"/>
      <c r="BO64" s="509"/>
      <c r="BP64" s="509"/>
      <c r="BQ64" s="509"/>
      <c r="BR64" s="509"/>
      <c r="BS64" s="509"/>
      <c r="BT64" s="509"/>
      <c r="BU64" s="509"/>
      <c r="BV64" s="509"/>
    </row>
    <row r="65" spans="1:74" ht="12" customHeight="1" x14ac:dyDescent="0.2">
      <c r="A65" s="524"/>
      <c r="B65" s="823" t="str">
        <f>"Notes: "&amp;"EIA completed modeling and analysis for this report on " &amp;Dates!D2&amp;"."</f>
        <v>Notes: EIA completed modeling and analysis for this report on Thursday September 2, 2021.</v>
      </c>
      <c r="C65" s="823"/>
      <c r="D65" s="823"/>
      <c r="E65" s="823"/>
      <c r="F65" s="823"/>
      <c r="G65" s="823"/>
      <c r="H65" s="823"/>
      <c r="I65" s="823"/>
      <c r="J65" s="823"/>
      <c r="K65" s="823"/>
      <c r="L65" s="823"/>
      <c r="M65" s="823"/>
      <c r="N65" s="823"/>
      <c r="O65" s="823"/>
      <c r="P65" s="823"/>
      <c r="Q65" s="823"/>
      <c r="R65" s="509"/>
      <c r="S65" s="509"/>
      <c r="T65" s="509"/>
      <c r="U65" s="509"/>
      <c r="V65" s="509"/>
      <c r="W65" s="509"/>
      <c r="X65" s="509"/>
      <c r="Y65" s="509"/>
      <c r="Z65" s="509"/>
      <c r="AA65" s="509"/>
      <c r="AB65" s="509"/>
      <c r="AC65" s="509"/>
      <c r="AD65" s="509"/>
      <c r="AE65" s="509"/>
      <c r="AF65" s="509"/>
      <c r="AG65" s="509"/>
      <c r="AH65" s="509"/>
      <c r="AI65" s="509"/>
      <c r="AJ65" s="509"/>
      <c r="AK65" s="509"/>
      <c r="AL65" s="509"/>
      <c r="AM65" s="509"/>
      <c r="AN65" s="509"/>
      <c r="AO65" s="509"/>
      <c r="AP65" s="509"/>
      <c r="AQ65" s="509"/>
      <c r="AR65" s="509"/>
      <c r="AS65" s="509"/>
      <c r="AT65" s="509"/>
      <c r="AU65" s="509"/>
      <c r="AV65" s="509"/>
      <c r="AW65" s="509"/>
      <c r="AX65" s="509"/>
      <c r="AY65" s="509"/>
      <c r="AZ65" s="509"/>
      <c r="BA65" s="509"/>
      <c r="BB65" s="509"/>
      <c r="BC65" s="509"/>
      <c r="BD65" s="622"/>
      <c r="BE65" s="622"/>
      <c r="BF65" s="622"/>
      <c r="BG65" s="509"/>
      <c r="BH65" s="509"/>
      <c r="BI65" s="509"/>
      <c r="BJ65" s="509"/>
      <c r="BK65" s="509"/>
      <c r="BL65" s="509"/>
      <c r="BM65" s="509"/>
      <c r="BN65" s="509"/>
      <c r="BO65" s="509"/>
      <c r="BP65" s="509"/>
      <c r="BQ65" s="509"/>
      <c r="BR65" s="509"/>
      <c r="BS65" s="509"/>
      <c r="BT65" s="509"/>
      <c r="BU65" s="509"/>
      <c r="BV65" s="509"/>
    </row>
    <row r="66" spans="1:74" ht="12" customHeight="1" x14ac:dyDescent="0.2">
      <c r="A66" s="524"/>
      <c r="B66" s="770" t="s">
        <v>353</v>
      </c>
      <c r="C66" s="770"/>
      <c r="D66" s="770"/>
      <c r="E66" s="770"/>
      <c r="F66" s="770"/>
      <c r="G66" s="770"/>
      <c r="H66" s="770"/>
      <c r="I66" s="770"/>
      <c r="J66" s="770"/>
      <c r="K66" s="770"/>
      <c r="L66" s="770"/>
      <c r="M66" s="770"/>
      <c r="N66" s="770"/>
      <c r="O66" s="770"/>
      <c r="P66" s="770"/>
      <c r="Q66" s="770"/>
      <c r="R66" s="509"/>
      <c r="S66" s="509"/>
      <c r="T66" s="509"/>
      <c r="U66" s="509"/>
      <c r="V66" s="509"/>
      <c r="W66" s="509"/>
      <c r="X66" s="509"/>
      <c r="Y66" s="509"/>
      <c r="Z66" s="509"/>
      <c r="AA66" s="509"/>
      <c r="AB66" s="509"/>
      <c r="AC66" s="509"/>
      <c r="AD66" s="509"/>
      <c r="AE66" s="509"/>
      <c r="AF66" s="509"/>
      <c r="AG66" s="509"/>
      <c r="AH66" s="509"/>
      <c r="AI66" s="509"/>
      <c r="AJ66" s="509"/>
      <c r="AK66" s="509"/>
      <c r="AL66" s="509"/>
      <c r="AM66" s="509"/>
      <c r="AN66" s="509"/>
      <c r="AO66" s="509"/>
      <c r="AP66" s="509"/>
      <c r="AQ66" s="509"/>
      <c r="AR66" s="509"/>
      <c r="AS66" s="509"/>
      <c r="AT66" s="509"/>
      <c r="AU66" s="509"/>
      <c r="AV66" s="509"/>
      <c r="AW66" s="509"/>
      <c r="AX66" s="509"/>
      <c r="AY66" s="509"/>
      <c r="AZ66" s="509"/>
      <c r="BA66" s="509"/>
      <c r="BB66" s="509"/>
      <c r="BC66" s="509"/>
      <c r="BD66" s="622"/>
      <c r="BE66" s="622"/>
      <c r="BF66" s="622"/>
      <c r="BG66" s="509"/>
      <c r="BH66" s="509"/>
      <c r="BI66" s="509"/>
      <c r="BJ66" s="509"/>
      <c r="BK66" s="509"/>
      <c r="BL66" s="509"/>
      <c r="BM66" s="509"/>
      <c r="BN66" s="509"/>
      <c r="BO66" s="509"/>
      <c r="BP66" s="509"/>
      <c r="BQ66" s="509"/>
      <c r="BR66" s="509"/>
      <c r="BS66" s="509"/>
      <c r="BT66" s="509"/>
      <c r="BU66" s="509"/>
      <c r="BV66" s="509"/>
    </row>
    <row r="67" spans="1:74" ht="12" customHeight="1" x14ac:dyDescent="0.2">
      <c r="A67" s="524"/>
      <c r="B67" s="823" t="s">
        <v>1383</v>
      </c>
      <c r="C67" s="823"/>
      <c r="D67" s="823"/>
      <c r="E67" s="823"/>
      <c r="F67" s="823"/>
      <c r="G67" s="823"/>
      <c r="H67" s="823"/>
      <c r="I67" s="823"/>
      <c r="J67" s="823"/>
      <c r="K67" s="823"/>
      <c r="L67" s="823"/>
      <c r="M67" s="823"/>
      <c r="N67" s="823"/>
      <c r="O67" s="823"/>
      <c r="P67" s="823"/>
      <c r="Q67" s="823"/>
    </row>
    <row r="68" spans="1:74" ht="12" customHeight="1" x14ac:dyDescent="0.2">
      <c r="A68" s="524"/>
      <c r="B68" s="763" t="s">
        <v>1371</v>
      </c>
      <c r="C68" s="763"/>
      <c r="D68" s="763"/>
      <c r="E68" s="763"/>
      <c r="F68" s="763"/>
      <c r="G68" s="763"/>
      <c r="H68" s="763"/>
      <c r="I68" s="763"/>
      <c r="J68" s="763"/>
      <c r="K68" s="763"/>
      <c r="L68" s="763"/>
      <c r="M68" s="763"/>
      <c r="N68" s="763"/>
      <c r="O68" s="763"/>
      <c r="P68" s="763"/>
      <c r="Q68" s="763"/>
    </row>
    <row r="69" spans="1:74" ht="12" customHeight="1" x14ac:dyDescent="0.2">
      <c r="A69" s="524"/>
      <c r="B69" s="763"/>
      <c r="C69" s="763"/>
      <c r="D69" s="763"/>
      <c r="E69" s="763"/>
      <c r="F69" s="763"/>
      <c r="G69" s="763"/>
      <c r="H69" s="763"/>
      <c r="I69" s="763"/>
      <c r="J69" s="763"/>
      <c r="K69" s="763"/>
      <c r="L69" s="763"/>
      <c r="M69" s="763"/>
      <c r="N69" s="763"/>
      <c r="O69" s="763"/>
      <c r="P69" s="763"/>
      <c r="Q69" s="763"/>
    </row>
    <row r="70" spans="1:74" ht="12" customHeight="1" x14ac:dyDescent="0.2">
      <c r="A70" s="524"/>
      <c r="B70" s="771" t="s">
        <v>1380</v>
      </c>
      <c r="C70" s="771"/>
      <c r="D70" s="771"/>
      <c r="E70" s="771"/>
      <c r="F70" s="771"/>
      <c r="G70" s="771"/>
      <c r="H70" s="771"/>
      <c r="I70" s="771"/>
      <c r="J70" s="771"/>
      <c r="K70" s="771"/>
      <c r="L70" s="771"/>
      <c r="M70" s="771"/>
      <c r="N70" s="771"/>
      <c r="O70" s="771"/>
      <c r="P70" s="771"/>
      <c r="Q70" s="771"/>
    </row>
    <row r="72" spans="1:74" ht="7.9" customHeight="1" x14ac:dyDescent="0.2"/>
  </sheetData>
  <mergeCells count="17">
    <mergeCell ref="B66:Q66"/>
    <mergeCell ref="B70:Q70"/>
    <mergeCell ref="B68:Q69"/>
    <mergeCell ref="B63:Q63"/>
    <mergeCell ref="BK3:BV3"/>
    <mergeCell ref="AY3:BJ3"/>
    <mergeCell ref="B65:Q65"/>
    <mergeCell ref="B67:Q67"/>
    <mergeCell ref="B59:Q59"/>
    <mergeCell ref="B60:Q60"/>
    <mergeCell ref="B61:Q61"/>
    <mergeCell ref="B62:Q62"/>
    <mergeCell ref="A1:A2"/>
    <mergeCell ref="C3:N3"/>
    <mergeCell ref="O3:Z3"/>
    <mergeCell ref="AA3:AL3"/>
    <mergeCell ref="AM3:AX3"/>
  </mergeCells>
  <phoneticPr fontId="0" type="noConversion"/>
  <hyperlinks>
    <hyperlink ref="A1:A2" location="Contents!A1" display="Table of Contents"/>
  </hyperlinks>
  <pageMargins left="0.25" right="0.25" top="0.25" bottom="0.25" header="0.5" footer="0.5"/>
  <pageSetup scale="78"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R30"/>
  <sheetViews>
    <sheetView workbookViewId="0">
      <selection activeCell="B13" sqref="B13"/>
    </sheetView>
  </sheetViews>
  <sheetFormatPr defaultColWidth="8.5703125" defaultRowHeight="12.75" x14ac:dyDescent="0.2"/>
  <cols>
    <col min="1" max="1" width="13.42578125" style="282" customWidth="1"/>
    <col min="2" max="2" width="90" style="282" customWidth="1"/>
    <col min="3" max="16384" width="8.5703125" style="282"/>
  </cols>
  <sheetData>
    <row r="1" spans="1:18" x14ac:dyDescent="0.2">
      <c r="A1" s="282" t="s">
        <v>506</v>
      </c>
    </row>
    <row r="6" spans="1:18" ht="15.75" x14ac:dyDescent="0.25">
      <c r="B6" s="283" t="str">
        <f>"Short-Term Energy Outlook, "&amp;Dates!D1</f>
        <v>Short-Term Energy Outlook, September 2021</v>
      </c>
    </row>
    <row r="8" spans="1:18" ht="15" customHeight="1" x14ac:dyDescent="0.2">
      <c r="A8" s="284"/>
      <c r="B8" s="285" t="s">
        <v>235</v>
      </c>
      <c r="C8" s="286"/>
      <c r="D8" s="286"/>
      <c r="E8" s="286"/>
      <c r="F8" s="286"/>
      <c r="G8" s="286"/>
      <c r="H8" s="286"/>
      <c r="I8" s="286"/>
      <c r="J8" s="286"/>
      <c r="K8" s="286"/>
      <c r="L8" s="286"/>
      <c r="M8" s="286"/>
      <c r="N8" s="286"/>
      <c r="O8" s="286"/>
      <c r="P8" s="286"/>
      <c r="Q8" s="286"/>
      <c r="R8" s="286"/>
    </row>
    <row r="9" spans="1:18" ht="15" customHeight="1" x14ac:dyDescent="0.2">
      <c r="A9" s="284"/>
      <c r="B9" s="285" t="s">
        <v>988</v>
      </c>
      <c r="C9" s="286"/>
      <c r="D9" s="286"/>
      <c r="E9" s="286"/>
      <c r="F9" s="286"/>
      <c r="G9" s="286"/>
      <c r="H9" s="286"/>
      <c r="I9" s="286"/>
      <c r="J9" s="286"/>
      <c r="K9" s="286"/>
      <c r="L9" s="286"/>
      <c r="M9" s="286"/>
      <c r="N9" s="286"/>
      <c r="O9" s="286"/>
      <c r="P9" s="286"/>
      <c r="Q9" s="286"/>
      <c r="R9" s="286"/>
    </row>
    <row r="10" spans="1:18" ht="15" customHeight="1" x14ac:dyDescent="0.2">
      <c r="A10" s="284"/>
      <c r="B10" s="285" t="s">
        <v>900</v>
      </c>
      <c r="C10" s="287"/>
      <c r="D10" s="287"/>
      <c r="E10" s="287"/>
      <c r="F10" s="287"/>
      <c r="G10" s="287"/>
      <c r="H10" s="287"/>
      <c r="I10" s="287"/>
      <c r="J10" s="287"/>
      <c r="K10" s="287"/>
      <c r="L10" s="287"/>
      <c r="M10" s="287"/>
      <c r="N10" s="287"/>
      <c r="O10" s="287"/>
      <c r="P10" s="287"/>
      <c r="Q10" s="287"/>
      <c r="R10" s="287"/>
    </row>
    <row r="11" spans="1:18" ht="15" customHeight="1" x14ac:dyDescent="0.2">
      <c r="A11" s="284"/>
      <c r="B11" s="285" t="s">
        <v>1365</v>
      </c>
      <c r="C11" s="287"/>
      <c r="D11" s="287"/>
      <c r="E11" s="287"/>
      <c r="F11" s="287"/>
      <c r="G11" s="287"/>
      <c r="H11" s="287"/>
      <c r="I11" s="287"/>
      <c r="J11" s="287"/>
      <c r="K11" s="287"/>
      <c r="L11" s="287"/>
      <c r="M11" s="287"/>
      <c r="N11" s="287"/>
      <c r="O11" s="287"/>
      <c r="P11" s="287"/>
      <c r="Q11" s="287"/>
      <c r="R11" s="287"/>
    </row>
    <row r="12" spans="1:18" ht="15" customHeight="1" x14ac:dyDescent="0.2">
      <c r="A12" s="284"/>
      <c r="B12" s="285" t="s">
        <v>1366</v>
      </c>
      <c r="C12" s="287"/>
      <c r="D12" s="287"/>
      <c r="E12" s="287"/>
      <c r="F12" s="287"/>
      <c r="G12" s="287"/>
      <c r="H12" s="287"/>
      <c r="I12" s="287"/>
      <c r="J12" s="287"/>
      <c r="K12" s="287"/>
      <c r="L12" s="287"/>
      <c r="M12" s="287"/>
      <c r="N12" s="287"/>
      <c r="O12" s="287"/>
      <c r="P12" s="287"/>
      <c r="Q12" s="287"/>
      <c r="R12" s="287"/>
    </row>
    <row r="13" spans="1:18" ht="15" customHeight="1" x14ac:dyDescent="0.2">
      <c r="A13" s="284"/>
      <c r="B13" s="285" t="s">
        <v>926</v>
      </c>
      <c r="C13" s="287"/>
      <c r="D13" s="287"/>
      <c r="E13" s="287"/>
      <c r="F13" s="287"/>
      <c r="G13" s="287"/>
      <c r="H13" s="287"/>
      <c r="I13" s="287"/>
      <c r="J13" s="287"/>
      <c r="K13" s="287"/>
      <c r="L13" s="287"/>
      <c r="M13" s="287"/>
      <c r="N13" s="287"/>
      <c r="O13" s="287"/>
      <c r="P13" s="287"/>
      <c r="Q13" s="287"/>
      <c r="R13" s="287"/>
    </row>
    <row r="14" spans="1:18" ht="15" customHeight="1" x14ac:dyDescent="0.2">
      <c r="A14" s="284"/>
      <c r="B14" s="285" t="s">
        <v>901</v>
      </c>
      <c r="C14" s="288"/>
      <c r="D14" s="288"/>
      <c r="E14" s="288"/>
      <c r="F14" s="288"/>
      <c r="G14" s="288"/>
      <c r="H14" s="288"/>
      <c r="I14" s="288"/>
      <c r="J14" s="288"/>
      <c r="K14" s="288"/>
      <c r="L14" s="288"/>
      <c r="M14" s="288"/>
      <c r="N14" s="288"/>
      <c r="O14" s="288"/>
      <c r="P14" s="288"/>
      <c r="Q14" s="288"/>
      <c r="R14" s="288"/>
    </row>
    <row r="15" spans="1:18" ht="15" customHeight="1" x14ac:dyDescent="0.2">
      <c r="A15" s="284"/>
      <c r="B15" s="285" t="s">
        <v>982</v>
      </c>
      <c r="C15" s="289"/>
      <c r="D15" s="289"/>
      <c r="E15" s="289"/>
      <c r="F15" s="289"/>
      <c r="G15" s="289"/>
      <c r="H15" s="289"/>
      <c r="I15" s="289"/>
      <c r="J15" s="289"/>
      <c r="K15" s="289"/>
      <c r="L15" s="289"/>
      <c r="M15" s="289"/>
      <c r="N15" s="289"/>
      <c r="O15" s="289"/>
      <c r="P15" s="289"/>
      <c r="Q15" s="289"/>
      <c r="R15" s="289"/>
    </row>
    <row r="16" spans="1:18" ht="15" customHeight="1" x14ac:dyDescent="0.2">
      <c r="A16" s="284"/>
      <c r="B16" s="285" t="s">
        <v>799</v>
      </c>
      <c r="C16" s="287"/>
      <c r="D16" s="287"/>
      <c r="E16" s="287"/>
      <c r="F16" s="287"/>
      <c r="G16" s="287"/>
      <c r="H16" s="287"/>
      <c r="I16" s="287"/>
      <c r="J16" s="287"/>
      <c r="K16" s="287"/>
      <c r="L16" s="287"/>
      <c r="M16" s="287"/>
      <c r="N16" s="287"/>
      <c r="O16" s="287"/>
      <c r="P16" s="287"/>
      <c r="Q16" s="287"/>
      <c r="R16" s="287"/>
    </row>
    <row r="17" spans="1:18" ht="15" customHeight="1" x14ac:dyDescent="0.2">
      <c r="A17" s="284"/>
      <c r="B17" s="285" t="s">
        <v>236</v>
      </c>
      <c r="C17" s="290"/>
      <c r="D17" s="290"/>
      <c r="E17" s="290"/>
      <c r="F17" s="290"/>
      <c r="G17" s="290"/>
      <c r="H17" s="290"/>
      <c r="I17" s="290"/>
      <c r="J17" s="290"/>
      <c r="K17" s="290"/>
      <c r="L17" s="290"/>
      <c r="M17" s="290"/>
      <c r="N17" s="290"/>
      <c r="O17" s="290"/>
      <c r="P17" s="290"/>
      <c r="Q17" s="290"/>
      <c r="R17" s="290"/>
    </row>
    <row r="18" spans="1:18" ht="15" customHeight="1" x14ac:dyDescent="0.2">
      <c r="A18" s="284"/>
      <c r="B18" s="285" t="s">
        <v>67</v>
      </c>
      <c r="C18" s="287"/>
      <c r="D18" s="287"/>
      <c r="E18" s="287"/>
      <c r="F18" s="287"/>
      <c r="G18" s="287"/>
      <c r="H18" s="287"/>
      <c r="I18" s="287"/>
      <c r="J18" s="287"/>
      <c r="K18" s="287"/>
      <c r="L18" s="287"/>
      <c r="M18" s="287"/>
      <c r="N18" s="287"/>
      <c r="O18" s="287"/>
      <c r="P18" s="287"/>
      <c r="Q18" s="287"/>
      <c r="R18" s="287"/>
    </row>
    <row r="19" spans="1:18" ht="15" customHeight="1" x14ac:dyDescent="0.2">
      <c r="A19" s="284"/>
      <c r="B19" s="285" t="s">
        <v>237</v>
      </c>
      <c r="C19" s="292"/>
      <c r="D19" s="292"/>
      <c r="E19" s="292"/>
      <c r="F19" s="292"/>
      <c r="G19" s="292"/>
      <c r="H19" s="292"/>
      <c r="I19" s="292"/>
      <c r="J19" s="292"/>
      <c r="K19" s="292"/>
      <c r="L19" s="292"/>
      <c r="M19" s="292"/>
      <c r="N19" s="292"/>
      <c r="O19" s="292"/>
      <c r="P19" s="292"/>
      <c r="Q19" s="292"/>
      <c r="R19" s="292"/>
    </row>
    <row r="20" spans="1:18" ht="15" customHeight="1" x14ac:dyDescent="0.2">
      <c r="A20" s="284"/>
      <c r="B20" s="285" t="s">
        <v>812</v>
      </c>
      <c r="C20" s="287"/>
      <c r="D20" s="287"/>
      <c r="E20" s="287"/>
      <c r="F20" s="287"/>
      <c r="G20" s="287"/>
      <c r="H20" s="287"/>
      <c r="I20" s="287"/>
      <c r="J20" s="287"/>
      <c r="K20" s="287"/>
      <c r="L20" s="287"/>
      <c r="M20" s="287"/>
      <c r="N20" s="287"/>
      <c r="O20" s="287"/>
      <c r="P20" s="287"/>
      <c r="Q20" s="287"/>
      <c r="R20" s="287"/>
    </row>
    <row r="21" spans="1:18" ht="15" customHeight="1" x14ac:dyDescent="0.2">
      <c r="A21" s="284"/>
      <c r="B21" s="291" t="s">
        <v>800</v>
      </c>
      <c r="C21" s="293"/>
      <c r="D21" s="293"/>
      <c r="E21" s="293"/>
      <c r="F21" s="293"/>
      <c r="G21" s="293"/>
      <c r="H21" s="293"/>
      <c r="I21" s="293"/>
      <c r="J21" s="293"/>
      <c r="K21" s="293"/>
      <c r="L21" s="293"/>
      <c r="M21" s="293"/>
      <c r="N21" s="293"/>
      <c r="O21" s="293"/>
      <c r="P21" s="293"/>
      <c r="Q21" s="293"/>
      <c r="R21" s="293"/>
    </row>
    <row r="22" spans="1:18" ht="15" customHeight="1" x14ac:dyDescent="0.2">
      <c r="A22" s="284"/>
      <c r="B22" s="291" t="s">
        <v>801</v>
      </c>
      <c r="C22" s="287"/>
      <c r="D22" s="287"/>
      <c r="E22" s="287"/>
      <c r="F22" s="287"/>
      <c r="G22" s="287"/>
      <c r="H22" s="287"/>
      <c r="I22" s="287"/>
      <c r="J22" s="287"/>
      <c r="K22" s="287"/>
      <c r="L22" s="287"/>
      <c r="M22" s="287"/>
      <c r="N22" s="287"/>
      <c r="O22" s="287"/>
      <c r="P22" s="287"/>
      <c r="Q22" s="287"/>
      <c r="R22" s="287"/>
    </row>
    <row r="23" spans="1:18" ht="15" customHeight="1" x14ac:dyDescent="0.2">
      <c r="A23" s="284"/>
      <c r="B23" s="291" t="s">
        <v>1328</v>
      </c>
      <c r="C23" s="287"/>
      <c r="D23" s="287"/>
      <c r="E23" s="287"/>
      <c r="F23" s="287"/>
      <c r="G23" s="287"/>
      <c r="H23" s="287"/>
      <c r="I23" s="287"/>
      <c r="J23" s="287"/>
      <c r="K23" s="287"/>
      <c r="L23" s="287"/>
      <c r="M23" s="287"/>
      <c r="N23" s="287"/>
      <c r="O23" s="287"/>
      <c r="P23" s="287"/>
      <c r="Q23" s="287"/>
      <c r="R23" s="287"/>
    </row>
    <row r="24" spans="1:18" ht="15" customHeight="1" x14ac:dyDescent="0.2">
      <c r="A24" s="284"/>
      <c r="B24" s="291" t="s">
        <v>1329</v>
      </c>
      <c r="C24" s="287"/>
      <c r="D24" s="287"/>
      <c r="E24" s="287"/>
      <c r="F24" s="287"/>
      <c r="G24" s="287"/>
      <c r="H24" s="287"/>
      <c r="I24" s="287"/>
      <c r="J24" s="287"/>
      <c r="K24" s="287"/>
      <c r="L24" s="287"/>
      <c r="M24" s="287"/>
      <c r="N24" s="287"/>
      <c r="O24" s="287"/>
      <c r="P24" s="287"/>
      <c r="Q24" s="287"/>
      <c r="R24" s="287"/>
    </row>
    <row r="25" spans="1:18" ht="15" customHeight="1" x14ac:dyDescent="0.2">
      <c r="A25" s="284"/>
      <c r="B25" s="285" t="s">
        <v>1092</v>
      </c>
      <c r="C25" s="294"/>
      <c r="D25" s="294"/>
      <c r="E25" s="294"/>
      <c r="F25" s="294"/>
      <c r="G25" s="294"/>
      <c r="H25" s="294"/>
      <c r="I25" s="294"/>
      <c r="J25" s="287"/>
      <c r="K25" s="287"/>
      <c r="L25" s="287"/>
      <c r="M25" s="287"/>
      <c r="N25" s="287"/>
      <c r="O25" s="287"/>
      <c r="P25" s="287"/>
      <c r="Q25" s="287"/>
      <c r="R25" s="287"/>
    </row>
    <row r="26" spans="1:18" ht="15" customHeight="1" x14ac:dyDescent="0.2">
      <c r="A26" s="284"/>
      <c r="B26" s="285" t="s">
        <v>1049</v>
      </c>
      <c r="C26" s="294"/>
      <c r="D26" s="294"/>
      <c r="E26" s="294"/>
      <c r="F26" s="294"/>
      <c r="G26" s="294"/>
      <c r="H26" s="294"/>
      <c r="I26" s="294"/>
      <c r="J26" s="287"/>
      <c r="K26" s="287"/>
      <c r="L26" s="287"/>
      <c r="M26" s="287"/>
      <c r="N26" s="287"/>
      <c r="O26" s="287"/>
      <c r="P26" s="287"/>
      <c r="Q26" s="287"/>
      <c r="R26" s="287"/>
    </row>
    <row r="27" spans="1:18" ht="15" customHeight="1" x14ac:dyDescent="0.3">
      <c r="A27" s="284"/>
      <c r="B27" s="285" t="s">
        <v>101</v>
      </c>
      <c r="C27" s="287"/>
      <c r="D27" s="287"/>
      <c r="E27" s="287"/>
      <c r="F27" s="287"/>
      <c r="G27" s="287"/>
      <c r="H27" s="287"/>
      <c r="I27" s="287"/>
      <c r="J27" s="287"/>
      <c r="K27" s="287"/>
      <c r="L27" s="287"/>
      <c r="M27" s="287"/>
      <c r="N27" s="287"/>
      <c r="O27" s="287"/>
      <c r="P27" s="287"/>
      <c r="Q27" s="287"/>
      <c r="R27" s="287"/>
    </row>
    <row r="28" spans="1:18" ht="15" customHeight="1" x14ac:dyDescent="0.2">
      <c r="A28" s="284"/>
      <c r="B28" s="291" t="s">
        <v>238</v>
      </c>
      <c r="C28" s="287"/>
      <c r="D28" s="287"/>
      <c r="E28" s="287"/>
      <c r="F28" s="287"/>
      <c r="G28" s="287"/>
      <c r="H28" s="287"/>
      <c r="I28" s="287"/>
      <c r="J28" s="287"/>
      <c r="K28" s="287"/>
      <c r="L28" s="287"/>
      <c r="M28" s="287"/>
      <c r="N28" s="287"/>
      <c r="O28" s="287"/>
      <c r="P28" s="287"/>
      <c r="Q28" s="287"/>
      <c r="R28" s="287"/>
    </row>
    <row r="29" spans="1:18" ht="15" customHeight="1" x14ac:dyDescent="0.2">
      <c r="A29" s="284"/>
      <c r="B29" s="291" t="s">
        <v>239</v>
      </c>
      <c r="C29" s="295"/>
      <c r="D29" s="295"/>
      <c r="E29" s="295"/>
      <c r="F29" s="295"/>
      <c r="G29" s="295"/>
      <c r="H29" s="295"/>
      <c r="I29" s="295"/>
      <c r="J29" s="295"/>
      <c r="K29" s="295"/>
      <c r="L29" s="295"/>
      <c r="M29" s="295"/>
      <c r="N29" s="295"/>
      <c r="O29" s="295"/>
      <c r="P29" s="295"/>
      <c r="Q29" s="295"/>
      <c r="R29" s="295"/>
    </row>
    <row r="30" spans="1:18" x14ac:dyDescent="0.2">
      <c r="B30" s="284"/>
    </row>
  </sheetData>
  <phoneticPr fontId="3" type="noConversion"/>
  <hyperlinks>
    <hyperlink ref="B8" location="'1tab'!A1" display="Table 1.  U.S. Energy Markets Summary: Base Case "/>
    <hyperlink ref="B9" location="'2tab'!A1" display="Table 2.  Energy Nominal Prices"/>
    <hyperlink ref="B10" location="'3atab'!A1" display="Table 3a. International Petroleum and Other Liquids Production, Consumption, and Inventories"/>
    <hyperlink ref="B11" location="'3btab'!A1" display="Table 3b. Non-OPEC Petroleum and Other Liquids Production"/>
    <hyperlink ref="B12" location="'3ctab'!A1" display="Table 3c. OPEC Crude Oil (excluding Condensates) Supply"/>
    <hyperlink ref="B14" location="'4atab'!A1" display="Table 4a.  U.S. Petroleum and Other Liquids Supply, Consumption, and Inventories"/>
    <hyperlink ref="B15" location="'4btab'!A1" display="Table 4b.  U.S. Hydrocarbon Gas Liquids (HGL) and Petroleum Refinery Balances"/>
    <hyperlink ref="B16" location="'4ctab'!A1" display="Table 4c. U.S. Regional Motor Gasoline Prices and Inventories"/>
    <hyperlink ref="B17" location="'5atab'!A1" display="Table 5a.  U.S. Natural Gas Supply, Consumption, and Inventories: Base Case"/>
    <hyperlink ref="B19" location="'6tab'!A1" display="Table 6.  U.S. Coal Supply, Consumption, and Inventories: Base Case"/>
    <hyperlink ref="B20" location="'7atab'!A1" display="Table 7a.  U.S. Electricity Industry Overview"/>
    <hyperlink ref="B21" location="'7btab'!A1" display="Table 7b. U.S. Regional Electricity Retail Sales"/>
    <hyperlink ref="B22" location="'7ctab'!A1" display="Table 7c. U.S. Regional Electricity Prices"/>
    <hyperlink ref="B23" location="'7d(1)tab'!A1" display="Table 7d(1). U.S. Regional Electricity Generation, Electric Power Sector (part 1)"/>
    <hyperlink ref="B24" location="'7d(2)tab'!A1" display="Table 7d(2). U.S. Regional Electricity Generation, Electric Power Sector (part 2)"/>
    <hyperlink ref="B25" location="'8atab'!A1" display="Table 8a. U.S. Renewable Energy Consumption"/>
    <hyperlink ref="B27" location="'9atab'!A1" display="Table 9a.  U.S. Macroeconomic Indicators and CO2 Emissions "/>
    <hyperlink ref="B28" location="'9btab'!A1" display="Table 9b. U.S. Regional Macroeconomic Data: Base Case"/>
    <hyperlink ref="B29" location="'9ctab'!A1" display="Table 9c. U.S. Regional Weather Data: Base Case"/>
    <hyperlink ref="B13" location="'3dtab'!A1" display="Table 3d. World Liquid Fuels Consumption"/>
    <hyperlink ref="B18" location="'5btab'!A1" display="Table 5b. U.S. Regional Natural Gas Prices"/>
    <hyperlink ref="B26" location="'8btab'!A1" display="Table 8b.  U.S. Renewable Electricity Generation and Capacity"/>
  </hyperlinks>
  <pageMargins left="0.75" right="0.75" top="1" bottom="1" header="0.5" footer="0.5"/>
  <pageSetup scale="37" orientation="portrait" r:id="rId1"/>
  <headerFooter alignWithMargins="0"/>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pageSetUpPr fitToPage="1"/>
  </sheetPr>
  <dimension ref="A1:BV58"/>
  <sheetViews>
    <sheetView showGridLines="0" workbookViewId="0">
      <pane xSplit="2" ySplit="4" topLeftCell="AY5" activePane="bottomRight" state="frozen"/>
      <selection activeCell="BF63" sqref="BF63"/>
      <selection pane="topRight" activeCell="BF63" sqref="BF63"/>
      <selection pane="bottomLeft" activeCell="BF63" sqref="BF63"/>
      <selection pane="bottomRight" activeCell="B1" sqref="B1"/>
    </sheetView>
  </sheetViews>
  <sheetFormatPr defaultColWidth="11" defaultRowHeight="11.25" x14ac:dyDescent="0.2"/>
  <cols>
    <col min="1" max="1" width="12.42578125" style="527" customWidth="1"/>
    <col min="2" max="2" width="28.7109375" style="527" customWidth="1"/>
    <col min="3" max="55" width="6.5703125" style="527" customWidth="1"/>
    <col min="56" max="58" width="6.5703125" style="166" customWidth="1"/>
    <col min="59" max="74" width="6.5703125" style="527" customWidth="1"/>
    <col min="75" max="16384" width="11" style="527"/>
  </cols>
  <sheetData>
    <row r="1" spans="1:74" ht="12.75" customHeight="1" x14ac:dyDescent="0.2">
      <c r="A1" s="741" t="s">
        <v>798</v>
      </c>
      <c r="B1" s="525" t="s">
        <v>364</v>
      </c>
      <c r="C1" s="526"/>
      <c r="D1" s="526"/>
      <c r="E1" s="526"/>
      <c r="F1" s="526"/>
      <c r="G1" s="526"/>
      <c r="H1" s="526"/>
      <c r="I1" s="526"/>
      <c r="J1" s="526"/>
      <c r="K1" s="526"/>
      <c r="L1" s="526"/>
      <c r="M1" s="526"/>
      <c r="N1" s="526"/>
      <c r="O1" s="526"/>
      <c r="P1" s="526"/>
      <c r="Q1" s="526"/>
      <c r="R1" s="526"/>
      <c r="S1" s="526"/>
      <c r="T1" s="526"/>
      <c r="U1" s="526"/>
      <c r="V1" s="526"/>
      <c r="W1" s="526"/>
      <c r="X1" s="526"/>
      <c r="Y1" s="526"/>
      <c r="Z1" s="526"/>
      <c r="AA1" s="526"/>
      <c r="AB1" s="526"/>
      <c r="AC1" s="526"/>
      <c r="AD1" s="526"/>
      <c r="AE1" s="526"/>
      <c r="AF1" s="526"/>
      <c r="AG1" s="526"/>
      <c r="AH1" s="526"/>
      <c r="AI1" s="526"/>
      <c r="AJ1" s="526"/>
      <c r="AK1" s="526"/>
      <c r="AL1" s="526"/>
      <c r="AM1" s="526"/>
      <c r="AN1" s="526"/>
      <c r="AO1" s="526"/>
      <c r="AP1" s="526"/>
      <c r="AQ1" s="526"/>
      <c r="AR1" s="526"/>
      <c r="AS1" s="526"/>
      <c r="AT1" s="526"/>
      <c r="AU1" s="526"/>
      <c r="AV1" s="526"/>
      <c r="AW1" s="526"/>
      <c r="AX1" s="526"/>
      <c r="AY1" s="526"/>
      <c r="AZ1" s="526"/>
      <c r="BA1" s="526"/>
      <c r="BB1" s="526"/>
      <c r="BC1" s="526"/>
      <c r="BD1" s="630"/>
      <c r="BE1" s="630"/>
      <c r="BF1" s="630"/>
      <c r="BG1" s="526"/>
      <c r="BH1" s="526"/>
      <c r="BI1" s="526"/>
      <c r="BJ1" s="526"/>
      <c r="BK1" s="526"/>
      <c r="BL1" s="526"/>
      <c r="BM1" s="526"/>
      <c r="BN1" s="526"/>
      <c r="BO1" s="526"/>
      <c r="BP1" s="526"/>
      <c r="BQ1" s="526"/>
      <c r="BR1" s="526"/>
      <c r="BS1" s="526"/>
      <c r="BT1" s="526"/>
      <c r="BU1" s="526"/>
      <c r="BV1" s="526"/>
    </row>
    <row r="2" spans="1:74" ht="12.75" customHeight="1" x14ac:dyDescent="0.2">
      <c r="A2" s="742"/>
      <c r="B2" s="486" t="str">
        <f>"U.S. Energy Information Administration  |  Short-Term Energy Outlook  - "&amp;Dates!D1</f>
        <v>U.S. Energy Information Administration  |  Short-Term Energy Outlook  - September 2021</v>
      </c>
      <c r="C2" s="492"/>
      <c r="D2" s="492"/>
      <c r="E2" s="492"/>
      <c r="F2" s="492"/>
      <c r="G2" s="492"/>
      <c r="H2" s="492"/>
      <c r="I2" s="492"/>
      <c r="J2" s="492"/>
      <c r="K2" s="492"/>
      <c r="L2" s="492"/>
      <c r="M2" s="492"/>
      <c r="N2" s="492"/>
      <c r="O2" s="492"/>
      <c r="P2" s="492"/>
      <c r="Q2" s="492"/>
      <c r="R2" s="492"/>
      <c r="S2" s="492"/>
      <c r="T2" s="492"/>
      <c r="U2" s="492"/>
      <c r="V2" s="492"/>
      <c r="W2" s="492"/>
      <c r="X2" s="492"/>
      <c r="Y2" s="492"/>
      <c r="Z2" s="492"/>
      <c r="AA2" s="492"/>
      <c r="AB2" s="492"/>
      <c r="AC2" s="492"/>
      <c r="AD2" s="492"/>
      <c r="AE2" s="492"/>
      <c r="AF2" s="492"/>
      <c r="AG2" s="492"/>
      <c r="AH2" s="492"/>
      <c r="AI2" s="492"/>
      <c r="AJ2" s="492"/>
      <c r="AK2" s="492"/>
      <c r="AL2" s="492"/>
      <c r="AM2" s="492"/>
      <c r="AN2" s="492"/>
      <c r="AO2" s="492"/>
      <c r="AP2" s="492"/>
      <c r="AQ2" s="492"/>
      <c r="AR2" s="492"/>
      <c r="AS2" s="492"/>
      <c r="AT2" s="492"/>
      <c r="AU2" s="492"/>
      <c r="AV2" s="492"/>
      <c r="AW2" s="492"/>
      <c r="AX2" s="492"/>
      <c r="AY2" s="492"/>
      <c r="AZ2" s="492"/>
      <c r="BA2" s="492"/>
      <c r="BB2" s="492"/>
      <c r="BC2" s="492"/>
      <c r="BD2" s="619"/>
      <c r="BE2" s="619"/>
      <c r="BF2" s="619"/>
      <c r="BG2" s="492"/>
      <c r="BH2" s="492"/>
      <c r="BI2" s="492"/>
      <c r="BJ2" s="492"/>
      <c r="BK2" s="492"/>
      <c r="BL2" s="492"/>
      <c r="BM2" s="492"/>
      <c r="BN2" s="492"/>
      <c r="BO2" s="492"/>
      <c r="BP2" s="492"/>
      <c r="BQ2" s="492"/>
      <c r="BR2" s="492"/>
      <c r="BS2" s="492"/>
      <c r="BT2" s="492"/>
      <c r="BU2" s="492"/>
      <c r="BV2" s="492"/>
    </row>
    <row r="3" spans="1:74" ht="12.75" customHeight="1" x14ac:dyDescent="0.2">
      <c r="A3" s="528"/>
      <c r="B3" s="529"/>
      <c r="C3" s="745">
        <f>Dates!D3</f>
        <v>2017</v>
      </c>
      <c r="D3" s="748"/>
      <c r="E3" s="748"/>
      <c r="F3" s="748"/>
      <c r="G3" s="748"/>
      <c r="H3" s="748"/>
      <c r="I3" s="748"/>
      <c r="J3" s="748"/>
      <c r="K3" s="748"/>
      <c r="L3" s="748"/>
      <c r="M3" s="748"/>
      <c r="N3" s="819"/>
      <c r="O3" s="745">
        <f>C3+1</f>
        <v>2018</v>
      </c>
      <c r="P3" s="748"/>
      <c r="Q3" s="748"/>
      <c r="R3" s="748"/>
      <c r="S3" s="748"/>
      <c r="T3" s="748"/>
      <c r="U3" s="748"/>
      <c r="V3" s="748"/>
      <c r="W3" s="748"/>
      <c r="X3" s="748"/>
      <c r="Y3" s="748"/>
      <c r="Z3" s="819"/>
      <c r="AA3" s="745">
        <f>O3+1</f>
        <v>2019</v>
      </c>
      <c r="AB3" s="748"/>
      <c r="AC3" s="748"/>
      <c r="AD3" s="748"/>
      <c r="AE3" s="748"/>
      <c r="AF3" s="748"/>
      <c r="AG3" s="748"/>
      <c r="AH3" s="748"/>
      <c r="AI3" s="748"/>
      <c r="AJ3" s="748"/>
      <c r="AK3" s="748"/>
      <c r="AL3" s="819"/>
      <c r="AM3" s="745">
        <f>AA3+1</f>
        <v>2020</v>
      </c>
      <c r="AN3" s="748"/>
      <c r="AO3" s="748"/>
      <c r="AP3" s="748"/>
      <c r="AQ3" s="748"/>
      <c r="AR3" s="748"/>
      <c r="AS3" s="748"/>
      <c r="AT3" s="748"/>
      <c r="AU3" s="748"/>
      <c r="AV3" s="748"/>
      <c r="AW3" s="748"/>
      <c r="AX3" s="819"/>
      <c r="AY3" s="745">
        <f>AM3+1</f>
        <v>2021</v>
      </c>
      <c r="AZ3" s="748"/>
      <c r="BA3" s="748"/>
      <c r="BB3" s="748"/>
      <c r="BC3" s="748"/>
      <c r="BD3" s="748"/>
      <c r="BE3" s="748"/>
      <c r="BF3" s="748"/>
      <c r="BG3" s="748"/>
      <c r="BH3" s="748"/>
      <c r="BI3" s="748"/>
      <c r="BJ3" s="819"/>
      <c r="BK3" s="745">
        <f>AY3+1</f>
        <v>2022</v>
      </c>
      <c r="BL3" s="748"/>
      <c r="BM3" s="748"/>
      <c r="BN3" s="748"/>
      <c r="BO3" s="748"/>
      <c r="BP3" s="748"/>
      <c r="BQ3" s="748"/>
      <c r="BR3" s="748"/>
      <c r="BS3" s="748"/>
      <c r="BT3" s="748"/>
      <c r="BU3" s="748"/>
      <c r="BV3" s="819"/>
    </row>
    <row r="4" spans="1:74" s="166" customFormat="1" ht="12.75" customHeight="1" x14ac:dyDescent="0.2">
      <c r="A4" s="132"/>
      <c r="B4" s="530"/>
      <c r="C4" s="18" t="s">
        <v>473</v>
      </c>
      <c r="D4" s="18" t="s">
        <v>474</v>
      </c>
      <c r="E4" s="18" t="s">
        <v>475</v>
      </c>
      <c r="F4" s="18" t="s">
        <v>476</v>
      </c>
      <c r="G4" s="18" t="s">
        <v>477</v>
      </c>
      <c r="H4" s="18" t="s">
        <v>478</v>
      </c>
      <c r="I4" s="18" t="s">
        <v>479</v>
      </c>
      <c r="J4" s="18" t="s">
        <v>480</v>
      </c>
      <c r="K4" s="18" t="s">
        <v>481</v>
      </c>
      <c r="L4" s="18" t="s">
        <v>482</v>
      </c>
      <c r="M4" s="18" t="s">
        <v>483</v>
      </c>
      <c r="N4" s="18" t="s">
        <v>484</v>
      </c>
      <c r="O4" s="18" t="s">
        <v>473</v>
      </c>
      <c r="P4" s="18" t="s">
        <v>474</v>
      </c>
      <c r="Q4" s="18" t="s">
        <v>475</v>
      </c>
      <c r="R4" s="18" t="s">
        <v>476</v>
      </c>
      <c r="S4" s="18" t="s">
        <v>477</v>
      </c>
      <c r="T4" s="18" t="s">
        <v>478</v>
      </c>
      <c r="U4" s="18" t="s">
        <v>479</v>
      </c>
      <c r="V4" s="18" t="s">
        <v>480</v>
      </c>
      <c r="W4" s="18" t="s">
        <v>481</v>
      </c>
      <c r="X4" s="18" t="s">
        <v>482</v>
      </c>
      <c r="Y4" s="18" t="s">
        <v>483</v>
      </c>
      <c r="Z4" s="18" t="s">
        <v>484</v>
      </c>
      <c r="AA4" s="18" t="s">
        <v>473</v>
      </c>
      <c r="AB4" s="18" t="s">
        <v>474</v>
      </c>
      <c r="AC4" s="18" t="s">
        <v>475</v>
      </c>
      <c r="AD4" s="18" t="s">
        <v>476</v>
      </c>
      <c r="AE4" s="18" t="s">
        <v>477</v>
      </c>
      <c r="AF4" s="18" t="s">
        <v>478</v>
      </c>
      <c r="AG4" s="18" t="s">
        <v>479</v>
      </c>
      <c r="AH4" s="18" t="s">
        <v>480</v>
      </c>
      <c r="AI4" s="18" t="s">
        <v>481</v>
      </c>
      <c r="AJ4" s="18" t="s">
        <v>482</v>
      </c>
      <c r="AK4" s="18" t="s">
        <v>483</v>
      </c>
      <c r="AL4" s="18" t="s">
        <v>484</v>
      </c>
      <c r="AM4" s="18" t="s">
        <v>473</v>
      </c>
      <c r="AN4" s="18" t="s">
        <v>474</v>
      </c>
      <c r="AO4" s="18" t="s">
        <v>475</v>
      </c>
      <c r="AP4" s="18" t="s">
        <v>476</v>
      </c>
      <c r="AQ4" s="18" t="s">
        <v>477</v>
      </c>
      <c r="AR4" s="18" t="s">
        <v>478</v>
      </c>
      <c r="AS4" s="18" t="s">
        <v>479</v>
      </c>
      <c r="AT4" s="18" t="s">
        <v>480</v>
      </c>
      <c r="AU4" s="18" t="s">
        <v>481</v>
      </c>
      <c r="AV4" s="18" t="s">
        <v>482</v>
      </c>
      <c r="AW4" s="18" t="s">
        <v>483</v>
      </c>
      <c r="AX4" s="18" t="s">
        <v>484</v>
      </c>
      <c r="AY4" s="18" t="s">
        <v>473</v>
      </c>
      <c r="AZ4" s="18" t="s">
        <v>474</v>
      </c>
      <c r="BA4" s="18" t="s">
        <v>475</v>
      </c>
      <c r="BB4" s="18" t="s">
        <v>476</v>
      </c>
      <c r="BC4" s="18" t="s">
        <v>477</v>
      </c>
      <c r="BD4" s="18" t="s">
        <v>478</v>
      </c>
      <c r="BE4" s="18" t="s">
        <v>479</v>
      </c>
      <c r="BF4" s="18" t="s">
        <v>480</v>
      </c>
      <c r="BG4" s="18" t="s">
        <v>481</v>
      </c>
      <c r="BH4" s="18" t="s">
        <v>482</v>
      </c>
      <c r="BI4" s="18" t="s">
        <v>483</v>
      </c>
      <c r="BJ4" s="18" t="s">
        <v>484</v>
      </c>
      <c r="BK4" s="18" t="s">
        <v>473</v>
      </c>
      <c r="BL4" s="18" t="s">
        <v>474</v>
      </c>
      <c r="BM4" s="18" t="s">
        <v>475</v>
      </c>
      <c r="BN4" s="18" t="s">
        <v>476</v>
      </c>
      <c r="BO4" s="18" t="s">
        <v>477</v>
      </c>
      <c r="BP4" s="18" t="s">
        <v>478</v>
      </c>
      <c r="BQ4" s="18" t="s">
        <v>479</v>
      </c>
      <c r="BR4" s="18" t="s">
        <v>480</v>
      </c>
      <c r="BS4" s="18" t="s">
        <v>481</v>
      </c>
      <c r="BT4" s="18" t="s">
        <v>482</v>
      </c>
      <c r="BU4" s="18" t="s">
        <v>483</v>
      </c>
      <c r="BV4" s="18" t="s">
        <v>484</v>
      </c>
    </row>
    <row r="5" spans="1:74" ht="12" customHeight="1" x14ac:dyDescent="0.2">
      <c r="A5" s="531"/>
      <c r="B5" s="167" t="s">
        <v>354</v>
      </c>
      <c r="C5" s="485"/>
      <c r="D5" s="485"/>
      <c r="E5" s="485"/>
      <c r="F5" s="485"/>
      <c r="G5" s="485"/>
      <c r="H5" s="485"/>
      <c r="I5" s="485"/>
      <c r="J5" s="485"/>
      <c r="K5" s="485"/>
      <c r="L5" s="485"/>
      <c r="M5" s="485"/>
      <c r="N5" s="485"/>
      <c r="O5" s="485"/>
      <c r="P5" s="485"/>
      <c r="Q5" s="485"/>
      <c r="R5" s="485"/>
      <c r="S5" s="485"/>
      <c r="T5" s="485"/>
      <c r="U5" s="485"/>
      <c r="V5" s="485"/>
      <c r="W5" s="485"/>
      <c r="X5" s="485"/>
      <c r="Y5" s="485"/>
      <c r="Z5" s="485"/>
      <c r="AA5" s="485"/>
      <c r="AB5" s="485"/>
      <c r="AC5" s="485"/>
      <c r="AD5" s="485"/>
      <c r="AE5" s="485"/>
      <c r="AF5" s="485"/>
      <c r="AG5" s="485"/>
      <c r="AH5" s="485"/>
      <c r="AI5" s="485"/>
      <c r="AJ5" s="485"/>
      <c r="AK5" s="485"/>
      <c r="AL5" s="485"/>
      <c r="AM5" s="485"/>
      <c r="AN5" s="485"/>
      <c r="AO5" s="485"/>
      <c r="AP5" s="485"/>
      <c r="AQ5" s="485"/>
      <c r="AR5" s="485"/>
      <c r="AS5" s="485"/>
      <c r="AT5" s="485"/>
      <c r="AU5" s="485"/>
      <c r="AV5" s="485"/>
      <c r="AW5" s="485"/>
      <c r="AX5" s="485"/>
      <c r="AY5" s="485"/>
      <c r="AZ5" s="485"/>
      <c r="BA5" s="485"/>
      <c r="BB5" s="485"/>
      <c r="BC5" s="485"/>
      <c r="BD5" s="485"/>
      <c r="BE5" s="485"/>
      <c r="BF5" s="485"/>
      <c r="BG5" s="485"/>
      <c r="BH5" s="485"/>
      <c r="BI5" s="485"/>
      <c r="BJ5" s="485"/>
      <c r="BK5" s="485"/>
      <c r="BL5" s="485"/>
      <c r="BM5" s="485"/>
      <c r="BN5" s="485"/>
      <c r="BO5" s="485"/>
      <c r="BP5" s="485"/>
      <c r="BQ5" s="485"/>
      <c r="BR5" s="485"/>
      <c r="BS5" s="485"/>
      <c r="BT5" s="485"/>
      <c r="BU5" s="485"/>
      <c r="BV5" s="485"/>
    </row>
    <row r="6" spans="1:74" ht="12" customHeight="1" x14ac:dyDescent="0.2">
      <c r="A6" s="531" t="s">
        <v>65</v>
      </c>
      <c r="B6" s="533" t="s">
        <v>460</v>
      </c>
      <c r="C6" s="263">
        <v>1.2962339999999999E-2</v>
      </c>
      <c r="D6" s="263">
        <v>1.1413680000000001E-2</v>
      </c>
      <c r="E6" s="263">
        <v>1.2780089999999999E-2</v>
      </c>
      <c r="F6" s="263">
        <v>1.235662E-2</v>
      </c>
      <c r="G6" s="263">
        <v>1.199398E-2</v>
      </c>
      <c r="H6" s="263">
        <v>1.182715E-2</v>
      </c>
      <c r="I6" s="263">
        <v>1.264668E-2</v>
      </c>
      <c r="J6" s="263">
        <v>1.2557240000000001E-2</v>
      </c>
      <c r="K6" s="263">
        <v>1.2267109999999999E-2</v>
      </c>
      <c r="L6" s="263">
        <v>1.118569E-2</v>
      </c>
      <c r="M6" s="263">
        <v>1.2020019999999999E-2</v>
      </c>
      <c r="N6" s="263">
        <v>1.2722280000000001E-2</v>
      </c>
      <c r="O6" s="263">
        <v>1.221121E-2</v>
      </c>
      <c r="P6" s="263">
        <v>1.15993E-2</v>
      </c>
      <c r="Q6" s="263">
        <v>1.244288E-2</v>
      </c>
      <c r="R6" s="263">
        <v>1.081494E-2</v>
      </c>
      <c r="S6" s="263">
        <v>1.2587340000000001E-2</v>
      </c>
      <c r="T6" s="263">
        <v>1.1833659999999999E-2</v>
      </c>
      <c r="U6" s="263">
        <v>1.24689E-2</v>
      </c>
      <c r="V6" s="263">
        <v>1.2445629999999999E-2</v>
      </c>
      <c r="W6" s="263">
        <v>1.2089219999999999E-2</v>
      </c>
      <c r="X6" s="263">
        <v>1.159017E-2</v>
      </c>
      <c r="Y6" s="263">
        <v>1.211597E-2</v>
      </c>
      <c r="Z6" s="263">
        <v>1.286063E-2</v>
      </c>
      <c r="AA6" s="263">
        <v>1.200292E-2</v>
      </c>
      <c r="AB6" s="263">
        <v>1.1148450000000001E-2</v>
      </c>
      <c r="AC6" s="263">
        <v>1.227405E-2</v>
      </c>
      <c r="AD6" s="263">
        <v>1.092686E-2</v>
      </c>
      <c r="AE6" s="263">
        <v>1.1616039999999999E-2</v>
      </c>
      <c r="AF6" s="263">
        <v>1.152597E-2</v>
      </c>
      <c r="AG6" s="263">
        <v>1.1950179999999999E-2</v>
      </c>
      <c r="AH6" s="263">
        <v>1.2132250000000001E-2</v>
      </c>
      <c r="AI6" s="263">
        <v>1.191567E-2</v>
      </c>
      <c r="AJ6" s="263">
        <v>9.8211500000000007E-3</v>
      </c>
      <c r="AK6" s="263">
        <v>8.3829799999999999E-3</v>
      </c>
      <c r="AL6" s="263">
        <v>1.0153799999999999E-2</v>
      </c>
      <c r="AM6" s="263">
        <v>1.094767E-2</v>
      </c>
      <c r="AN6" s="263">
        <v>1.098027E-2</v>
      </c>
      <c r="AO6" s="263">
        <v>1.3121310000000001E-2</v>
      </c>
      <c r="AP6" s="263">
        <v>1.256029E-2</v>
      </c>
      <c r="AQ6" s="263">
        <v>1.256381E-2</v>
      </c>
      <c r="AR6" s="263">
        <v>1.1912799999999999E-2</v>
      </c>
      <c r="AS6" s="263">
        <v>1.2505499999999999E-2</v>
      </c>
      <c r="AT6" s="263">
        <v>1.246733E-2</v>
      </c>
      <c r="AU6" s="263">
        <v>1.209938E-2</v>
      </c>
      <c r="AV6" s="263">
        <v>1.1944959999999999E-2</v>
      </c>
      <c r="AW6" s="263">
        <v>1.2893750000000001E-2</v>
      </c>
      <c r="AX6" s="263">
        <v>1.276717E-2</v>
      </c>
      <c r="AY6" s="263">
        <v>1.21105E-2</v>
      </c>
      <c r="AZ6" s="263">
        <v>1.1465980000000001E-2</v>
      </c>
      <c r="BA6" s="263">
        <v>1.111209E-2</v>
      </c>
      <c r="BB6" s="263">
        <v>1.1282220000000001E-2</v>
      </c>
      <c r="BC6" s="263">
        <v>1.1904387000000001E-2</v>
      </c>
      <c r="BD6" s="263">
        <v>1.2039829E-2</v>
      </c>
      <c r="BE6" s="263">
        <v>1.3834300000000001E-2</v>
      </c>
      <c r="BF6" s="263">
        <v>1.24169E-2</v>
      </c>
      <c r="BG6" s="329">
        <v>1.20527E-2</v>
      </c>
      <c r="BH6" s="329">
        <v>1.1824299999999999E-2</v>
      </c>
      <c r="BI6" s="329">
        <v>1.2410900000000001E-2</v>
      </c>
      <c r="BJ6" s="329">
        <v>1.28685E-2</v>
      </c>
      <c r="BK6" s="329">
        <v>1.2907200000000001E-2</v>
      </c>
      <c r="BL6" s="329">
        <v>1.1487900000000001E-2</v>
      </c>
      <c r="BM6" s="329">
        <v>1.1087400000000001E-2</v>
      </c>
      <c r="BN6" s="329">
        <v>9.05421E-3</v>
      </c>
      <c r="BO6" s="329">
        <v>9.86625E-3</v>
      </c>
      <c r="BP6" s="329">
        <v>1.02703E-2</v>
      </c>
      <c r="BQ6" s="329">
        <v>1.3645900000000001E-2</v>
      </c>
      <c r="BR6" s="329">
        <v>1.2452E-2</v>
      </c>
      <c r="BS6" s="329">
        <v>1.20765E-2</v>
      </c>
      <c r="BT6" s="329">
        <v>1.2032299999999999E-2</v>
      </c>
      <c r="BU6" s="329">
        <v>1.25199E-2</v>
      </c>
      <c r="BV6" s="329">
        <v>1.2832400000000001E-2</v>
      </c>
    </row>
    <row r="7" spans="1:74" ht="12" customHeight="1" x14ac:dyDescent="0.2">
      <c r="A7" s="532" t="s">
        <v>754</v>
      </c>
      <c r="B7" s="533" t="s">
        <v>50</v>
      </c>
      <c r="C7" s="263">
        <v>0.24395202199999999</v>
      </c>
      <c r="D7" s="263">
        <v>0.21877485999999999</v>
      </c>
      <c r="E7" s="263">
        <v>0.27141817699999998</v>
      </c>
      <c r="F7" s="263">
        <v>0.26933893800000003</v>
      </c>
      <c r="G7" s="263">
        <v>0.29869918499999998</v>
      </c>
      <c r="H7" s="263">
        <v>0.28027908299999998</v>
      </c>
      <c r="I7" s="263">
        <v>0.243777827</v>
      </c>
      <c r="J7" s="263">
        <v>0.20198242699999999</v>
      </c>
      <c r="K7" s="263">
        <v>0.17562528399999999</v>
      </c>
      <c r="L7" s="263">
        <v>0.16220811299999999</v>
      </c>
      <c r="M7" s="263">
        <v>0.182029472</v>
      </c>
      <c r="N7" s="263">
        <v>0.203938227</v>
      </c>
      <c r="O7" s="263">
        <v>0.22725423</v>
      </c>
      <c r="P7" s="263">
        <v>0.22572193800000001</v>
      </c>
      <c r="Q7" s="263">
        <v>0.234447557</v>
      </c>
      <c r="R7" s="263">
        <v>0.254820771</v>
      </c>
      <c r="S7" s="263">
        <v>0.27602051900000002</v>
      </c>
      <c r="T7" s="263">
        <v>0.25037990599999999</v>
      </c>
      <c r="U7" s="263">
        <v>0.22762663699999999</v>
      </c>
      <c r="V7" s="263">
        <v>0.19945310399999999</v>
      </c>
      <c r="W7" s="263">
        <v>0.173519747</v>
      </c>
      <c r="X7" s="263">
        <v>0.176858127</v>
      </c>
      <c r="Y7" s="263">
        <v>0.19829213500000001</v>
      </c>
      <c r="Z7" s="263">
        <v>0.20621366899999999</v>
      </c>
      <c r="AA7" s="263">
        <v>0.21957816799999999</v>
      </c>
      <c r="AB7" s="263">
        <v>0.202784662</v>
      </c>
      <c r="AC7" s="263">
        <v>0.23337925300000001</v>
      </c>
      <c r="AD7" s="263">
        <v>0.24662399400000001</v>
      </c>
      <c r="AE7" s="263">
        <v>0.28368234199999998</v>
      </c>
      <c r="AF7" s="263">
        <v>0.24902711499999999</v>
      </c>
      <c r="AG7" s="263">
        <v>0.22073678299999999</v>
      </c>
      <c r="AH7" s="263">
        <v>0.20040117800000001</v>
      </c>
      <c r="AI7" s="263">
        <v>0.16439868199999999</v>
      </c>
      <c r="AJ7" s="263">
        <v>0.162356688</v>
      </c>
      <c r="AK7" s="263">
        <v>0.17933475199999999</v>
      </c>
      <c r="AL7" s="263">
        <v>0.19033282800000001</v>
      </c>
      <c r="AM7" s="263">
        <v>0.22459839600000001</v>
      </c>
      <c r="AN7" s="263">
        <v>0.233844314</v>
      </c>
      <c r="AO7" s="263">
        <v>0.209112083</v>
      </c>
      <c r="AP7" s="263">
        <v>0.195926767</v>
      </c>
      <c r="AQ7" s="263">
        <v>0.27042232999999999</v>
      </c>
      <c r="AR7" s="263">
        <v>0.257801012</v>
      </c>
      <c r="AS7" s="263">
        <v>0.24552386200000001</v>
      </c>
      <c r="AT7" s="263">
        <v>0.21358443499999999</v>
      </c>
      <c r="AU7" s="263">
        <v>0.16987374099999999</v>
      </c>
      <c r="AV7" s="263">
        <v>0.162397177</v>
      </c>
      <c r="AW7" s="263">
        <v>0.19356071999999999</v>
      </c>
      <c r="AX7" s="263">
        <v>0.20464610499999999</v>
      </c>
      <c r="AY7" s="263">
        <v>0.23194858800000001</v>
      </c>
      <c r="AZ7" s="263">
        <v>0.19629323000000001</v>
      </c>
      <c r="BA7" s="263">
        <v>0.18920220700000001</v>
      </c>
      <c r="BB7" s="263">
        <v>0.17060012699999999</v>
      </c>
      <c r="BC7" s="263">
        <v>0.20754446600000001</v>
      </c>
      <c r="BD7" s="263">
        <v>0.22561990000000001</v>
      </c>
      <c r="BE7" s="263">
        <v>0.21772430000000001</v>
      </c>
      <c r="BF7" s="263">
        <v>0.2084954</v>
      </c>
      <c r="BG7" s="329">
        <v>0.17277519999999999</v>
      </c>
      <c r="BH7" s="329">
        <v>0.15751039999999999</v>
      </c>
      <c r="BI7" s="329">
        <v>0.18720110000000001</v>
      </c>
      <c r="BJ7" s="329">
        <v>0.2144104</v>
      </c>
      <c r="BK7" s="329">
        <v>0.23105220000000001</v>
      </c>
      <c r="BL7" s="329">
        <v>0.21180640000000001</v>
      </c>
      <c r="BM7" s="329">
        <v>0.24829109999999999</v>
      </c>
      <c r="BN7" s="329">
        <v>0.21504709999999999</v>
      </c>
      <c r="BO7" s="329">
        <v>0.24182919999999999</v>
      </c>
      <c r="BP7" s="329">
        <v>0.23688909999999999</v>
      </c>
      <c r="BQ7" s="329">
        <v>0.22523470000000001</v>
      </c>
      <c r="BR7" s="329">
        <v>0.20518739999999999</v>
      </c>
      <c r="BS7" s="329">
        <v>0.16671929999999999</v>
      </c>
      <c r="BT7" s="329">
        <v>0.1538196</v>
      </c>
      <c r="BU7" s="329">
        <v>0.1841438</v>
      </c>
      <c r="BV7" s="329">
        <v>0.21774679999999999</v>
      </c>
    </row>
    <row r="8" spans="1:74" ht="12" customHeight="1" x14ac:dyDescent="0.2">
      <c r="A8" s="531" t="s">
        <v>755</v>
      </c>
      <c r="B8" s="533" t="s">
        <v>1038</v>
      </c>
      <c r="C8" s="263">
        <v>2.1174293970000001E-2</v>
      </c>
      <c r="D8" s="263">
        <v>2.5031704416999999E-2</v>
      </c>
      <c r="E8" s="263">
        <v>4.1130894416999998E-2</v>
      </c>
      <c r="F8" s="263">
        <v>4.4714346007999999E-2</v>
      </c>
      <c r="G8" s="263">
        <v>5.2746120238000002E-2</v>
      </c>
      <c r="H8" s="263">
        <v>5.5758582786000002E-2</v>
      </c>
      <c r="I8" s="263">
        <v>5.0756232173000002E-2</v>
      </c>
      <c r="J8" s="263">
        <v>4.8927266546999998E-2</v>
      </c>
      <c r="K8" s="263">
        <v>4.6125634254E-2</v>
      </c>
      <c r="L8" s="263">
        <v>4.2435252743000001E-2</v>
      </c>
      <c r="M8" s="263">
        <v>2.9243235276E-2</v>
      </c>
      <c r="N8" s="263">
        <v>2.7698411836000001E-2</v>
      </c>
      <c r="O8" s="263">
        <v>2.9932510081000001E-2</v>
      </c>
      <c r="P8" s="263">
        <v>3.5166110675000001E-2</v>
      </c>
      <c r="Q8" s="263">
        <v>4.5602970588000002E-2</v>
      </c>
      <c r="R8" s="263">
        <v>5.4645841680000001E-2</v>
      </c>
      <c r="S8" s="263">
        <v>6.1795435145000001E-2</v>
      </c>
      <c r="T8" s="263">
        <v>6.6891506535000006E-2</v>
      </c>
      <c r="U8" s="263">
        <v>6.0917655851000001E-2</v>
      </c>
      <c r="V8" s="263">
        <v>6.0391850524999999E-2</v>
      </c>
      <c r="W8" s="263">
        <v>5.3812855723E-2</v>
      </c>
      <c r="X8" s="263">
        <v>4.4848734568000002E-2</v>
      </c>
      <c r="Y8" s="263">
        <v>3.3784974315999999E-2</v>
      </c>
      <c r="Z8" s="263">
        <v>2.8063289729000001E-2</v>
      </c>
      <c r="AA8" s="263">
        <v>3.2283506556999998E-2</v>
      </c>
      <c r="AB8" s="263">
        <v>3.4573422175999999E-2</v>
      </c>
      <c r="AC8" s="263">
        <v>5.3178943382999999E-2</v>
      </c>
      <c r="AD8" s="263">
        <v>6.0907409645E-2</v>
      </c>
      <c r="AE8" s="263">
        <v>6.4596543340000007E-2</v>
      </c>
      <c r="AF8" s="263">
        <v>7.1904331897000004E-2</v>
      </c>
      <c r="AG8" s="263">
        <v>7.3315432178000003E-2</v>
      </c>
      <c r="AH8" s="263">
        <v>7.1036071207999998E-2</v>
      </c>
      <c r="AI8" s="263">
        <v>6.1485863602999999E-2</v>
      </c>
      <c r="AJ8" s="263">
        <v>5.4989779209999999E-2</v>
      </c>
      <c r="AK8" s="263">
        <v>3.9356250326999999E-2</v>
      </c>
      <c r="AL8" s="263">
        <v>3.1166698493000002E-2</v>
      </c>
      <c r="AM8" s="263">
        <v>4.2019166338999998E-2</v>
      </c>
      <c r="AN8" s="263">
        <v>5.1498148846999998E-2</v>
      </c>
      <c r="AO8" s="263">
        <v>5.8589900239000001E-2</v>
      </c>
      <c r="AP8" s="263">
        <v>7.3306808559E-2</v>
      </c>
      <c r="AQ8" s="263">
        <v>8.8116745494000004E-2</v>
      </c>
      <c r="AR8" s="263">
        <v>8.6991993069999995E-2</v>
      </c>
      <c r="AS8" s="263">
        <v>9.4550613923999993E-2</v>
      </c>
      <c r="AT8" s="263">
        <v>8.5828535954999993E-2</v>
      </c>
      <c r="AU8" s="263">
        <v>7.1227255399999995E-2</v>
      </c>
      <c r="AV8" s="263">
        <v>6.6311458567000006E-2</v>
      </c>
      <c r="AW8" s="263">
        <v>5.3209007340000003E-2</v>
      </c>
      <c r="AX8" s="263">
        <v>4.8596965340999998E-2</v>
      </c>
      <c r="AY8" s="263">
        <v>5.1795089608E-2</v>
      </c>
      <c r="AZ8" s="263">
        <v>5.8741959772000002E-2</v>
      </c>
      <c r="BA8" s="263">
        <v>8.4369799403999995E-2</v>
      </c>
      <c r="BB8" s="263">
        <v>9.8659712518000001E-2</v>
      </c>
      <c r="BC8" s="263">
        <v>0.11261820841</v>
      </c>
      <c r="BD8" s="263">
        <v>0.10901524861</v>
      </c>
      <c r="BE8" s="263">
        <v>0.1228371</v>
      </c>
      <c r="BF8" s="263">
        <v>0.1093539</v>
      </c>
      <c r="BG8" s="329">
        <v>9.3054100000000001E-2</v>
      </c>
      <c r="BH8" s="329">
        <v>8.6037500000000003E-2</v>
      </c>
      <c r="BI8" s="329">
        <v>6.8868200000000004E-2</v>
      </c>
      <c r="BJ8" s="329">
        <v>6.3407000000000005E-2</v>
      </c>
      <c r="BK8" s="329">
        <v>6.9545800000000005E-2</v>
      </c>
      <c r="BL8" s="329">
        <v>7.7587900000000001E-2</v>
      </c>
      <c r="BM8" s="329">
        <v>0.1100246</v>
      </c>
      <c r="BN8" s="329">
        <v>0.1264873</v>
      </c>
      <c r="BO8" s="329">
        <v>0.1430717</v>
      </c>
      <c r="BP8" s="329">
        <v>0.14124900000000001</v>
      </c>
      <c r="BQ8" s="329">
        <v>0.15389720000000001</v>
      </c>
      <c r="BR8" s="329">
        <v>0.13749990000000001</v>
      </c>
      <c r="BS8" s="329">
        <v>0.11780500000000001</v>
      </c>
      <c r="BT8" s="329">
        <v>0.1062256</v>
      </c>
      <c r="BU8" s="329">
        <v>8.4439E-2</v>
      </c>
      <c r="BV8" s="329">
        <v>7.7781400000000001E-2</v>
      </c>
    </row>
    <row r="9" spans="1:74" ht="12" customHeight="1" x14ac:dyDescent="0.2">
      <c r="A9" s="499" t="s">
        <v>617</v>
      </c>
      <c r="B9" s="533" t="s">
        <v>830</v>
      </c>
      <c r="C9" s="263">
        <v>2.493828E-2</v>
      </c>
      <c r="D9" s="263">
        <v>2.210763E-2</v>
      </c>
      <c r="E9" s="263">
        <v>2.430556E-2</v>
      </c>
      <c r="F9" s="263">
        <v>2.2249459999999999E-2</v>
      </c>
      <c r="G9" s="263">
        <v>2.3570839999999999E-2</v>
      </c>
      <c r="H9" s="263">
        <v>2.3651539999999999E-2</v>
      </c>
      <c r="I9" s="263">
        <v>2.3763860000000001E-2</v>
      </c>
      <c r="J9" s="263">
        <v>2.3683200000000001E-2</v>
      </c>
      <c r="K9" s="263">
        <v>2.1938269999999999E-2</v>
      </c>
      <c r="L9" s="263">
        <v>2.250315E-2</v>
      </c>
      <c r="M9" s="263">
        <v>2.3190019999999999E-2</v>
      </c>
      <c r="N9" s="263">
        <v>2.4315460000000001E-2</v>
      </c>
      <c r="O9" s="263">
        <v>2.436323E-2</v>
      </c>
      <c r="P9" s="263">
        <v>2.2924239999999999E-2</v>
      </c>
      <c r="Q9" s="263">
        <v>2.4334049999999999E-2</v>
      </c>
      <c r="R9" s="263">
        <v>2.263248E-2</v>
      </c>
      <c r="S9" s="263">
        <v>2.2935009999999999E-2</v>
      </c>
      <c r="T9" s="263">
        <v>2.2879690000000001E-2</v>
      </c>
      <c r="U9" s="263">
        <v>2.2759830000000002E-2</v>
      </c>
      <c r="V9" s="263">
        <v>2.293796E-2</v>
      </c>
      <c r="W9" s="263">
        <v>2.05165E-2</v>
      </c>
      <c r="X9" s="263">
        <v>2.2578890000000001E-2</v>
      </c>
      <c r="Y9" s="263">
        <v>2.275802E-2</v>
      </c>
      <c r="Z9" s="263">
        <v>2.3401410000000001E-2</v>
      </c>
      <c r="AA9" s="263">
        <v>2.1712100000000002E-2</v>
      </c>
      <c r="AB9" s="263">
        <v>1.9468630000000001E-2</v>
      </c>
      <c r="AC9" s="263">
        <v>2.1217159999999999E-2</v>
      </c>
      <c r="AD9" s="263">
        <v>1.991826E-2</v>
      </c>
      <c r="AE9" s="263">
        <v>2.0538560000000001E-2</v>
      </c>
      <c r="AF9" s="263">
        <v>2.04341E-2</v>
      </c>
      <c r="AG9" s="263">
        <v>2.1014709999999999E-2</v>
      </c>
      <c r="AH9" s="263">
        <v>2.1210139999999999E-2</v>
      </c>
      <c r="AI9" s="263">
        <v>1.9658040000000002E-2</v>
      </c>
      <c r="AJ9" s="263">
        <v>2.0566520000000001E-2</v>
      </c>
      <c r="AK9" s="263">
        <v>2.0364670000000001E-2</v>
      </c>
      <c r="AL9" s="263">
        <v>2.1509790000000001E-2</v>
      </c>
      <c r="AM9" s="263">
        <v>2.1447859999999999E-2</v>
      </c>
      <c r="AN9" s="263">
        <v>1.9707329999999999E-2</v>
      </c>
      <c r="AO9" s="263">
        <v>2.1388649999999999E-2</v>
      </c>
      <c r="AP9" s="263">
        <v>1.9636299999999999E-2</v>
      </c>
      <c r="AQ9" s="263">
        <v>1.990857E-2</v>
      </c>
      <c r="AR9" s="263">
        <v>1.841425E-2</v>
      </c>
      <c r="AS9" s="263">
        <v>1.9749969999999999E-2</v>
      </c>
      <c r="AT9" s="263">
        <v>2.024695E-2</v>
      </c>
      <c r="AU9" s="263">
        <v>1.9066840000000002E-2</v>
      </c>
      <c r="AV9" s="263">
        <v>1.93171E-2</v>
      </c>
      <c r="AW9" s="263">
        <v>1.8902519999999999E-2</v>
      </c>
      <c r="AX9" s="263">
        <v>2.0581080000000002E-2</v>
      </c>
      <c r="AY9" s="263">
        <v>2.0169920000000001E-2</v>
      </c>
      <c r="AZ9" s="263">
        <v>1.8241360000000002E-2</v>
      </c>
      <c r="BA9" s="263">
        <v>2.0376869999999998E-2</v>
      </c>
      <c r="BB9" s="263">
        <v>1.9005270000000001E-2</v>
      </c>
      <c r="BC9" s="263">
        <v>1.9274596000000001E-2</v>
      </c>
      <c r="BD9" s="263">
        <v>1.8665912999999999E-2</v>
      </c>
      <c r="BE9" s="263">
        <v>2.7053899999999999E-2</v>
      </c>
      <c r="BF9" s="263">
        <v>2.7424299999999999E-2</v>
      </c>
      <c r="BG9" s="329">
        <v>2.7249499999999999E-2</v>
      </c>
      <c r="BH9" s="329">
        <v>2.48822E-2</v>
      </c>
      <c r="BI9" s="329">
        <v>2.54349E-2</v>
      </c>
      <c r="BJ9" s="329">
        <v>2.8239E-2</v>
      </c>
      <c r="BK9" s="329">
        <v>2.5550300000000001E-2</v>
      </c>
      <c r="BL9" s="329">
        <v>1.3349400000000001E-2</v>
      </c>
      <c r="BM9" s="329">
        <v>2.3575100000000002E-2</v>
      </c>
      <c r="BN9" s="329">
        <v>2.0286800000000001E-2</v>
      </c>
      <c r="BO9" s="329">
        <v>2.0164600000000001E-2</v>
      </c>
      <c r="BP9" s="329">
        <v>1.52946E-2</v>
      </c>
      <c r="BQ9" s="329">
        <v>2.7832900000000001E-2</v>
      </c>
      <c r="BR9" s="329">
        <v>2.5401300000000002E-2</v>
      </c>
      <c r="BS9" s="329">
        <v>2.49232E-2</v>
      </c>
      <c r="BT9" s="329">
        <v>2.4441999999999998E-2</v>
      </c>
      <c r="BU9" s="329">
        <v>2.3333199999999998E-2</v>
      </c>
      <c r="BV9" s="329">
        <v>2.69275E-2</v>
      </c>
    </row>
    <row r="10" spans="1:74" ht="12" customHeight="1" x14ac:dyDescent="0.2">
      <c r="A10" s="499" t="s">
        <v>616</v>
      </c>
      <c r="B10" s="533" t="s">
        <v>1039</v>
      </c>
      <c r="C10" s="263">
        <v>2.0437799999999999E-2</v>
      </c>
      <c r="D10" s="263">
        <v>1.8488870000000001E-2</v>
      </c>
      <c r="E10" s="263">
        <v>2.09388E-2</v>
      </c>
      <c r="F10" s="263">
        <v>1.679245E-2</v>
      </c>
      <c r="G10" s="263">
        <v>1.6757609999999999E-2</v>
      </c>
      <c r="H10" s="263">
        <v>1.8422379999999999E-2</v>
      </c>
      <c r="I10" s="263">
        <v>2.009244E-2</v>
      </c>
      <c r="J10" s="263">
        <v>2.105168E-2</v>
      </c>
      <c r="K10" s="263">
        <v>1.8055109999999999E-2</v>
      </c>
      <c r="L10" s="263">
        <v>1.8039070000000001E-2</v>
      </c>
      <c r="M10" s="263">
        <v>1.9035659999999999E-2</v>
      </c>
      <c r="N10" s="263">
        <v>2.12123E-2</v>
      </c>
      <c r="O10" s="263">
        <v>2.146238E-2</v>
      </c>
      <c r="P10" s="263">
        <v>1.8849479999999998E-2</v>
      </c>
      <c r="Q10" s="263">
        <v>1.9658479999999999E-2</v>
      </c>
      <c r="R10" s="263">
        <v>1.596581E-2</v>
      </c>
      <c r="S10" s="263">
        <v>1.7230889999999999E-2</v>
      </c>
      <c r="T10" s="263">
        <v>1.8979849999999999E-2</v>
      </c>
      <c r="U10" s="263">
        <v>2.0821039999999999E-2</v>
      </c>
      <c r="V10" s="263">
        <v>1.983451E-2</v>
      </c>
      <c r="W10" s="263">
        <v>1.6949189999999999E-2</v>
      </c>
      <c r="X10" s="263">
        <v>1.6629459999999999E-2</v>
      </c>
      <c r="Y10" s="263">
        <v>1.7001039999999999E-2</v>
      </c>
      <c r="Z10" s="263">
        <v>1.7681209999999999E-2</v>
      </c>
      <c r="AA10" s="263">
        <v>1.947579E-2</v>
      </c>
      <c r="AB10" s="263">
        <v>1.607855E-2</v>
      </c>
      <c r="AC10" s="263">
        <v>1.613684E-2</v>
      </c>
      <c r="AD10" s="263">
        <v>1.36918E-2</v>
      </c>
      <c r="AE10" s="263">
        <v>1.6090879999999998E-2</v>
      </c>
      <c r="AF10" s="263">
        <v>1.6260170000000001E-2</v>
      </c>
      <c r="AG10" s="263">
        <v>1.8751E-2</v>
      </c>
      <c r="AH10" s="263">
        <v>1.9267679999999999E-2</v>
      </c>
      <c r="AI10" s="263">
        <v>1.6856940000000001E-2</v>
      </c>
      <c r="AJ10" s="263">
        <v>1.463505E-2</v>
      </c>
      <c r="AK10" s="263">
        <v>1.5714240000000001E-2</v>
      </c>
      <c r="AL10" s="263">
        <v>1.756508E-2</v>
      </c>
      <c r="AM10" s="263">
        <v>1.6751169999999999E-2</v>
      </c>
      <c r="AN10" s="263">
        <v>1.646063E-2</v>
      </c>
      <c r="AO10" s="263">
        <v>1.547311E-2</v>
      </c>
      <c r="AP10" s="263">
        <v>1.329177E-2</v>
      </c>
      <c r="AQ10" s="263">
        <v>1.538082E-2</v>
      </c>
      <c r="AR10" s="263">
        <v>1.452907E-2</v>
      </c>
      <c r="AS10" s="263">
        <v>1.5598010000000001E-2</v>
      </c>
      <c r="AT10" s="263">
        <v>1.8557690000000002E-2</v>
      </c>
      <c r="AU10" s="263">
        <v>1.345382E-2</v>
      </c>
      <c r="AV10" s="263">
        <v>1.4030340000000001E-2</v>
      </c>
      <c r="AW10" s="263">
        <v>1.478051E-2</v>
      </c>
      <c r="AX10" s="263">
        <v>1.683838E-2</v>
      </c>
      <c r="AY10" s="263">
        <v>1.6314100000000002E-2</v>
      </c>
      <c r="AZ10" s="263">
        <v>1.6484479999999999E-2</v>
      </c>
      <c r="BA10" s="263">
        <v>1.6822469999999999E-2</v>
      </c>
      <c r="BB10" s="263">
        <v>1.278079E-2</v>
      </c>
      <c r="BC10" s="263">
        <v>1.5413662999999999E-2</v>
      </c>
      <c r="BD10" s="263">
        <v>1.6676015999999998E-2</v>
      </c>
      <c r="BE10" s="263">
        <v>2.6010999999999999E-2</v>
      </c>
      <c r="BF10" s="263">
        <v>2.7149199999999998E-2</v>
      </c>
      <c r="BG10" s="329">
        <v>2.5631299999999999E-2</v>
      </c>
      <c r="BH10" s="329">
        <v>1.7933899999999999E-2</v>
      </c>
      <c r="BI10" s="329">
        <v>2.08506E-2</v>
      </c>
      <c r="BJ10" s="329">
        <v>2.9701399999999999E-2</v>
      </c>
      <c r="BK10" s="329">
        <v>2.6898200000000001E-2</v>
      </c>
      <c r="BL10" s="329">
        <v>1.20451E-2</v>
      </c>
      <c r="BM10" s="329">
        <v>2.2189500000000001E-2</v>
      </c>
      <c r="BN10" s="329">
        <v>1.76388E-2</v>
      </c>
      <c r="BO10" s="329">
        <v>2.4518499999999999E-2</v>
      </c>
      <c r="BP10" s="329">
        <v>2.3340400000000001E-2</v>
      </c>
      <c r="BQ10" s="329">
        <v>2.3330099999999999E-2</v>
      </c>
      <c r="BR10" s="329">
        <v>2.2607200000000001E-2</v>
      </c>
      <c r="BS10" s="329">
        <v>1.9340599999999999E-2</v>
      </c>
      <c r="BT10" s="329">
        <v>1.41654E-2</v>
      </c>
      <c r="BU10" s="329">
        <v>1.4512499999999999E-2</v>
      </c>
      <c r="BV10" s="329">
        <v>2.0291799999999999E-2</v>
      </c>
    </row>
    <row r="11" spans="1:74" ht="12" customHeight="1" x14ac:dyDescent="0.2">
      <c r="A11" s="531" t="s">
        <v>100</v>
      </c>
      <c r="B11" s="533" t="s">
        <v>461</v>
      </c>
      <c r="C11" s="263">
        <v>0.1914463743</v>
      </c>
      <c r="D11" s="263">
        <v>0.20334923634999999</v>
      </c>
      <c r="E11" s="263">
        <v>0.23682316685999999</v>
      </c>
      <c r="F11" s="263">
        <v>0.23359440976000001</v>
      </c>
      <c r="G11" s="263">
        <v>0.21233092631</v>
      </c>
      <c r="H11" s="263">
        <v>0.18540642711999999</v>
      </c>
      <c r="I11" s="263">
        <v>0.14840164875</v>
      </c>
      <c r="J11" s="263">
        <v>0.12777797336999999</v>
      </c>
      <c r="K11" s="263">
        <v>0.16487719613999999</v>
      </c>
      <c r="L11" s="263">
        <v>0.22429652132</v>
      </c>
      <c r="M11" s="263">
        <v>0.20814320989999999</v>
      </c>
      <c r="N11" s="263">
        <v>0.20433688262999999</v>
      </c>
      <c r="O11" s="263">
        <v>0.23278976269000001</v>
      </c>
      <c r="P11" s="263">
        <v>0.21089434288</v>
      </c>
      <c r="Q11" s="263">
        <v>0.24066441146000001</v>
      </c>
      <c r="R11" s="263">
        <v>0.24040196132</v>
      </c>
      <c r="S11" s="263">
        <v>0.21787306294</v>
      </c>
      <c r="T11" s="263">
        <v>0.22471188727999999</v>
      </c>
      <c r="U11" s="263">
        <v>0.14959366940999999</v>
      </c>
      <c r="V11" s="263">
        <v>0.18053417722000001</v>
      </c>
      <c r="W11" s="263">
        <v>0.16844034386000001</v>
      </c>
      <c r="X11" s="263">
        <v>0.19272835997000001</v>
      </c>
      <c r="Y11" s="263">
        <v>0.20020624089</v>
      </c>
      <c r="Z11" s="263">
        <v>0.22105885938</v>
      </c>
      <c r="AA11" s="263">
        <v>0.22098179389</v>
      </c>
      <c r="AB11" s="263">
        <v>0.20573452175000001</v>
      </c>
      <c r="AC11" s="263">
        <v>0.23439089902999999</v>
      </c>
      <c r="AD11" s="263">
        <v>0.26299396047000001</v>
      </c>
      <c r="AE11" s="263">
        <v>0.23448872069000001</v>
      </c>
      <c r="AF11" s="263">
        <v>0.20416720930000001</v>
      </c>
      <c r="AG11" s="263">
        <v>0.20105641006</v>
      </c>
      <c r="AH11" s="263">
        <v>0.18174782648999999</v>
      </c>
      <c r="AI11" s="263">
        <v>0.22299534746999999</v>
      </c>
      <c r="AJ11" s="263">
        <v>0.25125702804</v>
      </c>
      <c r="AK11" s="263">
        <v>0.22905339323999999</v>
      </c>
      <c r="AL11" s="263">
        <v>0.24231193131000001</v>
      </c>
      <c r="AM11" s="263">
        <v>0.25964485628</v>
      </c>
      <c r="AN11" s="263">
        <v>0.26736404418999998</v>
      </c>
      <c r="AO11" s="263">
        <v>0.26852783494999999</v>
      </c>
      <c r="AP11" s="263">
        <v>0.26752829816000001</v>
      </c>
      <c r="AQ11" s="263">
        <v>0.25747846845</v>
      </c>
      <c r="AR11" s="263">
        <v>0.26807201480999998</v>
      </c>
      <c r="AS11" s="263">
        <v>0.20198209603</v>
      </c>
      <c r="AT11" s="263">
        <v>0.20338844503</v>
      </c>
      <c r="AU11" s="263">
        <v>0.20918366962000001</v>
      </c>
      <c r="AV11" s="263">
        <v>0.26192191542999999</v>
      </c>
      <c r="AW11" s="263">
        <v>0.30572911324000002</v>
      </c>
      <c r="AX11" s="263">
        <v>0.29432102516999997</v>
      </c>
      <c r="AY11" s="263">
        <v>0.27602141583000001</v>
      </c>
      <c r="AZ11" s="263">
        <v>0.24181376060000001</v>
      </c>
      <c r="BA11" s="263">
        <v>0.35930014260999998</v>
      </c>
      <c r="BB11" s="263">
        <v>0.32600719059</v>
      </c>
      <c r="BC11" s="263">
        <v>0.30145970753000001</v>
      </c>
      <c r="BD11" s="263">
        <v>0.23948436843000001</v>
      </c>
      <c r="BE11" s="263">
        <v>0.23915839999999999</v>
      </c>
      <c r="BF11" s="263">
        <v>0.23385339999999999</v>
      </c>
      <c r="BG11" s="329">
        <v>0.25115340000000003</v>
      </c>
      <c r="BH11" s="329">
        <v>0.3122258</v>
      </c>
      <c r="BI11" s="329">
        <v>0.36359520000000001</v>
      </c>
      <c r="BJ11" s="329">
        <v>0.33763589999999999</v>
      </c>
      <c r="BK11" s="329">
        <v>0.32018920000000001</v>
      </c>
      <c r="BL11" s="329">
        <v>0.31606840000000003</v>
      </c>
      <c r="BM11" s="329">
        <v>0.39902690000000002</v>
      </c>
      <c r="BN11" s="329">
        <v>0.36147629999999997</v>
      </c>
      <c r="BO11" s="329">
        <v>0.33923059999999999</v>
      </c>
      <c r="BP11" s="329">
        <v>0.26380880000000001</v>
      </c>
      <c r="BQ11" s="329">
        <v>0.26565430000000001</v>
      </c>
      <c r="BR11" s="329">
        <v>0.24945709999999999</v>
      </c>
      <c r="BS11" s="329">
        <v>0.2817886</v>
      </c>
      <c r="BT11" s="329">
        <v>0.33391120000000002</v>
      </c>
      <c r="BU11" s="329">
        <v>0.39009100000000002</v>
      </c>
      <c r="BV11" s="329">
        <v>0.35172310000000001</v>
      </c>
    </row>
    <row r="12" spans="1:74" ht="12" customHeight="1" x14ac:dyDescent="0.2">
      <c r="A12" s="532" t="s">
        <v>223</v>
      </c>
      <c r="B12" s="533" t="s">
        <v>355</v>
      </c>
      <c r="C12" s="263">
        <v>0.51491111027000003</v>
      </c>
      <c r="D12" s="263">
        <v>0.49916598077000002</v>
      </c>
      <c r="E12" s="263">
        <v>0.60739668828000004</v>
      </c>
      <c r="F12" s="263">
        <v>0.59904622376000005</v>
      </c>
      <c r="G12" s="263">
        <v>0.61609866155000004</v>
      </c>
      <c r="H12" s="263">
        <v>0.57534516290000004</v>
      </c>
      <c r="I12" s="263">
        <v>0.49943868792000001</v>
      </c>
      <c r="J12" s="263">
        <v>0.43597978692</v>
      </c>
      <c r="K12" s="263">
        <v>0.43888860438999999</v>
      </c>
      <c r="L12" s="263">
        <v>0.48066779706000001</v>
      </c>
      <c r="M12" s="263">
        <v>0.47366161717999999</v>
      </c>
      <c r="N12" s="263">
        <v>0.49422356147000002</v>
      </c>
      <c r="O12" s="263">
        <v>0.54801332278000003</v>
      </c>
      <c r="P12" s="263">
        <v>0.52515541156000001</v>
      </c>
      <c r="Q12" s="263">
        <v>0.57715034903999995</v>
      </c>
      <c r="R12" s="263">
        <v>0.59928180399999997</v>
      </c>
      <c r="S12" s="263">
        <v>0.60844225708999999</v>
      </c>
      <c r="T12" s="263">
        <v>0.59567649982000004</v>
      </c>
      <c r="U12" s="263">
        <v>0.49418773226000001</v>
      </c>
      <c r="V12" s="263">
        <v>0.49559723173999998</v>
      </c>
      <c r="W12" s="263">
        <v>0.44532785659000002</v>
      </c>
      <c r="X12" s="263">
        <v>0.46523374154000002</v>
      </c>
      <c r="Y12" s="263">
        <v>0.48415838021000002</v>
      </c>
      <c r="Z12" s="263">
        <v>0.50927906811000001</v>
      </c>
      <c r="AA12" s="263">
        <v>0.52603427843999995</v>
      </c>
      <c r="AB12" s="263">
        <v>0.48978823592999998</v>
      </c>
      <c r="AC12" s="263">
        <v>0.57057714542000004</v>
      </c>
      <c r="AD12" s="263">
        <v>0.61506228411999997</v>
      </c>
      <c r="AE12" s="263">
        <v>0.63101308602999995</v>
      </c>
      <c r="AF12" s="263">
        <v>0.57331889619999998</v>
      </c>
      <c r="AG12" s="263">
        <v>0.54682451522999997</v>
      </c>
      <c r="AH12" s="263">
        <v>0.50579514569999995</v>
      </c>
      <c r="AI12" s="263">
        <v>0.49731054307</v>
      </c>
      <c r="AJ12" s="263">
        <v>0.51362621524999996</v>
      </c>
      <c r="AK12" s="263">
        <v>0.49220628557000001</v>
      </c>
      <c r="AL12" s="263">
        <v>0.51304012779999997</v>
      </c>
      <c r="AM12" s="263">
        <v>0.57540911861999999</v>
      </c>
      <c r="AN12" s="263">
        <v>0.59985473703000003</v>
      </c>
      <c r="AO12" s="263">
        <v>0.58621288817999995</v>
      </c>
      <c r="AP12" s="263">
        <v>0.58225023371999995</v>
      </c>
      <c r="AQ12" s="263">
        <v>0.66387074394000001</v>
      </c>
      <c r="AR12" s="263">
        <v>0.65772113988000003</v>
      </c>
      <c r="AS12" s="263">
        <v>0.58991005195000001</v>
      </c>
      <c r="AT12" s="263">
        <v>0.55407338599</v>
      </c>
      <c r="AU12" s="263">
        <v>0.49490470601999997</v>
      </c>
      <c r="AV12" s="263">
        <v>0.53592295098999998</v>
      </c>
      <c r="AW12" s="263">
        <v>0.59907562057999997</v>
      </c>
      <c r="AX12" s="263">
        <v>0.59775072550999997</v>
      </c>
      <c r="AY12" s="263">
        <v>0.60835961344</v>
      </c>
      <c r="AZ12" s="263">
        <v>0.54304077036999998</v>
      </c>
      <c r="BA12" s="263">
        <v>0.68118357902000004</v>
      </c>
      <c r="BB12" s="263">
        <v>0.63833531011</v>
      </c>
      <c r="BC12" s="263">
        <v>0.66821502793999998</v>
      </c>
      <c r="BD12" s="263">
        <v>0.62150127503999997</v>
      </c>
      <c r="BE12" s="263">
        <v>0.64661900000000005</v>
      </c>
      <c r="BF12" s="263">
        <v>0.6186931</v>
      </c>
      <c r="BG12" s="329">
        <v>0.58191619999999999</v>
      </c>
      <c r="BH12" s="329">
        <v>0.61041409999999996</v>
      </c>
      <c r="BI12" s="329">
        <v>0.67836079999999999</v>
      </c>
      <c r="BJ12" s="329">
        <v>0.68626209999999999</v>
      </c>
      <c r="BK12" s="329">
        <v>0.6861429</v>
      </c>
      <c r="BL12" s="329">
        <v>0.6423451</v>
      </c>
      <c r="BM12" s="329">
        <v>0.81419470000000005</v>
      </c>
      <c r="BN12" s="329">
        <v>0.74999039999999995</v>
      </c>
      <c r="BO12" s="329">
        <v>0.77868090000000001</v>
      </c>
      <c r="BP12" s="329">
        <v>0.69085229999999997</v>
      </c>
      <c r="BQ12" s="329">
        <v>0.70959499999999998</v>
      </c>
      <c r="BR12" s="329">
        <v>0.65260479999999998</v>
      </c>
      <c r="BS12" s="329">
        <v>0.62265329999999997</v>
      </c>
      <c r="BT12" s="329">
        <v>0.64459610000000001</v>
      </c>
      <c r="BU12" s="329">
        <v>0.70903950000000004</v>
      </c>
      <c r="BV12" s="329">
        <v>0.70730300000000002</v>
      </c>
    </row>
    <row r="13" spans="1:74" ht="12" customHeight="1" x14ac:dyDescent="0.2">
      <c r="A13" s="532"/>
      <c r="B13" s="167" t="s">
        <v>356</v>
      </c>
      <c r="C13" s="230"/>
      <c r="D13" s="230"/>
      <c r="E13" s="230"/>
      <c r="F13" s="230"/>
      <c r="G13" s="230"/>
      <c r="H13" s="230"/>
      <c r="I13" s="230"/>
      <c r="J13" s="230"/>
      <c r="K13" s="230"/>
      <c r="L13" s="230"/>
      <c r="M13" s="230"/>
      <c r="N13" s="230"/>
      <c r="O13" s="230"/>
      <c r="P13" s="230"/>
      <c r="Q13" s="230"/>
      <c r="R13" s="230"/>
      <c r="S13" s="230"/>
      <c r="T13" s="230"/>
      <c r="U13" s="230"/>
      <c r="V13" s="230"/>
      <c r="W13" s="230"/>
      <c r="X13" s="230"/>
      <c r="Y13" s="230"/>
      <c r="Z13" s="230"/>
      <c r="AA13" s="230"/>
      <c r="AB13" s="230"/>
      <c r="AC13" s="230"/>
      <c r="AD13" s="230"/>
      <c r="AE13" s="230"/>
      <c r="AF13" s="230"/>
      <c r="AG13" s="230"/>
      <c r="AH13" s="230"/>
      <c r="AI13" s="230"/>
      <c r="AJ13" s="230"/>
      <c r="AK13" s="230"/>
      <c r="AL13" s="230"/>
      <c r="AM13" s="230"/>
      <c r="AN13" s="230"/>
      <c r="AO13" s="230"/>
      <c r="AP13" s="230"/>
      <c r="AQ13" s="230"/>
      <c r="AR13" s="230"/>
      <c r="AS13" s="230"/>
      <c r="AT13" s="230"/>
      <c r="AU13" s="230"/>
      <c r="AV13" s="230"/>
      <c r="AW13" s="230"/>
      <c r="AX13" s="230"/>
      <c r="AY13" s="230"/>
      <c r="AZ13" s="230"/>
      <c r="BA13" s="230"/>
      <c r="BB13" s="230"/>
      <c r="BC13" s="230"/>
      <c r="BD13" s="230"/>
      <c r="BE13" s="230"/>
      <c r="BF13" s="230"/>
      <c r="BG13" s="330"/>
      <c r="BH13" s="330"/>
      <c r="BI13" s="330"/>
      <c r="BJ13" s="330"/>
      <c r="BK13" s="330"/>
      <c r="BL13" s="330"/>
      <c r="BM13" s="330"/>
      <c r="BN13" s="330"/>
      <c r="BO13" s="330"/>
      <c r="BP13" s="330"/>
      <c r="BQ13" s="330"/>
      <c r="BR13" s="330"/>
      <c r="BS13" s="330"/>
      <c r="BT13" s="330"/>
      <c r="BU13" s="330"/>
      <c r="BV13" s="330"/>
    </row>
    <row r="14" spans="1:74" ht="12" customHeight="1" x14ac:dyDescent="0.2">
      <c r="A14" s="532" t="s">
        <v>980</v>
      </c>
      <c r="B14" s="533" t="s">
        <v>1040</v>
      </c>
      <c r="C14" s="263">
        <v>7.1065680000000006E-2</v>
      </c>
      <c r="D14" s="263">
        <v>6.3326939999999998E-2</v>
      </c>
      <c r="E14" s="263">
        <v>7.0015173E-2</v>
      </c>
      <c r="F14" s="263">
        <v>6.4113870000000003E-2</v>
      </c>
      <c r="G14" s="263">
        <v>6.8976934000000004E-2</v>
      </c>
      <c r="H14" s="263">
        <v>6.6678670999999995E-2</v>
      </c>
      <c r="I14" s="263">
        <v>6.7955128000000004E-2</v>
      </c>
      <c r="J14" s="263">
        <v>7.0744000000000001E-2</v>
      </c>
      <c r="K14" s="263">
        <v>6.6504052999999994E-2</v>
      </c>
      <c r="L14" s="263">
        <v>6.9820594999999999E-2</v>
      </c>
      <c r="M14" s="263">
        <v>7.0769894999999999E-2</v>
      </c>
      <c r="N14" s="263">
        <v>7.1461034000000007E-2</v>
      </c>
      <c r="O14" s="263">
        <v>7.0007658E-2</v>
      </c>
      <c r="P14" s="263">
        <v>6.3832082999999998E-2</v>
      </c>
      <c r="Q14" s="263">
        <v>6.9683676E-2</v>
      </c>
      <c r="R14" s="263">
        <v>6.5998955999999998E-2</v>
      </c>
      <c r="S14" s="263">
        <v>6.9678822000000001E-2</v>
      </c>
      <c r="T14" s="263">
        <v>6.8717285000000003E-2</v>
      </c>
      <c r="U14" s="263">
        <v>7.1907395999999998E-2</v>
      </c>
      <c r="V14" s="263">
        <v>7.2646837000000006E-2</v>
      </c>
      <c r="W14" s="263">
        <v>6.5996147000000005E-2</v>
      </c>
      <c r="X14" s="263">
        <v>6.9733007999999999E-2</v>
      </c>
      <c r="Y14" s="263">
        <v>6.7866770000000007E-2</v>
      </c>
      <c r="Z14" s="263">
        <v>6.8225988000000001E-2</v>
      </c>
      <c r="AA14" s="263">
        <v>6.7172783999999999E-2</v>
      </c>
      <c r="AB14" s="263">
        <v>6.0787635E-2</v>
      </c>
      <c r="AC14" s="263">
        <v>6.5671763999999994E-2</v>
      </c>
      <c r="AD14" s="263">
        <v>6.6036517000000003E-2</v>
      </c>
      <c r="AE14" s="263">
        <v>6.9221597999999995E-2</v>
      </c>
      <c r="AF14" s="263">
        <v>6.7901319000000002E-2</v>
      </c>
      <c r="AG14" s="263">
        <v>6.9301951000000001E-2</v>
      </c>
      <c r="AH14" s="263">
        <v>6.7958917999999993E-2</v>
      </c>
      <c r="AI14" s="263">
        <v>6.222341E-2</v>
      </c>
      <c r="AJ14" s="263">
        <v>6.5846002000000001E-2</v>
      </c>
      <c r="AK14" s="263">
        <v>6.6645917999999998E-2</v>
      </c>
      <c r="AL14" s="263">
        <v>7.0734894000000006E-2</v>
      </c>
      <c r="AM14" s="263">
        <v>7.0264506000000004E-2</v>
      </c>
      <c r="AN14" s="263">
        <v>6.4358105999999998E-2</v>
      </c>
      <c r="AO14" s="263">
        <v>6.2027231000000002E-2</v>
      </c>
      <c r="AP14" s="263">
        <v>3.5765727999999997E-2</v>
      </c>
      <c r="AQ14" s="263">
        <v>4.4488028999999998E-2</v>
      </c>
      <c r="AR14" s="263">
        <v>5.4678259999999999E-2</v>
      </c>
      <c r="AS14" s="263">
        <v>6.0442740000000002E-2</v>
      </c>
      <c r="AT14" s="263">
        <v>5.9867946999999998E-2</v>
      </c>
      <c r="AU14" s="263">
        <v>5.8525360999999998E-2</v>
      </c>
      <c r="AV14" s="263">
        <v>6.1839491000000003E-2</v>
      </c>
      <c r="AW14" s="263">
        <v>6.2814956000000005E-2</v>
      </c>
      <c r="AX14" s="263">
        <v>6.3268287000000006E-2</v>
      </c>
      <c r="AY14" s="263">
        <v>6.0203449999999999E-2</v>
      </c>
      <c r="AZ14" s="263">
        <v>4.7843798999999999E-2</v>
      </c>
      <c r="BA14" s="263">
        <v>6.1226616999999997E-2</v>
      </c>
      <c r="BB14" s="263">
        <v>5.8897136000000003E-2</v>
      </c>
      <c r="BC14" s="263">
        <v>6.5172737999999994E-2</v>
      </c>
      <c r="BD14" s="263">
        <v>6.4179700000000006E-2</v>
      </c>
      <c r="BE14" s="263">
        <v>6.6573599999999997E-2</v>
      </c>
      <c r="BF14" s="263">
        <v>6.2370099999999998E-2</v>
      </c>
      <c r="BG14" s="329">
        <v>6.2002300000000003E-2</v>
      </c>
      <c r="BH14" s="329">
        <v>6.2785400000000005E-2</v>
      </c>
      <c r="BI14" s="329">
        <v>6.2936000000000006E-2</v>
      </c>
      <c r="BJ14" s="329">
        <v>6.4000799999999997E-2</v>
      </c>
      <c r="BK14" s="329">
        <v>6.4538600000000002E-2</v>
      </c>
      <c r="BL14" s="329">
        <v>5.7214399999999999E-2</v>
      </c>
      <c r="BM14" s="329">
        <v>6.3771800000000003E-2</v>
      </c>
      <c r="BN14" s="329">
        <v>6.1657299999999998E-2</v>
      </c>
      <c r="BO14" s="329">
        <v>6.5481200000000003E-2</v>
      </c>
      <c r="BP14" s="329">
        <v>6.4960000000000004E-2</v>
      </c>
      <c r="BQ14" s="329">
        <v>6.6441700000000006E-2</v>
      </c>
      <c r="BR14" s="329">
        <v>6.7250299999999999E-2</v>
      </c>
      <c r="BS14" s="329">
        <v>6.3375600000000004E-2</v>
      </c>
      <c r="BT14" s="329">
        <v>6.4969299999999994E-2</v>
      </c>
      <c r="BU14" s="329">
        <v>6.47533E-2</v>
      </c>
      <c r="BV14" s="329">
        <v>6.5974500000000005E-2</v>
      </c>
    </row>
    <row r="15" spans="1:74" ht="12" customHeight="1" x14ac:dyDescent="0.2">
      <c r="A15" s="532" t="s">
        <v>614</v>
      </c>
      <c r="B15" s="533" t="s">
        <v>460</v>
      </c>
      <c r="C15" s="263">
        <v>3.5671200000000002E-4</v>
      </c>
      <c r="D15" s="263">
        <v>3.2219200000000001E-4</v>
      </c>
      <c r="E15" s="263">
        <v>3.5671200000000002E-4</v>
      </c>
      <c r="F15" s="263">
        <v>3.4520500000000001E-4</v>
      </c>
      <c r="G15" s="263">
        <v>3.5671200000000002E-4</v>
      </c>
      <c r="H15" s="263">
        <v>3.4520500000000001E-4</v>
      </c>
      <c r="I15" s="263">
        <v>3.5671200000000002E-4</v>
      </c>
      <c r="J15" s="263">
        <v>3.5671200000000002E-4</v>
      </c>
      <c r="K15" s="263">
        <v>3.4520500000000001E-4</v>
      </c>
      <c r="L15" s="263">
        <v>3.5671200000000002E-4</v>
      </c>
      <c r="M15" s="263">
        <v>3.4520500000000001E-4</v>
      </c>
      <c r="N15" s="263">
        <v>3.5671200000000002E-4</v>
      </c>
      <c r="O15" s="263">
        <v>3.5671200000000002E-4</v>
      </c>
      <c r="P15" s="263">
        <v>3.2219200000000001E-4</v>
      </c>
      <c r="Q15" s="263">
        <v>3.5671200000000002E-4</v>
      </c>
      <c r="R15" s="263">
        <v>3.4520500000000001E-4</v>
      </c>
      <c r="S15" s="263">
        <v>3.5671200000000002E-4</v>
      </c>
      <c r="T15" s="263">
        <v>3.4520500000000001E-4</v>
      </c>
      <c r="U15" s="263">
        <v>3.5671200000000002E-4</v>
      </c>
      <c r="V15" s="263">
        <v>3.5671200000000002E-4</v>
      </c>
      <c r="W15" s="263">
        <v>3.4520500000000001E-4</v>
      </c>
      <c r="X15" s="263">
        <v>3.5671200000000002E-4</v>
      </c>
      <c r="Y15" s="263">
        <v>3.4520500000000001E-4</v>
      </c>
      <c r="Z15" s="263">
        <v>3.5671200000000002E-4</v>
      </c>
      <c r="AA15" s="263">
        <v>3.5671200000000002E-4</v>
      </c>
      <c r="AB15" s="263">
        <v>3.2219200000000001E-4</v>
      </c>
      <c r="AC15" s="263">
        <v>3.5671200000000002E-4</v>
      </c>
      <c r="AD15" s="263">
        <v>3.4520500000000001E-4</v>
      </c>
      <c r="AE15" s="263">
        <v>3.5671200000000002E-4</v>
      </c>
      <c r="AF15" s="263">
        <v>3.4520500000000001E-4</v>
      </c>
      <c r="AG15" s="263">
        <v>3.5671200000000002E-4</v>
      </c>
      <c r="AH15" s="263">
        <v>3.5671200000000002E-4</v>
      </c>
      <c r="AI15" s="263">
        <v>3.4520500000000001E-4</v>
      </c>
      <c r="AJ15" s="263">
        <v>3.5671200000000002E-4</v>
      </c>
      <c r="AK15" s="263">
        <v>3.4520500000000001E-4</v>
      </c>
      <c r="AL15" s="263">
        <v>3.5671200000000002E-4</v>
      </c>
      <c r="AM15" s="263">
        <v>3.5573799999999997E-4</v>
      </c>
      <c r="AN15" s="263">
        <v>3.3278700000000002E-4</v>
      </c>
      <c r="AO15" s="263">
        <v>3.5573799999999997E-4</v>
      </c>
      <c r="AP15" s="263">
        <v>3.4426200000000002E-4</v>
      </c>
      <c r="AQ15" s="263">
        <v>3.5573799999999997E-4</v>
      </c>
      <c r="AR15" s="263">
        <v>3.4426200000000002E-4</v>
      </c>
      <c r="AS15" s="263">
        <v>3.5573799999999997E-4</v>
      </c>
      <c r="AT15" s="263">
        <v>3.5573799999999997E-4</v>
      </c>
      <c r="AU15" s="263">
        <v>3.4426200000000002E-4</v>
      </c>
      <c r="AV15" s="263">
        <v>3.5573799999999997E-4</v>
      </c>
      <c r="AW15" s="263">
        <v>3.4426200000000002E-4</v>
      </c>
      <c r="AX15" s="263">
        <v>3.5573799999999997E-4</v>
      </c>
      <c r="AY15" s="263">
        <v>3.5671200000000002E-4</v>
      </c>
      <c r="AZ15" s="263">
        <v>3.2219200000000001E-4</v>
      </c>
      <c r="BA15" s="263">
        <v>3.5671200000000002E-4</v>
      </c>
      <c r="BB15" s="263">
        <v>3.4520500000000001E-4</v>
      </c>
      <c r="BC15" s="263">
        <v>3.5671200000000002E-4</v>
      </c>
      <c r="BD15" s="263">
        <v>3.4990999999999999E-4</v>
      </c>
      <c r="BE15" s="263">
        <v>3.4937999999999999E-4</v>
      </c>
      <c r="BF15" s="263">
        <v>3.48802E-4</v>
      </c>
      <c r="BG15" s="329">
        <v>3.49215E-4</v>
      </c>
      <c r="BH15" s="329">
        <v>3.4862199999999998E-4</v>
      </c>
      <c r="BI15" s="329">
        <v>3.4901799999999998E-4</v>
      </c>
      <c r="BJ15" s="329">
        <v>3.4840700000000001E-4</v>
      </c>
      <c r="BK15" s="329">
        <v>3.47652E-4</v>
      </c>
      <c r="BL15" s="329">
        <v>3.4996700000000002E-4</v>
      </c>
      <c r="BM15" s="329">
        <v>3.4935400000000002E-4</v>
      </c>
      <c r="BN15" s="329">
        <v>3.4973099999999999E-4</v>
      </c>
      <c r="BO15" s="329">
        <v>3.4909600000000002E-4</v>
      </c>
      <c r="BP15" s="329">
        <v>3.4902199999999999E-4</v>
      </c>
      <c r="BQ15" s="329">
        <v>3.4898999999999998E-4</v>
      </c>
      <c r="BR15" s="329">
        <v>3.4900699999999997E-4</v>
      </c>
      <c r="BS15" s="329">
        <v>3.48988E-4</v>
      </c>
      <c r="BT15" s="329">
        <v>3.4902099999999998E-4</v>
      </c>
      <c r="BU15" s="329">
        <v>3.4902099999999998E-4</v>
      </c>
      <c r="BV15" s="329">
        <v>3.4907699999999999E-4</v>
      </c>
    </row>
    <row r="16" spans="1:74" ht="12" customHeight="1" x14ac:dyDescent="0.2">
      <c r="A16" s="532" t="s">
        <v>615</v>
      </c>
      <c r="B16" s="533" t="s">
        <v>50</v>
      </c>
      <c r="C16" s="263">
        <v>1.1737609999999999E-3</v>
      </c>
      <c r="D16" s="263">
        <v>1.0655770000000001E-3</v>
      </c>
      <c r="E16" s="263">
        <v>1.1852220000000001E-3</v>
      </c>
      <c r="F16" s="263">
        <v>1.3766200000000001E-3</v>
      </c>
      <c r="G16" s="263">
        <v>1.4600170000000001E-3</v>
      </c>
      <c r="H16" s="263">
        <v>1.187925E-3</v>
      </c>
      <c r="I16" s="263">
        <v>1.0770459999999999E-3</v>
      </c>
      <c r="J16" s="263">
        <v>8.5371600000000002E-4</v>
      </c>
      <c r="K16" s="263">
        <v>6.7993800000000005E-4</v>
      </c>
      <c r="L16" s="263">
        <v>7.2656499999999998E-4</v>
      </c>
      <c r="M16" s="263">
        <v>1.068931E-3</v>
      </c>
      <c r="N16" s="263">
        <v>8.8053999999999997E-4</v>
      </c>
      <c r="O16" s="263">
        <v>7.57374E-4</v>
      </c>
      <c r="P16" s="263">
        <v>8.1329000000000004E-4</v>
      </c>
      <c r="Q16" s="263">
        <v>7.9245800000000001E-4</v>
      </c>
      <c r="R16" s="263">
        <v>9.2554099999999999E-4</v>
      </c>
      <c r="S16" s="263">
        <v>9.2219299999999997E-4</v>
      </c>
      <c r="T16" s="263">
        <v>6.7516099999999997E-4</v>
      </c>
      <c r="U16" s="263">
        <v>7.0638299999999999E-4</v>
      </c>
      <c r="V16" s="263">
        <v>8.3010899999999999E-4</v>
      </c>
      <c r="W16" s="263">
        <v>8.2216400000000001E-4</v>
      </c>
      <c r="X16" s="263">
        <v>9.7953499999999991E-4</v>
      </c>
      <c r="Y16" s="263">
        <v>1.056193E-3</v>
      </c>
      <c r="Z16" s="263">
        <v>1.180328E-3</v>
      </c>
      <c r="AA16" s="263">
        <v>1.1011250000000001E-3</v>
      </c>
      <c r="AB16" s="263">
        <v>8.3452999999999999E-4</v>
      </c>
      <c r="AC16" s="263">
        <v>9.5877500000000004E-4</v>
      </c>
      <c r="AD16" s="263">
        <v>9.4453500000000004E-4</v>
      </c>
      <c r="AE16" s="263">
        <v>9.2494099999999998E-4</v>
      </c>
      <c r="AF16" s="263">
        <v>8.4384100000000001E-4</v>
      </c>
      <c r="AG16" s="263">
        <v>6.3593799999999995E-4</v>
      </c>
      <c r="AH16" s="263">
        <v>5.2822399999999999E-4</v>
      </c>
      <c r="AI16" s="263">
        <v>4.6715199999999998E-4</v>
      </c>
      <c r="AJ16" s="263">
        <v>5.6067599999999997E-4</v>
      </c>
      <c r="AK16" s="263">
        <v>5.9371100000000002E-4</v>
      </c>
      <c r="AL16" s="263">
        <v>8.0910599999999997E-4</v>
      </c>
      <c r="AM16" s="263">
        <v>8.2874800000000003E-4</v>
      </c>
      <c r="AN16" s="263">
        <v>8.2084699999999998E-4</v>
      </c>
      <c r="AO16" s="263">
        <v>8.5526799999999996E-4</v>
      </c>
      <c r="AP16" s="263">
        <v>8.4525400000000004E-4</v>
      </c>
      <c r="AQ16" s="263">
        <v>8.4301199999999997E-4</v>
      </c>
      <c r="AR16" s="263">
        <v>7.6792500000000003E-4</v>
      </c>
      <c r="AS16" s="263">
        <v>7.4709600000000004E-4</v>
      </c>
      <c r="AT16" s="263">
        <v>7.1201800000000003E-4</v>
      </c>
      <c r="AU16" s="263">
        <v>6.4669800000000002E-4</v>
      </c>
      <c r="AV16" s="263">
        <v>6.3215799999999996E-4</v>
      </c>
      <c r="AW16" s="263">
        <v>7.1856899999999996E-4</v>
      </c>
      <c r="AX16" s="263">
        <v>7.9860300000000005E-4</v>
      </c>
      <c r="AY16" s="263">
        <v>8.1722700000000001E-4</v>
      </c>
      <c r="AZ16" s="263">
        <v>6.7964200000000005E-4</v>
      </c>
      <c r="BA16" s="263">
        <v>7.7087200000000003E-4</v>
      </c>
      <c r="BB16" s="263">
        <v>7.46198E-4</v>
      </c>
      <c r="BC16" s="263">
        <v>7.43189E-4</v>
      </c>
      <c r="BD16" s="263">
        <v>6.9129700000000001E-4</v>
      </c>
      <c r="BE16" s="263">
        <v>7.6384399999999996E-4</v>
      </c>
      <c r="BF16" s="263">
        <v>7.2798000000000003E-4</v>
      </c>
      <c r="BG16" s="329">
        <v>6.6119599999999996E-4</v>
      </c>
      <c r="BH16" s="329">
        <v>6.4632899999999996E-4</v>
      </c>
      <c r="BI16" s="329">
        <v>7.34678E-4</v>
      </c>
      <c r="BJ16" s="329">
        <v>8.1650600000000005E-4</v>
      </c>
      <c r="BK16" s="329">
        <v>8.3554699999999996E-4</v>
      </c>
      <c r="BL16" s="329">
        <v>6.9487800000000001E-4</v>
      </c>
      <c r="BM16" s="329">
        <v>7.8815299999999999E-4</v>
      </c>
      <c r="BN16" s="329">
        <v>7.6292600000000003E-4</v>
      </c>
      <c r="BO16" s="329">
        <v>7.5984900000000005E-4</v>
      </c>
      <c r="BP16" s="329">
        <v>7.0679200000000003E-4</v>
      </c>
      <c r="BQ16" s="329">
        <v>7.6384399999999996E-4</v>
      </c>
      <c r="BR16" s="329">
        <v>7.2797900000000002E-4</v>
      </c>
      <c r="BS16" s="329">
        <v>6.6119599999999996E-4</v>
      </c>
      <c r="BT16" s="329">
        <v>6.4632899999999996E-4</v>
      </c>
      <c r="BU16" s="329">
        <v>7.34678E-4</v>
      </c>
      <c r="BV16" s="329">
        <v>8.1650600000000005E-4</v>
      </c>
    </row>
    <row r="17" spans="1:74" ht="12" customHeight="1" x14ac:dyDescent="0.2">
      <c r="A17" s="532" t="s">
        <v>1035</v>
      </c>
      <c r="B17" s="533" t="s">
        <v>1034</v>
      </c>
      <c r="C17" s="263">
        <v>1.1440975091E-3</v>
      </c>
      <c r="D17" s="263">
        <v>1.2774119223999999E-3</v>
      </c>
      <c r="E17" s="263">
        <v>1.8402224379E-3</v>
      </c>
      <c r="F17" s="263">
        <v>1.9990748541999998E-3</v>
      </c>
      <c r="G17" s="263">
        <v>2.2340165069E-3</v>
      </c>
      <c r="H17" s="263">
        <v>2.2651181761E-3</v>
      </c>
      <c r="I17" s="263">
        <v>2.3681924923000001E-3</v>
      </c>
      <c r="J17" s="263">
        <v>2.3104681275000001E-3</v>
      </c>
      <c r="K17" s="263">
        <v>2.0911685273000001E-3</v>
      </c>
      <c r="L17" s="263">
        <v>1.8826682767E-3</v>
      </c>
      <c r="M17" s="263">
        <v>1.4581562508000001E-3</v>
      </c>
      <c r="N17" s="263">
        <v>1.2972208857999999E-3</v>
      </c>
      <c r="O17" s="263">
        <v>1.3551973144E-3</v>
      </c>
      <c r="P17" s="263">
        <v>1.4369252789E-3</v>
      </c>
      <c r="Q17" s="263">
        <v>2.0474767177999999E-3</v>
      </c>
      <c r="R17" s="263">
        <v>2.2310728707000001E-3</v>
      </c>
      <c r="S17" s="263">
        <v>2.4710395167E-3</v>
      </c>
      <c r="T17" s="263">
        <v>2.4870666626000001E-3</v>
      </c>
      <c r="U17" s="263">
        <v>2.5656001335999999E-3</v>
      </c>
      <c r="V17" s="263">
        <v>2.4879054322999999E-3</v>
      </c>
      <c r="W17" s="263">
        <v>2.2476545958999999E-3</v>
      </c>
      <c r="X17" s="263">
        <v>2.0385671064000002E-3</v>
      </c>
      <c r="Y17" s="263">
        <v>1.6083880301999999E-3</v>
      </c>
      <c r="Z17" s="263">
        <v>1.4522843187000001E-3</v>
      </c>
      <c r="AA17" s="263">
        <v>1.563832772E-3</v>
      </c>
      <c r="AB17" s="263">
        <v>1.6611812157999999E-3</v>
      </c>
      <c r="AC17" s="263">
        <v>2.3780345548E-3</v>
      </c>
      <c r="AD17" s="263">
        <v>2.6013611007999998E-3</v>
      </c>
      <c r="AE17" s="263">
        <v>2.8873222291000001E-3</v>
      </c>
      <c r="AF17" s="263">
        <v>2.9151016012000002E-3</v>
      </c>
      <c r="AG17" s="263">
        <v>3.0112343331999999E-3</v>
      </c>
      <c r="AH17" s="263">
        <v>2.9151712012000001E-3</v>
      </c>
      <c r="AI17" s="263">
        <v>2.6341417280000001E-3</v>
      </c>
      <c r="AJ17" s="263">
        <v>2.3807308046000001E-3</v>
      </c>
      <c r="AK17" s="263">
        <v>1.8529218799000001E-3</v>
      </c>
      <c r="AL17" s="263">
        <v>1.6637319928000001E-3</v>
      </c>
      <c r="AM17" s="263">
        <v>1.7941836731E-3</v>
      </c>
      <c r="AN17" s="263">
        <v>1.9886922809000001E-3</v>
      </c>
      <c r="AO17" s="263">
        <v>2.7330104852000001E-3</v>
      </c>
      <c r="AP17" s="263">
        <v>2.9699453171000002E-3</v>
      </c>
      <c r="AQ17" s="263">
        <v>3.2984012317000002E-3</v>
      </c>
      <c r="AR17" s="263">
        <v>3.3462996244000001E-3</v>
      </c>
      <c r="AS17" s="263">
        <v>3.4944280225000001E-3</v>
      </c>
      <c r="AT17" s="263">
        <v>3.3694951141999998E-3</v>
      </c>
      <c r="AU17" s="263">
        <v>3.0294513098000002E-3</v>
      </c>
      <c r="AV17" s="263">
        <v>2.7452122485999999E-3</v>
      </c>
      <c r="AW17" s="263">
        <v>2.1361880603E-3</v>
      </c>
      <c r="AX17" s="263">
        <v>1.9272267796E-3</v>
      </c>
      <c r="AY17" s="263">
        <v>2.0375216394999999E-3</v>
      </c>
      <c r="AZ17" s="263">
        <v>2.1756529262000001E-3</v>
      </c>
      <c r="BA17" s="263">
        <v>3.0941693607000002E-3</v>
      </c>
      <c r="BB17" s="263">
        <v>3.3741494522999999E-3</v>
      </c>
      <c r="BC17" s="263">
        <v>3.7216901094000001E-3</v>
      </c>
      <c r="BD17" s="263">
        <v>3.7306474075E-3</v>
      </c>
      <c r="BE17" s="263">
        <v>3.8537799999999998E-3</v>
      </c>
      <c r="BF17" s="263">
        <v>3.7418199999999999E-3</v>
      </c>
      <c r="BG17" s="329">
        <v>3.3878300000000001E-3</v>
      </c>
      <c r="BH17" s="329">
        <v>3.09998E-3</v>
      </c>
      <c r="BI17" s="329">
        <v>2.4509499999999999E-3</v>
      </c>
      <c r="BJ17" s="329">
        <v>2.21609E-3</v>
      </c>
      <c r="BK17" s="329">
        <v>2.3335299999999999E-3</v>
      </c>
      <c r="BL17" s="329">
        <v>2.4777000000000002E-3</v>
      </c>
      <c r="BM17" s="329">
        <v>3.4627600000000001E-3</v>
      </c>
      <c r="BN17" s="329">
        <v>3.73932E-3</v>
      </c>
      <c r="BO17" s="329">
        <v>4.11349E-3</v>
      </c>
      <c r="BP17" s="329">
        <v>4.1199100000000001E-3</v>
      </c>
      <c r="BQ17" s="329">
        <v>4.2532999999999998E-3</v>
      </c>
      <c r="BR17" s="329">
        <v>4.1255500000000004E-3</v>
      </c>
      <c r="BS17" s="329">
        <v>3.7321300000000002E-3</v>
      </c>
      <c r="BT17" s="329">
        <v>3.4076499999999999E-3</v>
      </c>
      <c r="BU17" s="329">
        <v>2.6847199999999998E-3</v>
      </c>
      <c r="BV17" s="329">
        <v>2.4226999999999999E-3</v>
      </c>
    </row>
    <row r="18" spans="1:74" ht="12" customHeight="1" x14ac:dyDescent="0.2">
      <c r="A18" s="532" t="s">
        <v>20</v>
      </c>
      <c r="B18" s="533" t="s">
        <v>830</v>
      </c>
      <c r="C18" s="263">
        <v>1.5196486E-2</v>
      </c>
      <c r="D18" s="263">
        <v>1.3684913999999999E-2</v>
      </c>
      <c r="E18" s="263">
        <v>1.5065556000000001E-2</v>
      </c>
      <c r="F18" s="263">
        <v>1.4390969E-2</v>
      </c>
      <c r="G18" s="263">
        <v>1.3748306E-2</v>
      </c>
      <c r="H18" s="263">
        <v>1.2437439E-2</v>
      </c>
      <c r="I18" s="263">
        <v>1.3167946E-2</v>
      </c>
      <c r="J18" s="263">
        <v>1.3335206E-2</v>
      </c>
      <c r="K18" s="263">
        <v>1.2607899000000001E-2</v>
      </c>
      <c r="L18" s="263">
        <v>1.4254736E-2</v>
      </c>
      <c r="M18" s="263">
        <v>1.4579429E-2</v>
      </c>
      <c r="N18" s="263">
        <v>1.5067316000000001E-2</v>
      </c>
      <c r="O18" s="263">
        <v>1.4977336000000001E-2</v>
      </c>
      <c r="P18" s="263">
        <v>1.3523524E-2</v>
      </c>
      <c r="Q18" s="263">
        <v>1.4919276E-2</v>
      </c>
      <c r="R18" s="263">
        <v>1.4130258999999999E-2</v>
      </c>
      <c r="S18" s="263">
        <v>1.3776906E-2</v>
      </c>
      <c r="T18" s="263">
        <v>1.2192289E-2</v>
      </c>
      <c r="U18" s="263">
        <v>1.2767066000000001E-2</v>
      </c>
      <c r="V18" s="263">
        <v>1.2900636E-2</v>
      </c>
      <c r="W18" s="263">
        <v>1.2403058999999999E-2</v>
      </c>
      <c r="X18" s="263">
        <v>1.4498676E-2</v>
      </c>
      <c r="Y18" s="263">
        <v>1.4304829E-2</v>
      </c>
      <c r="Z18" s="263">
        <v>1.5008316000000001E-2</v>
      </c>
      <c r="AA18" s="263">
        <v>1.4048366E-2</v>
      </c>
      <c r="AB18" s="263">
        <v>1.2832903999999999E-2</v>
      </c>
      <c r="AC18" s="263">
        <v>1.3746346E-2</v>
      </c>
      <c r="AD18" s="263">
        <v>1.2627509E-2</v>
      </c>
      <c r="AE18" s="263">
        <v>1.2539405999999999E-2</v>
      </c>
      <c r="AF18" s="263">
        <v>1.2467328999999999E-2</v>
      </c>
      <c r="AG18" s="263">
        <v>1.2333146E-2</v>
      </c>
      <c r="AH18" s="263">
        <v>1.2443546E-2</v>
      </c>
      <c r="AI18" s="263">
        <v>1.1739708999999999E-2</v>
      </c>
      <c r="AJ18" s="263">
        <v>1.3533455999999999E-2</v>
      </c>
      <c r="AK18" s="263">
        <v>1.3483248999999999E-2</v>
      </c>
      <c r="AL18" s="263">
        <v>1.3998475999999999E-2</v>
      </c>
      <c r="AM18" s="263">
        <v>1.4296566E-2</v>
      </c>
      <c r="AN18" s="263">
        <v>1.3224705E-2</v>
      </c>
      <c r="AO18" s="263">
        <v>1.3691816000000001E-2</v>
      </c>
      <c r="AP18" s="263">
        <v>1.3328049999999999E-2</v>
      </c>
      <c r="AQ18" s="263">
        <v>1.3482625999999999E-2</v>
      </c>
      <c r="AR18" s="263">
        <v>1.173076E-2</v>
      </c>
      <c r="AS18" s="263">
        <v>1.2105546E-2</v>
      </c>
      <c r="AT18" s="263">
        <v>1.2140646E-2</v>
      </c>
      <c r="AU18" s="263">
        <v>1.15275E-2</v>
      </c>
      <c r="AV18" s="263">
        <v>1.3316695999999999E-2</v>
      </c>
      <c r="AW18" s="263">
        <v>1.310416E-2</v>
      </c>
      <c r="AX18" s="263">
        <v>1.4107856E-2</v>
      </c>
      <c r="AY18" s="263">
        <v>1.4283806E-2</v>
      </c>
      <c r="AZ18" s="263">
        <v>1.2493433999999999E-2</v>
      </c>
      <c r="BA18" s="263">
        <v>1.3834806E-2</v>
      </c>
      <c r="BB18" s="263">
        <v>1.3286938999999999E-2</v>
      </c>
      <c r="BC18" s="263">
        <v>1.3671536E-2</v>
      </c>
      <c r="BD18" s="263">
        <v>1.16769E-2</v>
      </c>
      <c r="BE18" s="263">
        <v>1.2878300000000001E-2</v>
      </c>
      <c r="BF18" s="263">
        <v>1.28846E-2</v>
      </c>
      <c r="BG18" s="329">
        <v>1.21952E-2</v>
      </c>
      <c r="BH18" s="329">
        <v>1.3493E-2</v>
      </c>
      <c r="BI18" s="329">
        <v>1.29537E-2</v>
      </c>
      <c r="BJ18" s="329">
        <v>1.38756E-2</v>
      </c>
      <c r="BK18" s="329">
        <v>1.3816E-2</v>
      </c>
      <c r="BL18" s="329">
        <v>1.2183299999999999E-2</v>
      </c>
      <c r="BM18" s="329">
        <v>1.3798100000000001E-2</v>
      </c>
      <c r="BN18" s="329">
        <v>1.3314400000000001E-2</v>
      </c>
      <c r="BO18" s="329">
        <v>1.3479100000000001E-2</v>
      </c>
      <c r="BP18" s="329">
        <v>1.2139E-2</v>
      </c>
      <c r="BQ18" s="329">
        <v>1.29891E-2</v>
      </c>
      <c r="BR18" s="329">
        <v>1.2944000000000001E-2</v>
      </c>
      <c r="BS18" s="329">
        <v>1.22024E-2</v>
      </c>
      <c r="BT18" s="329">
        <v>1.3445E-2</v>
      </c>
      <c r="BU18" s="329">
        <v>1.28907E-2</v>
      </c>
      <c r="BV18" s="329">
        <v>1.38087E-2</v>
      </c>
    </row>
    <row r="19" spans="1:74" ht="12" customHeight="1" x14ac:dyDescent="0.2">
      <c r="A19" s="499" t="s">
        <v>52</v>
      </c>
      <c r="B19" s="533" t="s">
        <v>1039</v>
      </c>
      <c r="C19" s="263">
        <v>0.12309469300000001</v>
      </c>
      <c r="D19" s="263">
        <v>0.11214916900000001</v>
      </c>
      <c r="E19" s="263">
        <v>0.121768213</v>
      </c>
      <c r="F19" s="263">
        <v>0.115380392</v>
      </c>
      <c r="G19" s="263">
        <v>0.118025173</v>
      </c>
      <c r="H19" s="263">
        <v>0.12082454199999999</v>
      </c>
      <c r="I19" s="263">
        <v>0.124617773</v>
      </c>
      <c r="J19" s="263">
        <v>0.125508963</v>
      </c>
      <c r="K19" s="263">
        <v>0.11456079199999999</v>
      </c>
      <c r="L19" s="263">
        <v>0.119457493</v>
      </c>
      <c r="M19" s="263">
        <v>0.120522982</v>
      </c>
      <c r="N19" s="263">
        <v>0.12641403300000001</v>
      </c>
      <c r="O19" s="263">
        <v>0.123529974</v>
      </c>
      <c r="P19" s="263">
        <v>0.110725243</v>
      </c>
      <c r="Q19" s="263">
        <v>0.121434874</v>
      </c>
      <c r="R19" s="263">
        <v>0.114695504</v>
      </c>
      <c r="S19" s="263">
        <v>0.120343494</v>
      </c>
      <c r="T19" s="263">
        <v>0.117504834</v>
      </c>
      <c r="U19" s="263">
        <v>0.123662354</v>
      </c>
      <c r="V19" s="263">
        <v>0.122930554</v>
      </c>
      <c r="W19" s="263">
        <v>0.114811424</v>
      </c>
      <c r="X19" s="263">
        <v>0.11845014399999999</v>
      </c>
      <c r="Y19" s="263">
        <v>0.11773834399999999</v>
      </c>
      <c r="Z19" s="263">
        <v>0.12617325400000001</v>
      </c>
      <c r="AA19" s="263">
        <v>0.12349460399999999</v>
      </c>
      <c r="AB19" s="263">
        <v>0.111666153</v>
      </c>
      <c r="AC19" s="263">
        <v>0.119877434</v>
      </c>
      <c r="AD19" s="263">
        <v>0.112582374</v>
      </c>
      <c r="AE19" s="263">
        <v>0.116043704</v>
      </c>
      <c r="AF19" s="263">
        <v>0.11448169399999999</v>
      </c>
      <c r="AG19" s="263">
        <v>0.120255554</v>
      </c>
      <c r="AH19" s="263">
        <v>0.120736014</v>
      </c>
      <c r="AI19" s="263">
        <v>0.11342126399999999</v>
      </c>
      <c r="AJ19" s="263">
        <v>0.11684963399999999</v>
      </c>
      <c r="AK19" s="263">
        <v>0.116535894</v>
      </c>
      <c r="AL19" s="263">
        <v>0.12103850400000001</v>
      </c>
      <c r="AM19" s="263">
        <v>0.119450256</v>
      </c>
      <c r="AN19" s="263">
        <v>0.11263503499999999</v>
      </c>
      <c r="AO19" s="263">
        <v>0.116477396</v>
      </c>
      <c r="AP19" s="263">
        <v>0.113320595</v>
      </c>
      <c r="AQ19" s="263">
        <v>0.11783315599999999</v>
      </c>
      <c r="AR19" s="263">
        <v>0.108431955</v>
      </c>
      <c r="AS19" s="263">
        <v>0.112851666</v>
      </c>
      <c r="AT19" s="263">
        <v>0.111428216</v>
      </c>
      <c r="AU19" s="263">
        <v>0.11163363499999999</v>
      </c>
      <c r="AV19" s="263">
        <v>0.11394370600000001</v>
      </c>
      <c r="AW19" s="263">
        <v>0.116205825</v>
      </c>
      <c r="AX19" s="263">
        <v>0.12145038599999999</v>
      </c>
      <c r="AY19" s="263">
        <v>0.11903085400000001</v>
      </c>
      <c r="AZ19" s="263">
        <v>0.10459033299999999</v>
      </c>
      <c r="BA19" s="263">
        <v>0.11433892399999999</v>
      </c>
      <c r="BB19" s="263">
        <v>0.111751244</v>
      </c>
      <c r="BC19" s="263">
        <v>0.119521534</v>
      </c>
      <c r="BD19" s="263">
        <v>0.11280850000000001</v>
      </c>
      <c r="BE19" s="263">
        <v>0.11970699999999999</v>
      </c>
      <c r="BF19" s="263">
        <v>0.1188649</v>
      </c>
      <c r="BG19" s="329">
        <v>0.11508110000000001</v>
      </c>
      <c r="BH19" s="329">
        <v>0.1196441</v>
      </c>
      <c r="BI19" s="329">
        <v>0.116656</v>
      </c>
      <c r="BJ19" s="329">
        <v>0.1220812</v>
      </c>
      <c r="BK19" s="329">
        <v>0.12208570000000001</v>
      </c>
      <c r="BL19" s="329">
        <v>0.10987570000000001</v>
      </c>
      <c r="BM19" s="329">
        <v>0.1168392</v>
      </c>
      <c r="BN19" s="329">
        <v>0.1147243</v>
      </c>
      <c r="BO19" s="329">
        <v>0.11653669999999999</v>
      </c>
      <c r="BP19" s="329">
        <v>0.1156344</v>
      </c>
      <c r="BQ19" s="329">
        <v>0.1219963</v>
      </c>
      <c r="BR19" s="329">
        <v>0.1206193</v>
      </c>
      <c r="BS19" s="329">
        <v>0.11649</v>
      </c>
      <c r="BT19" s="329">
        <v>0.1208506</v>
      </c>
      <c r="BU19" s="329">
        <v>0.1177214</v>
      </c>
      <c r="BV19" s="329">
        <v>0.1230352</v>
      </c>
    </row>
    <row r="20" spans="1:74" ht="12" customHeight="1" x14ac:dyDescent="0.2">
      <c r="A20" s="532" t="s">
        <v>19</v>
      </c>
      <c r="B20" s="533" t="s">
        <v>355</v>
      </c>
      <c r="C20" s="263">
        <v>0.21233824471000001</v>
      </c>
      <c r="D20" s="263">
        <v>0.19190339880999999</v>
      </c>
      <c r="E20" s="263">
        <v>0.20993594540999999</v>
      </c>
      <c r="F20" s="263">
        <v>0.19713120859</v>
      </c>
      <c r="G20" s="263">
        <v>0.20419040462999999</v>
      </c>
      <c r="H20" s="263">
        <v>0.20310814152000001</v>
      </c>
      <c r="I20" s="263">
        <v>0.20878399466</v>
      </c>
      <c r="J20" s="263">
        <v>0.21247061990999999</v>
      </c>
      <c r="K20" s="263">
        <v>0.19625833924</v>
      </c>
      <c r="L20" s="263">
        <v>0.20622420148000001</v>
      </c>
      <c r="M20" s="263">
        <v>0.20885291617999999</v>
      </c>
      <c r="N20" s="263">
        <v>0.21574056550000001</v>
      </c>
      <c r="O20" s="263">
        <v>0.21120878739999999</v>
      </c>
      <c r="P20" s="263">
        <v>0.19056470642000001</v>
      </c>
      <c r="Q20" s="263">
        <v>0.20876716693</v>
      </c>
      <c r="R20" s="263">
        <v>0.19758089032000001</v>
      </c>
      <c r="S20" s="263">
        <v>0.2067931868</v>
      </c>
      <c r="T20" s="263">
        <v>0.20105934918999999</v>
      </c>
      <c r="U20" s="263">
        <v>0.21108176038000001</v>
      </c>
      <c r="V20" s="263">
        <v>0.21140015327</v>
      </c>
      <c r="W20" s="263">
        <v>0.19586744065</v>
      </c>
      <c r="X20" s="263">
        <v>0.20565159099999999</v>
      </c>
      <c r="Y20" s="263">
        <v>0.20287524917999999</v>
      </c>
      <c r="Z20" s="263">
        <v>0.21254028293999999</v>
      </c>
      <c r="AA20" s="263">
        <v>0.20764022552</v>
      </c>
      <c r="AB20" s="263">
        <v>0.18793346700999999</v>
      </c>
      <c r="AC20" s="263">
        <v>0.20219892817999999</v>
      </c>
      <c r="AD20" s="263">
        <v>0.19410767915999999</v>
      </c>
      <c r="AE20" s="263">
        <v>0.20081093602</v>
      </c>
      <c r="AF20" s="263">
        <v>0.19773134033</v>
      </c>
      <c r="AG20" s="263">
        <v>0.20458313375000001</v>
      </c>
      <c r="AH20" s="263">
        <v>0.20370418485</v>
      </c>
      <c r="AI20" s="263">
        <v>0.18976037544999999</v>
      </c>
      <c r="AJ20" s="263">
        <v>0.19883176588000001</v>
      </c>
      <c r="AK20" s="263">
        <v>0.19923630485999999</v>
      </c>
      <c r="AL20" s="263">
        <v>0.20854510389</v>
      </c>
      <c r="AM20" s="263">
        <v>0.20677821305999999</v>
      </c>
      <c r="AN20" s="263">
        <v>0.19283759289999999</v>
      </c>
      <c r="AO20" s="263">
        <v>0.19470285629</v>
      </c>
      <c r="AP20" s="263">
        <v>0.16456597727</v>
      </c>
      <c r="AQ20" s="263">
        <v>0.17838949819</v>
      </c>
      <c r="AR20" s="263">
        <v>0.17752794760999999</v>
      </c>
      <c r="AS20" s="263">
        <v>0.18807857708</v>
      </c>
      <c r="AT20" s="263">
        <v>0.18604734532</v>
      </c>
      <c r="AU20" s="263">
        <v>0.18419787628000001</v>
      </c>
      <c r="AV20" s="263">
        <v>0.19153970670000001</v>
      </c>
      <c r="AW20" s="263">
        <v>0.19465912283</v>
      </c>
      <c r="AX20" s="263">
        <v>0.20146878856</v>
      </c>
      <c r="AY20" s="263">
        <v>0.19601991616</v>
      </c>
      <c r="AZ20" s="263">
        <v>0.16717798438000001</v>
      </c>
      <c r="BA20" s="263">
        <v>0.19214699231999999</v>
      </c>
      <c r="BB20" s="263">
        <v>0.18655311728000001</v>
      </c>
      <c r="BC20" s="263">
        <v>0.20121854714000001</v>
      </c>
      <c r="BD20" s="263">
        <v>0.1912644</v>
      </c>
      <c r="BE20" s="263">
        <v>0.2018325</v>
      </c>
      <c r="BF20" s="263">
        <v>0.19675570000000001</v>
      </c>
      <c r="BG20" s="329">
        <v>0.19175410000000001</v>
      </c>
      <c r="BH20" s="329">
        <v>0.19841710000000001</v>
      </c>
      <c r="BI20" s="329">
        <v>0.19508629999999999</v>
      </c>
      <c r="BJ20" s="329">
        <v>0.20258789999999999</v>
      </c>
      <c r="BK20" s="329">
        <v>0.20301930000000001</v>
      </c>
      <c r="BL20" s="329">
        <v>0.18162639999999999</v>
      </c>
      <c r="BM20" s="329">
        <v>0.19701469999999999</v>
      </c>
      <c r="BN20" s="329">
        <v>0.1922661</v>
      </c>
      <c r="BO20" s="329">
        <v>0.19818340000000001</v>
      </c>
      <c r="BP20" s="329">
        <v>0.19535530000000001</v>
      </c>
      <c r="BQ20" s="329">
        <v>0.20411899999999999</v>
      </c>
      <c r="BR20" s="329">
        <v>0.2034996</v>
      </c>
      <c r="BS20" s="329">
        <v>0.1945694</v>
      </c>
      <c r="BT20" s="329">
        <v>0.20180799999999999</v>
      </c>
      <c r="BU20" s="329">
        <v>0.19794610000000001</v>
      </c>
      <c r="BV20" s="329">
        <v>0.2054945</v>
      </c>
    </row>
    <row r="21" spans="1:74" ht="12" customHeight="1" x14ac:dyDescent="0.2">
      <c r="A21" s="532"/>
      <c r="B21" s="167" t="s">
        <v>357</v>
      </c>
      <c r="C21" s="230"/>
      <c r="D21" s="230"/>
      <c r="E21" s="230"/>
      <c r="F21" s="230"/>
      <c r="G21" s="230"/>
      <c r="H21" s="230"/>
      <c r="I21" s="230"/>
      <c r="J21" s="230"/>
      <c r="K21" s="230"/>
      <c r="L21" s="230"/>
      <c r="M21" s="230"/>
      <c r="N21" s="230"/>
      <c r="O21" s="230"/>
      <c r="P21" s="230"/>
      <c r="Q21" s="230"/>
      <c r="R21" s="230"/>
      <c r="S21" s="230"/>
      <c r="T21" s="230"/>
      <c r="U21" s="230"/>
      <c r="V21" s="230"/>
      <c r="W21" s="230"/>
      <c r="X21" s="230"/>
      <c r="Y21" s="230"/>
      <c r="Z21" s="230"/>
      <c r="AA21" s="230"/>
      <c r="AB21" s="230"/>
      <c r="AC21" s="230"/>
      <c r="AD21" s="230"/>
      <c r="AE21" s="230"/>
      <c r="AF21" s="230"/>
      <c r="AG21" s="230"/>
      <c r="AH21" s="230"/>
      <c r="AI21" s="230"/>
      <c r="AJ21" s="230"/>
      <c r="AK21" s="230"/>
      <c r="AL21" s="230"/>
      <c r="AM21" s="230"/>
      <c r="AN21" s="230"/>
      <c r="AO21" s="230"/>
      <c r="AP21" s="230"/>
      <c r="AQ21" s="230"/>
      <c r="AR21" s="230"/>
      <c r="AS21" s="230"/>
      <c r="AT21" s="230"/>
      <c r="AU21" s="230"/>
      <c r="AV21" s="230"/>
      <c r="AW21" s="230"/>
      <c r="AX21" s="230"/>
      <c r="AY21" s="230"/>
      <c r="AZ21" s="230"/>
      <c r="BA21" s="230"/>
      <c r="BB21" s="230"/>
      <c r="BC21" s="230"/>
      <c r="BD21" s="230"/>
      <c r="BE21" s="230"/>
      <c r="BF21" s="230"/>
      <c r="BG21" s="330"/>
      <c r="BH21" s="330"/>
      <c r="BI21" s="330"/>
      <c r="BJ21" s="330"/>
      <c r="BK21" s="330"/>
      <c r="BL21" s="330"/>
      <c r="BM21" s="330"/>
      <c r="BN21" s="330"/>
      <c r="BO21" s="330"/>
      <c r="BP21" s="330"/>
      <c r="BQ21" s="330"/>
      <c r="BR21" s="330"/>
      <c r="BS21" s="330"/>
      <c r="BT21" s="330"/>
      <c r="BU21" s="330"/>
      <c r="BV21" s="330"/>
    </row>
    <row r="22" spans="1:74" ht="12" customHeight="1" x14ac:dyDescent="0.2">
      <c r="A22" s="532" t="s">
        <v>64</v>
      </c>
      <c r="B22" s="533" t="s">
        <v>460</v>
      </c>
      <c r="C22" s="263">
        <v>1.6731509999999999E-3</v>
      </c>
      <c r="D22" s="263">
        <v>1.5112330000000001E-3</v>
      </c>
      <c r="E22" s="263">
        <v>1.6731509999999999E-3</v>
      </c>
      <c r="F22" s="263">
        <v>1.619178E-3</v>
      </c>
      <c r="G22" s="263">
        <v>1.6731509999999999E-3</v>
      </c>
      <c r="H22" s="263">
        <v>1.619178E-3</v>
      </c>
      <c r="I22" s="263">
        <v>1.6731509999999999E-3</v>
      </c>
      <c r="J22" s="263">
        <v>1.6731509999999999E-3</v>
      </c>
      <c r="K22" s="263">
        <v>1.619178E-3</v>
      </c>
      <c r="L22" s="263">
        <v>1.6731509999999999E-3</v>
      </c>
      <c r="M22" s="263">
        <v>1.619178E-3</v>
      </c>
      <c r="N22" s="263">
        <v>1.6731509999999999E-3</v>
      </c>
      <c r="O22" s="263">
        <v>1.6731509999999999E-3</v>
      </c>
      <c r="P22" s="263">
        <v>1.5112330000000001E-3</v>
      </c>
      <c r="Q22" s="263">
        <v>1.6731509999999999E-3</v>
      </c>
      <c r="R22" s="263">
        <v>1.619178E-3</v>
      </c>
      <c r="S22" s="263">
        <v>1.6731509999999999E-3</v>
      </c>
      <c r="T22" s="263">
        <v>1.619178E-3</v>
      </c>
      <c r="U22" s="263">
        <v>1.6731509999999999E-3</v>
      </c>
      <c r="V22" s="263">
        <v>1.6731509999999999E-3</v>
      </c>
      <c r="W22" s="263">
        <v>1.619178E-3</v>
      </c>
      <c r="X22" s="263">
        <v>1.6731509999999999E-3</v>
      </c>
      <c r="Y22" s="263">
        <v>1.619178E-3</v>
      </c>
      <c r="Z22" s="263">
        <v>1.9776070000000001E-3</v>
      </c>
      <c r="AA22" s="263">
        <v>2.0475789999999999E-3</v>
      </c>
      <c r="AB22" s="263">
        <v>1.8731589999999999E-3</v>
      </c>
      <c r="AC22" s="263">
        <v>2.066413E-3</v>
      </c>
      <c r="AD22" s="263">
        <v>1.8591949999999999E-3</v>
      </c>
      <c r="AE22" s="263">
        <v>2.0061089999999998E-3</v>
      </c>
      <c r="AF22" s="263">
        <v>1.921369E-3</v>
      </c>
      <c r="AG22" s="263">
        <v>1.9705149999999999E-3</v>
      </c>
      <c r="AH22" s="263">
        <v>1.9468899999999999E-3</v>
      </c>
      <c r="AI22" s="263">
        <v>1.8820449999999999E-3</v>
      </c>
      <c r="AJ22" s="263">
        <v>2.0130370000000001E-3</v>
      </c>
      <c r="AK22" s="263">
        <v>1.9945060000000001E-3</v>
      </c>
      <c r="AL22" s="263">
        <v>2.0529929999999999E-3</v>
      </c>
      <c r="AM22" s="263">
        <v>1.9837269999999998E-3</v>
      </c>
      <c r="AN22" s="263">
        <v>1.9262389999999999E-3</v>
      </c>
      <c r="AO22" s="263">
        <v>2.0524200000000001E-3</v>
      </c>
      <c r="AP22" s="263">
        <v>1.9657889999999999E-3</v>
      </c>
      <c r="AQ22" s="263">
        <v>2.0130069999999998E-3</v>
      </c>
      <c r="AR22" s="263">
        <v>1.914256E-3</v>
      </c>
      <c r="AS22" s="263">
        <v>1.939505E-3</v>
      </c>
      <c r="AT22" s="263">
        <v>1.9380619999999999E-3</v>
      </c>
      <c r="AU22" s="263">
        <v>1.914888E-3</v>
      </c>
      <c r="AV22" s="263">
        <v>2.0106379999999999E-3</v>
      </c>
      <c r="AW22" s="263">
        <v>1.978301E-3</v>
      </c>
      <c r="AX22" s="263">
        <v>2.0609869999999998E-3</v>
      </c>
      <c r="AY22" s="263">
        <v>2.064597E-3</v>
      </c>
      <c r="AZ22" s="263">
        <v>1.8622230000000001E-3</v>
      </c>
      <c r="BA22" s="263">
        <v>1.826121E-3</v>
      </c>
      <c r="BB22" s="263">
        <v>1.951459E-3</v>
      </c>
      <c r="BC22" s="263">
        <v>2.127519E-3</v>
      </c>
      <c r="BD22" s="263">
        <v>1.9703899999999998E-3</v>
      </c>
      <c r="BE22" s="263">
        <v>1.9732E-3</v>
      </c>
      <c r="BF22" s="263">
        <v>1.9763900000000002E-3</v>
      </c>
      <c r="BG22" s="329">
        <v>1.9819799999999999E-3</v>
      </c>
      <c r="BH22" s="329">
        <v>1.9793800000000002E-3</v>
      </c>
      <c r="BI22" s="329">
        <v>1.97948E-3</v>
      </c>
      <c r="BJ22" s="329">
        <v>1.9720699999999998E-3</v>
      </c>
      <c r="BK22" s="329">
        <v>1.9636599999999999E-3</v>
      </c>
      <c r="BL22" s="329">
        <v>1.9728800000000002E-3</v>
      </c>
      <c r="BM22" s="329">
        <v>1.9862199999999999E-3</v>
      </c>
      <c r="BN22" s="329">
        <v>1.9893799999999998E-3</v>
      </c>
      <c r="BO22" s="329">
        <v>1.9768199999999998E-3</v>
      </c>
      <c r="BP22" s="329">
        <v>1.9773999999999998E-3</v>
      </c>
      <c r="BQ22" s="329">
        <v>1.9777900000000001E-3</v>
      </c>
      <c r="BR22" s="329">
        <v>1.9779099999999998E-3</v>
      </c>
      <c r="BS22" s="329">
        <v>1.9775399999999999E-3</v>
      </c>
      <c r="BT22" s="329">
        <v>1.9773799999999999E-3</v>
      </c>
      <c r="BU22" s="329">
        <v>1.9771900000000002E-3</v>
      </c>
      <c r="BV22" s="329">
        <v>1.9776500000000001E-3</v>
      </c>
    </row>
    <row r="23" spans="1:74" ht="12" customHeight="1" x14ac:dyDescent="0.2">
      <c r="A23" s="532" t="s">
        <v>1037</v>
      </c>
      <c r="B23" s="533" t="s">
        <v>1036</v>
      </c>
      <c r="C23" s="263">
        <v>4.0953055473000001E-3</v>
      </c>
      <c r="D23" s="263">
        <v>4.5155157287E-3</v>
      </c>
      <c r="E23" s="263">
        <v>6.2248111641000003E-3</v>
      </c>
      <c r="F23" s="263">
        <v>6.8936729464999999E-3</v>
      </c>
      <c r="G23" s="263">
        <v>7.6063104180999997E-3</v>
      </c>
      <c r="H23" s="263">
        <v>7.6958399199000002E-3</v>
      </c>
      <c r="I23" s="263">
        <v>7.9478402528000008E-3</v>
      </c>
      <c r="J23" s="263">
        <v>7.746249264E-3</v>
      </c>
      <c r="K23" s="263">
        <v>6.9828412433999999E-3</v>
      </c>
      <c r="L23" s="263">
        <v>6.1970832678999999E-3</v>
      </c>
      <c r="M23" s="263">
        <v>4.9179446357999999E-3</v>
      </c>
      <c r="N23" s="263">
        <v>4.7769583456000004E-3</v>
      </c>
      <c r="O23" s="263">
        <v>5.2900142669000004E-3</v>
      </c>
      <c r="P23" s="263">
        <v>5.7866800371999998E-3</v>
      </c>
      <c r="Q23" s="263">
        <v>7.8554391304000003E-3</v>
      </c>
      <c r="R23" s="263">
        <v>8.7109590165999999E-3</v>
      </c>
      <c r="S23" s="263">
        <v>9.5445595390000002E-3</v>
      </c>
      <c r="T23" s="263">
        <v>9.6966113150000009E-3</v>
      </c>
      <c r="U23" s="263">
        <v>9.9642264721999992E-3</v>
      </c>
      <c r="V23" s="263">
        <v>9.5508648510000006E-3</v>
      </c>
      <c r="W23" s="263">
        <v>8.5424656441999997E-3</v>
      </c>
      <c r="X23" s="263">
        <v>7.5182491568000004E-3</v>
      </c>
      <c r="Y23" s="263">
        <v>5.9393611090999996E-3</v>
      </c>
      <c r="Z23" s="263">
        <v>5.5860523214999996E-3</v>
      </c>
      <c r="AA23" s="263">
        <v>5.9999280910999998E-3</v>
      </c>
      <c r="AB23" s="263">
        <v>6.4601862735000001E-3</v>
      </c>
      <c r="AC23" s="263">
        <v>8.9511378951000007E-3</v>
      </c>
      <c r="AD23" s="263">
        <v>9.8902334573E-3</v>
      </c>
      <c r="AE23" s="263">
        <v>1.063735979E-2</v>
      </c>
      <c r="AF23" s="263">
        <v>1.0755860349E-2</v>
      </c>
      <c r="AG23" s="263">
        <v>1.1296697034E-2</v>
      </c>
      <c r="AH23" s="263">
        <v>1.0747317346999999E-2</v>
      </c>
      <c r="AI23" s="263">
        <v>9.5545626955000004E-3</v>
      </c>
      <c r="AJ23" s="263">
        <v>8.4397011306000004E-3</v>
      </c>
      <c r="AK23" s="263">
        <v>6.5445231986000002E-3</v>
      </c>
      <c r="AL23" s="263">
        <v>6.2236646629999998E-3</v>
      </c>
      <c r="AM23" s="263">
        <v>7.0321903111999996E-3</v>
      </c>
      <c r="AN23" s="263">
        <v>7.9836230680000002E-3</v>
      </c>
      <c r="AO23" s="263">
        <v>1.0324771137E-2</v>
      </c>
      <c r="AP23" s="263">
        <v>1.1409516352E-2</v>
      </c>
      <c r="AQ23" s="263">
        <v>1.2594971115000001E-2</v>
      </c>
      <c r="AR23" s="263">
        <v>1.2542321154000001E-2</v>
      </c>
      <c r="AS23" s="263">
        <v>1.3054586127999999E-2</v>
      </c>
      <c r="AT23" s="263">
        <v>1.2467927554000001E-2</v>
      </c>
      <c r="AU23" s="263">
        <v>1.1066705596000001E-2</v>
      </c>
      <c r="AV23" s="263">
        <v>9.7390152251999994E-3</v>
      </c>
      <c r="AW23" s="263">
        <v>7.7487156513999997E-3</v>
      </c>
      <c r="AX23" s="263">
        <v>7.4558627495999999E-3</v>
      </c>
      <c r="AY23" s="263">
        <v>8.1647274834000007E-3</v>
      </c>
      <c r="AZ23" s="263">
        <v>8.8826108216000007E-3</v>
      </c>
      <c r="BA23" s="263">
        <v>1.2160961813E-2</v>
      </c>
      <c r="BB23" s="263">
        <v>1.3510939503999999E-2</v>
      </c>
      <c r="BC23" s="263">
        <v>1.4745595634E-2</v>
      </c>
      <c r="BD23" s="263">
        <v>1.4817920751E-2</v>
      </c>
      <c r="BE23" s="263">
        <v>1.5405200000000001E-2</v>
      </c>
      <c r="BF23" s="263">
        <v>1.4837899999999999E-2</v>
      </c>
      <c r="BG23" s="329">
        <v>1.3365999999999999E-2</v>
      </c>
      <c r="BH23" s="329">
        <v>1.1914299999999999E-2</v>
      </c>
      <c r="BI23" s="329">
        <v>9.5379000000000002E-3</v>
      </c>
      <c r="BJ23" s="329">
        <v>9.0860000000000003E-3</v>
      </c>
      <c r="BK23" s="329">
        <v>9.7681E-3</v>
      </c>
      <c r="BL23" s="329">
        <v>1.07554E-2</v>
      </c>
      <c r="BM23" s="329">
        <v>1.44324E-2</v>
      </c>
      <c r="BN23" s="329">
        <v>1.5862100000000001E-2</v>
      </c>
      <c r="BO23" s="329">
        <v>1.7301500000000001E-2</v>
      </c>
      <c r="BP23" s="329">
        <v>1.7396399999999999E-2</v>
      </c>
      <c r="BQ23" s="329">
        <v>1.8038599999999998E-2</v>
      </c>
      <c r="BR23" s="329">
        <v>1.7319899999999999E-2</v>
      </c>
      <c r="BS23" s="329">
        <v>1.5583100000000001E-2</v>
      </c>
      <c r="BT23" s="329">
        <v>1.38478E-2</v>
      </c>
      <c r="BU23" s="329">
        <v>1.1042400000000001E-2</v>
      </c>
      <c r="BV23" s="329">
        <v>1.05097E-2</v>
      </c>
    </row>
    <row r="24" spans="1:74" ht="12" customHeight="1" x14ac:dyDescent="0.2">
      <c r="A24" s="499" t="s">
        <v>843</v>
      </c>
      <c r="B24" s="533" t="s">
        <v>830</v>
      </c>
      <c r="C24" s="263">
        <v>4.28686E-3</v>
      </c>
      <c r="D24" s="263">
        <v>3.79196E-3</v>
      </c>
      <c r="E24" s="263">
        <v>4.0063E-3</v>
      </c>
      <c r="F24" s="263">
        <v>3.8939600000000001E-3</v>
      </c>
      <c r="G24" s="263">
        <v>4.0485900000000003E-3</v>
      </c>
      <c r="H24" s="263">
        <v>3.9549399999999997E-3</v>
      </c>
      <c r="I24" s="263">
        <v>4.0954399999999997E-3</v>
      </c>
      <c r="J24" s="263">
        <v>4.1099700000000001E-3</v>
      </c>
      <c r="K24" s="263">
        <v>3.6791599999999999E-3</v>
      </c>
      <c r="L24" s="263">
        <v>3.6778599999999998E-3</v>
      </c>
      <c r="M24" s="263">
        <v>3.9069700000000001E-3</v>
      </c>
      <c r="N24" s="263">
        <v>4.0543200000000001E-3</v>
      </c>
      <c r="O24" s="263">
        <v>3.9872400000000004E-3</v>
      </c>
      <c r="P24" s="263">
        <v>3.7086100000000002E-3</v>
      </c>
      <c r="Q24" s="263">
        <v>3.98657E-3</v>
      </c>
      <c r="R24" s="263">
        <v>3.89851E-3</v>
      </c>
      <c r="S24" s="263">
        <v>4.0406299999999999E-3</v>
      </c>
      <c r="T24" s="263">
        <v>3.9206400000000004E-3</v>
      </c>
      <c r="U24" s="263">
        <v>3.9728799999999998E-3</v>
      </c>
      <c r="V24" s="263">
        <v>4.0492100000000001E-3</v>
      </c>
      <c r="W24" s="263">
        <v>3.6016199999999998E-3</v>
      </c>
      <c r="X24" s="263">
        <v>3.8679299999999999E-3</v>
      </c>
      <c r="Y24" s="263">
        <v>3.87645E-3</v>
      </c>
      <c r="Z24" s="263">
        <v>4.0135199999999996E-3</v>
      </c>
      <c r="AA24" s="263">
        <v>3.7250299999999998E-3</v>
      </c>
      <c r="AB24" s="263">
        <v>3.24954E-3</v>
      </c>
      <c r="AC24" s="263">
        <v>3.4652799999999998E-3</v>
      </c>
      <c r="AD24" s="263">
        <v>3.0135600000000002E-3</v>
      </c>
      <c r="AE24" s="263">
        <v>2.9332400000000002E-3</v>
      </c>
      <c r="AF24" s="263">
        <v>3.2885599999999998E-3</v>
      </c>
      <c r="AG24" s="263">
        <v>3.1890999999999998E-3</v>
      </c>
      <c r="AH24" s="263">
        <v>3.3472900000000002E-3</v>
      </c>
      <c r="AI24" s="263">
        <v>3.2066199999999999E-3</v>
      </c>
      <c r="AJ24" s="263">
        <v>3.1792700000000001E-3</v>
      </c>
      <c r="AK24" s="263">
        <v>3.11524E-3</v>
      </c>
      <c r="AL24" s="263">
        <v>3.3277200000000002E-3</v>
      </c>
      <c r="AM24" s="263">
        <v>3.2870199999999999E-3</v>
      </c>
      <c r="AN24" s="263">
        <v>3.0138999999999999E-3</v>
      </c>
      <c r="AO24" s="263">
        <v>3.2601599999999998E-3</v>
      </c>
      <c r="AP24" s="263">
        <v>2.78167E-3</v>
      </c>
      <c r="AQ24" s="263">
        <v>2.8947600000000001E-3</v>
      </c>
      <c r="AR24" s="263">
        <v>2.8226100000000001E-3</v>
      </c>
      <c r="AS24" s="263">
        <v>3.0129599999999999E-3</v>
      </c>
      <c r="AT24" s="263">
        <v>3.00082E-3</v>
      </c>
      <c r="AU24" s="263">
        <v>2.8085900000000001E-3</v>
      </c>
      <c r="AV24" s="263">
        <v>2.9026899999999999E-3</v>
      </c>
      <c r="AW24" s="263">
        <v>2.95912E-3</v>
      </c>
      <c r="AX24" s="263">
        <v>3.1292300000000002E-3</v>
      </c>
      <c r="AY24" s="263">
        <v>3.2518500000000001E-3</v>
      </c>
      <c r="AZ24" s="263">
        <v>2.6535700000000001E-3</v>
      </c>
      <c r="BA24" s="263">
        <v>3.0775199999999998E-3</v>
      </c>
      <c r="BB24" s="263">
        <v>2.8577899999999998E-3</v>
      </c>
      <c r="BC24" s="263">
        <v>2.76465E-3</v>
      </c>
      <c r="BD24" s="263">
        <v>2.7418500000000001E-3</v>
      </c>
      <c r="BE24" s="263">
        <v>3.0616599999999999E-3</v>
      </c>
      <c r="BF24" s="263">
        <v>3.0560499999999998E-3</v>
      </c>
      <c r="BG24" s="329">
        <v>2.87908E-3</v>
      </c>
      <c r="BH24" s="329">
        <v>2.9052000000000001E-3</v>
      </c>
      <c r="BI24" s="329">
        <v>2.9594500000000002E-3</v>
      </c>
      <c r="BJ24" s="329">
        <v>3.10174E-3</v>
      </c>
      <c r="BK24" s="329">
        <v>3.2495499999999999E-3</v>
      </c>
      <c r="BL24" s="329">
        <v>2.6282599999999999E-3</v>
      </c>
      <c r="BM24" s="329">
        <v>3.0559200000000002E-3</v>
      </c>
      <c r="BN24" s="329">
        <v>2.8758500000000001E-3</v>
      </c>
      <c r="BO24" s="329">
        <v>2.81709E-3</v>
      </c>
      <c r="BP24" s="329">
        <v>2.6942699999999999E-3</v>
      </c>
      <c r="BQ24" s="329">
        <v>3.0724200000000002E-3</v>
      </c>
      <c r="BR24" s="329">
        <v>3.0634799999999999E-3</v>
      </c>
      <c r="BS24" s="329">
        <v>2.8821599999999999E-3</v>
      </c>
      <c r="BT24" s="329">
        <v>2.9027599999999999E-3</v>
      </c>
      <c r="BU24" s="329">
        <v>2.9565500000000001E-3</v>
      </c>
      <c r="BV24" s="329">
        <v>3.0984200000000002E-3</v>
      </c>
    </row>
    <row r="25" spans="1:74" ht="12" customHeight="1" x14ac:dyDescent="0.2">
      <c r="A25" s="499" t="s">
        <v>21</v>
      </c>
      <c r="B25" s="533" t="s">
        <v>1039</v>
      </c>
      <c r="C25" s="263">
        <v>7.2692310000000001E-3</v>
      </c>
      <c r="D25" s="263">
        <v>6.5207219999999996E-3</v>
      </c>
      <c r="E25" s="263">
        <v>7.0128710000000004E-3</v>
      </c>
      <c r="F25" s="263">
        <v>6.8007650000000003E-3</v>
      </c>
      <c r="G25" s="263">
        <v>7.0318510000000004E-3</v>
      </c>
      <c r="H25" s="263">
        <v>6.8322649999999997E-3</v>
      </c>
      <c r="I25" s="263">
        <v>7.0834909999999999E-3</v>
      </c>
      <c r="J25" s="263">
        <v>7.0936710000000002E-3</v>
      </c>
      <c r="K25" s="263">
        <v>6.7210949999999998E-3</v>
      </c>
      <c r="L25" s="263">
        <v>7.1227210000000003E-3</v>
      </c>
      <c r="M25" s="263">
        <v>6.9863750000000004E-3</v>
      </c>
      <c r="N25" s="263">
        <v>7.2544510000000003E-3</v>
      </c>
      <c r="O25" s="263">
        <v>7.204691E-3</v>
      </c>
      <c r="P25" s="263">
        <v>6.5567719999999998E-3</v>
      </c>
      <c r="Q25" s="263">
        <v>7.2165709999999997E-3</v>
      </c>
      <c r="R25" s="263">
        <v>6.8282450000000001E-3</v>
      </c>
      <c r="S25" s="263">
        <v>7.0389909999999997E-3</v>
      </c>
      <c r="T25" s="263">
        <v>6.9274749999999998E-3</v>
      </c>
      <c r="U25" s="263">
        <v>7.1290609999999999E-3</v>
      </c>
      <c r="V25" s="263">
        <v>7.1742309999999997E-3</v>
      </c>
      <c r="W25" s="263">
        <v>6.8606650000000002E-3</v>
      </c>
      <c r="X25" s="263">
        <v>7.0437310000000001E-3</v>
      </c>
      <c r="Y25" s="263">
        <v>6.8354649999999998E-3</v>
      </c>
      <c r="Z25" s="263">
        <v>7.2573710000000003E-3</v>
      </c>
      <c r="AA25" s="263">
        <v>7.2840309999999998E-3</v>
      </c>
      <c r="AB25" s="263">
        <v>6.5759920000000001E-3</v>
      </c>
      <c r="AC25" s="263">
        <v>7.1960909999999999E-3</v>
      </c>
      <c r="AD25" s="263">
        <v>6.8399749999999999E-3</v>
      </c>
      <c r="AE25" s="263">
        <v>7.0620309999999999E-3</v>
      </c>
      <c r="AF25" s="263">
        <v>6.8451049999999998E-3</v>
      </c>
      <c r="AG25" s="263">
        <v>7.1928110000000003E-3</v>
      </c>
      <c r="AH25" s="263">
        <v>7.1488810000000002E-3</v>
      </c>
      <c r="AI25" s="263">
        <v>6.9180550000000002E-3</v>
      </c>
      <c r="AJ25" s="263">
        <v>7.1521709999999997E-3</v>
      </c>
      <c r="AK25" s="263">
        <v>6.9489349999999998E-3</v>
      </c>
      <c r="AL25" s="263">
        <v>7.1349409999999997E-3</v>
      </c>
      <c r="AM25" s="263">
        <v>7.2019670000000001E-3</v>
      </c>
      <c r="AN25" s="263">
        <v>6.7340439999999998E-3</v>
      </c>
      <c r="AO25" s="263">
        <v>7.0548670000000003E-3</v>
      </c>
      <c r="AP25" s="263">
        <v>6.7002809999999998E-3</v>
      </c>
      <c r="AQ25" s="263">
        <v>7.0208570000000001E-3</v>
      </c>
      <c r="AR25" s="263">
        <v>6.9029310000000002E-3</v>
      </c>
      <c r="AS25" s="263">
        <v>7.0088069999999997E-3</v>
      </c>
      <c r="AT25" s="263">
        <v>7.0035269999999998E-3</v>
      </c>
      <c r="AU25" s="263">
        <v>6.6648610000000002E-3</v>
      </c>
      <c r="AV25" s="263">
        <v>6.918937E-3</v>
      </c>
      <c r="AW25" s="263">
        <v>6.7369309999999998E-3</v>
      </c>
      <c r="AX25" s="263">
        <v>7.0023569999999999E-3</v>
      </c>
      <c r="AY25" s="263">
        <v>6.981681E-3</v>
      </c>
      <c r="AZ25" s="263">
        <v>6.4510319999999998E-3</v>
      </c>
      <c r="BA25" s="263">
        <v>6.970291E-3</v>
      </c>
      <c r="BB25" s="263">
        <v>6.6819949999999996E-3</v>
      </c>
      <c r="BC25" s="263">
        <v>6.8570710000000002E-3</v>
      </c>
      <c r="BD25" s="263">
        <v>6.8265399999999999E-3</v>
      </c>
      <c r="BE25" s="263">
        <v>7.05552E-3</v>
      </c>
      <c r="BF25" s="263">
        <v>7.0697700000000004E-3</v>
      </c>
      <c r="BG25" s="329">
        <v>6.6485499999999996E-3</v>
      </c>
      <c r="BH25" s="329">
        <v>6.9521000000000001E-3</v>
      </c>
      <c r="BI25" s="329">
        <v>6.6739800000000004E-3</v>
      </c>
      <c r="BJ25" s="329">
        <v>6.9428800000000002E-3</v>
      </c>
      <c r="BK25" s="329">
        <v>6.9621099999999997E-3</v>
      </c>
      <c r="BL25" s="329">
        <v>6.4530400000000002E-3</v>
      </c>
      <c r="BM25" s="329">
        <v>6.92042E-3</v>
      </c>
      <c r="BN25" s="329">
        <v>6.7088099999999999E-3</v>
      </c>
      <c r="BO25" s="329">
        <v>6.8667600000000004E-3</v>
      </c>
      <c r="BP25" s="329">
        <v>6.8819700000000003E-3</v>
      </c>
      <c r="BQ25" s="329">
        <v>7.0537000000000004E-3</v>
      </c>
      <c r="BR25" s="329">
        <v>7.0594000000000004E-3</v>
      </c>
      <c r="BS25" s="329">
        <v>6.6441499999999997E-3</v>
      </c>
      <c r="BT25" s="329">
        <v>6.9423999999999996E-3</v>
      </c>
      <c r="BU25" s="329">
        <v>6.6699400000000001E-3</v>
      </c>
      <c r="BV25" s="329">
        <v>6.9423899999999997E-3</v>
      </c>
    </row>
    <row r="26" spans="1:74" ht="12" customHeight="1" x14ac:dyDescent="0.2">
      <c r="A26" s="532" t="s">
        <v>224</v>
      </c>
      <c r="B26" s="533" t="s">
        <v>355</v>
      </c>
      <c r="C26" s="263">
        <v>1.9484330715000001E-2</v>
      </c>
      <c r="D26" s="263">
        <v>1.8346705227E-2</v>
      </c>
      <c r="E26" s="263">
        <v>2.1212199268000002E-2</v>
      </c>
      <c r="F26" s="263">
        <v>2.1476538864999999E-2</v>
      </c>
      <c r="G26" s="263">
        <v>2.2777358022E-2</v>
      </c>
      <c r="H26" s="263">
        <v>2.2492162890999999E-2</v>
      </c>
      <c r="I26" s="263">
        <v>2.3131218273E-2</v>
      </c>
      <c r="J26" s="263">
        <v>2.3007101859000002E-2</v>
      </c>
      <c r="K26" s="263">
        <v>2.1219037183E-2</v>
      </c>
      <c r="L26" s="263">
        <v>2.0940256833E-2</v>
      </c>
      <c r="M26" s="263">
        <v>1.9668393007999999E-2</v>
      </c>
      <c r="N26" s="263">
        <v>2.0008735234999998E-2</v>
      </c>
      <c r="O26" s="263">
        <v>2.0445255145000001E-2</v>
      </c>
      <c r="P26" s="263">
        <v>1.9538603493E-2</v>
      </c>
      <c r="Q26" s="263">
        <v>2.3028829143000001E-2</v>
      </c>
      <c r="R26" s="263">
        <v>2.3238345543E-2</v>
      </c>
      <c r="S26" s="263">
        <v>2.4794487887000002E-2</v>
      </c>
      <c r="T26" s="263">
        <v>2.4503300919E-2</v>
      </c>
      <c r="U26" s="263">
        <v>2.5137919814000001E-2</v>
      </c>
      <c r="V26" s="263">
        <v>2.4900238368E-2</v>
      </c>
      <c r="W26" s="263">
        <v>2.273646847E-2</v>
      </c>
      <c r="X26" s="263">
        <v>2.2405776204E-2</v>
      </c>
      <c r="Y26" s="263">
        <v>2.0508493844000001E-2</v>
      </c>
      <c r="Z26" s="263">
        <v>2.1126282430000001E-2</v>
      </c>
      <c r="AA26" s="263">
        <v>2.1183417884000001E-2</v>
      </c>
      <c r="AB26" s="263">
        <v>2.0296088638999999E-2</v>
      </c>
      <c r="AC26" s="263">
        <v>2.3955142281999998E-2</v>
      </c>
      <c r="AD26" s="263">
        <v>2.3847552033999998E-2</v>
      </c>
      <c r="AE26" s="263">
        <v>2.5112471654999999E-2</v>
      </c>
      <c r="AF26" s="263">
        <v>2.5193593656000001E-2</v>
      </c>
      <c r="AG26" s="263">
        <v>2.6018978748E-2</v>
      </c>
      <c r="AH26" s="263">
        <v>2.5534353829999999E-2</v>
      </c>
      <c r="AI26" s="263">
        <v>2.3730474448999998E-2</v>
      </c>
      <c r="AJ26" s="263">
        <v>2.3127640033E-2</v>
      </c>
      <c r="AK26" s="263">
        <v>2.0906948347E-2</v>
      </c>
      <c r="AL26" s="263">
        <v>2.1042648641E-2</v>
      </c>
      <c r="AM26" s="263">
        <v>2.1777931617E-2</v>
      </c>
      <c r="AN26" s="263">
        <v>2.1769147393999998E-2</v>
      </c>
      <c r="AO26" s="263">
        <v>2.452901205E-2</v>
      </c>
      <c r="AP26" s="263">
        <v>2.4200750818000001E-2</v>
      </c>
      <c r="AQ26" s="263">
        <v>2.6475789444E-2</v>
      </c>
      <c r="AR26" s="263">
        <v>2.6393791351999998E-2</v>
      </c>
      <c r="AS26" s="263">
        <v>2.7202017964999999E-2</v>
      </c>
      <c r="AT26" s="263">
        <v>2.6540740686E-2</v>
      </c>
      <c r="AU26" s="263">
        <v>2.4536865735E-2</v>
      </c>
      <c r="AV26" s="263">
        <v>2.3569919176000001E-2</v>
      </c>
      <c r="AW26" s="263">
        <v>2.1490712371999999E-2</v>
      </c>
      <c r="AX26" s="263">
        <v>2.1755829744000001E-2</v>
      </c>
      <c r="AY26" s="263">
        <v>2.2388542296E-2</v>
      </c>
      <c r="AZ26" s="263">
        <v>2.1632981401E-2</v>
      </c>
      <c r="BA26" s="263">
        <v>2.6261628459999999E-2</v>
      </c>
      <c r="BB26" s="263">
        <v>2.7069985796E-2</v>
      </c>
      <c r="BC26" s="263">
        <v>2.8871164998E-2</v>
      </c>
      <c r="BD26" s="263">
        <v>2.86853E-2</v>
      </c>
      <c r="BE26" s="263">
        <v>2.9844200000000001E-2</v>
      </c>
      <c r="BF26" s="263">
        <v>2.9253100000000001E-2</v>
      </c>
      <c r="BG26" s="329">
        <v>2.7024400000000001E-2</v>
      </c>
      <c r="BH26" s="329">
        <v>2.5947499999999998E-2</v>
      </c>
      <c r="BI26" s="329">
        <v>2.3304999999999999E-2</v>
      </c>
      <c r="BJ26" s="329">
        <v>2.3274900000000001E-2</v>
      </c>
      <c r="BK26" s="329">
        <v>2.4065400000000001E-2</v>
      </c>
      <c r="BL26" s="329">
        <v>2.3783599999999998E-2</v>
      </c>
      <c r="BM26" s="329">
        <v>2.8573500000000002E-2</v>
      </c>
      <c r="BN26" s="329">
        <v>2.9593299999999999E-2</v>
      </c>
      <c r="BO26" s="329">
        <v>3.13067E-2</v>
      </c>
      <c r="BP26" s="329">
        <v>3.1293599999999998E-2</v>
      </c>
      <c r="BQ26" s="329">
        <v>3.25171E-2</v>
      </c>
      <c r="BR26" s="329">
        <v>3.18026E-2</v>
      </c>
      <c r="BS26" s="329">
        <v>2.9271800000000001E-2</v>
      </c>
      <c r="BT26" s="329">
        <v>2.7933400000000001E-2</v>
      </c>
      <c r="BU26" s="329">
        <v>2.4856199999999998E-2</v>
      </c>
      <c r="BV26" s="329">
        <v>2.4762900000000001E-2</v>
      </c>
    </row>
    <row r="27" spans="1:74" ht="12" customHeight="1" x14ac:dyDescent="0.2">
      <c r="A27" s="532"/>
      <c r="B27" s="167" t="s">
        <v>358</v>
      </c>
      <c r="C27" s="230"/>
      <c r="D27" s="230"/>
      <c r="E27" s="230"/>
      <c r="F27" s="230"/>
      <c r="G27" s="230"/>
      <c r="H27" s="230"/>
      <c r="I27" s="230"/>
      <c r="J27" s="230"/>
      <c r="K27" s="230"/>
      <c r="L27" s="230"/>
      <c r="M27" s="230"/>
      <c r="N27" s="230"/>
      <c r="O27" s="230"/>
      <c r="P27" s="230"/>
      <c r="Q27" s="230"/>
      <c r="R27" s="230"/>
      <c r="S27" s="230"/>
      <c r="T27" s="230"/>
      <c r="U27" s="230"/>
      <c r="V27" s="230"/>
      <c r="W27" s="230"/>
      <c r="X27" s="230"/>
      <c r="Y27" s="230"/>
      <c r="Z27" s="230"/>
      <c r="AA27" s="230"/>
      <c r="AB27" s="230"/>
      <c r="AC27" s="230"/>
      <c r="AD27" s="230"/>
      <c r="AE27" s="230"/>
      <c r="AF27" s="230"/>
      <c r="AG27" s="230"/>
      <c r="AH27" s="230"/>
      <c r="AI27" s="230"/>
      <c r="AJ27" s="230"/>
      <c r="AK27" s="230"/>
      <c r="AL27" s="230"/>
      <c r="AM27" s="230"/>
      <c r="AN27" s="230"/>
      <c r="AO27" s="230"/>
      <c r="AP27" s="230"/>
      <c r="AQ27" s="230"/>
      <c r="AR27" s="230"/>
      <c r="AS27" s="230"/>
      <c r="AT27" s="230"/>
      <c r="AU27" s="230"/>
      <c r="AV27" s="230"/>
      <c r="AW27" s="230"/>
      <c r="AX27" s="230"/>
      <c r="AY27" s="230"/>
      <c r="AZ27" s="230"/>
      <c r="BA27" s="230"/>
      <c r="BB27" s="230"/>
      <c r="BC27" s="230"/>
      <c r="BD27" s="230"/>
      <c r="BE27" s="230"/>
      <c r="BF27" s="230"/>
      <c r="BG27" s="330"/>
      <c r="BH27" s="330"/>
      <c r="BI27" s="330"/>
      <c r="BJ27" s="330"/>
      <c r="BK27" s="330"/>
      <c r="BL27" s="330"/>
      <c r="BM27" s="330"/>
      <c r="BN27" s="330"/>
      <c r="BO27" s="330"/>
      <c r="BP27" s="330"/>
      <c r="BQ27" s="330"/>
      <c r="BR27" s="330"/>
      <c r="BS27" s="330"/>
      <c r="BT27" s="330"/>
      <c r="BU27" s="330"/>
      <c r="BV27" s="330"/>
    </row>
    <row r="28" spans="1:74" ht="12" customHeight="1" x14ac:dyDescent="0.2">
      <c r="A28" s="532" t="s">
        <v>613</v>
      </c>
      <c r="B28" s="533" t="s">
        <v>460</v>
      </c>
      <c r="C28" s="263">
        <v>3.3632879999999999E-3</v>
      </c>
      <c r="D28" s="263">
        <v>3.0378079999999999E-3</v>
      </c>
      <c r="E28" s="263">
        <v>3.3632879999999999E-3</v>
      </c>
      <c r="F28" s="263">
        <v>3.254795E-3</v>
      </c>
      <c r="G28" s="263">
        <v>3.3632879999999999E-3</v>
      </c>
      <c r="H28" s="263">
        <v>3.254795E-3</v>
      </c>
      <c r="I28" s="263">
        <v>3.3632879999999999E-3</v>
      </c>
      <c r="J28" s="263">
        <v>3.3632879999999999E-3</v>
      </c>
      <c r="K28" s="263">
        <v>3.254795E-3</v>
      </c>
      <c r="L28" s="263">
        <v>3.3632879999999999E-3</v>
      </c>
      <c r="M28" s="263">
        <v>3.254795E-3</v>
      </c>
      <c r="N28" s="263">
        <v>3.3632879999999999E-3</v>
      </c>
      <c r="O28" s="263">
        <v>3.3632879999999999E-3</v>
      </c>
      <c r="P28" s="263">
        <v>3.0378079999999999E-3</v>
      </c>
      <c r="Q28" s="263">
        <v>3.3632879999999999E-3</v>
      </c>
      <c r="R28" s="263">
        <v>3.254795E-3</v>
      </c>
      <c r="S28" s="263">
        <v>3.3632879999999999E-3</v>
      </c>
      <c r="T28" s="263">
        <v>3.254795E-3</v>
      </c>
      <c r="U28" s="263">
        <v>3.3632879999999999E-3</v>
      </c>
      <c r="V28" s="263">
        <v>3.3632879999999999E-3</v>
      </c>
      <c r="W28" s="263">
        <v>3.254795E-3</v>
      </c>
      <c r="X28" s="263">
        <v>3.3632879999999999E-3</v>
      </c>
      <c r="Y28" s="263">
        <v>3.254795E-3</v>
      </c>
      <c r="Z28" s="263">
        <v>3.3632879999999999E-3</v>
      </c>
      <c r="AA28" s="263">
        <v>3.3632879999999999E-3</v>
      </c>
      <c r="AB28" s="263">
        <v>3.0378079999999999E-3</v>
      </c>
      <c r="AC28" s="263">
        <v>3.3632879999999999E-3</v>
      </c>
      <c r="AD28" s="263">
        <v>3.254795E-3</v>
      </c>
      <c r="AE28" s="263">
        <v>3.3632879999999999E-3</v>
      </c>
      <c r="AF28" s="263">
        <v>3.254795E-3</v>
      </c>
      <c r="AG28" s="263">
        <v>3.3632879999999999E-3</v>
      </c>
      <c r="AH28" s="263">
        <v>3.3632879999999999E-3</v>
      </c>
      <c r="AI28" s="263">
        <v>3.254795E-3</v>
      </c>
      <c r="AJ28" s="263">
        <v>3.3632879999999999E-3</v>
      </c>
      <c r="AK28" s="263">
        <v>3.254795E-3</v>
      </c>
      <c r="AL28" s="263">
        <v>3.3632879999999999E-3</v>
      </c>
      <c r="AM28" s="263">
        <v>3.3540979999999998E-3</v>
      </c>
      <c r="AN28" s="263">
        <v>3.1377050000000002E-3</v>
      </c>
      <c r="AO28" s="263">
        <v>3.3540979999999998E-3</v>
      </c>
      <c r="AP28" s="263">
        <v>3.2459020000000002E-3</v>
      </c>
      <c r="AQ28" s="263">
        <v>3.3540979999999998E-3</v>
      </c>
      <c r="AR28" s="263">
        <v>3.2459020000000002E-3</v>
      </c>
      <c r="AS28" s="263">
        <v>3.3540979999999998E-3</v>
      </c>
      <c r="AT28" s="263">
        <v>3.3540979999999998E-3</v>
      </c>
      <c r="AU28" s="263">
        <v>3.2459020000000002E-3</v>
      </c>
      <c r="AV28" s="263">
        <v>3.3540979999999998E-3</v>
      </c>
      <c r="AW28" s="263">
        <v>3.2459020000000002E-3</v>
      </c>
      <c r="AX28" s="263">
        <v>3.3540979999999998E-3</v>
      </c>
      <c r="AY28" s="263">
        <v>3.3632879999999999E-3</v>
      </c>
      <c r="AZ28" s="263">
        <v>3.0378079999999999E-3</v>
      </c>
      <c r="BA28" s="263">
        <v>3.3632879999999999E-3</v>
      </c>
      <c r="BB28" s="263">
        <v>3.254795E-3</v>
      </c>
      <c r="BC28" s="263">
        <v>3.3632879999999999E-3</v>
      </c>
      <c r="BD28" s="263">
        <v>3.2458999999999999E-3</v>
      </c>
      <c r="BE28" s="263">
        <v>3.3541000000000001E-3</v>
      </c>
      <c r="BF28" s="263">
        <v>3.3541000000000001E-3</v>
      </c>
      <c r="BG28" s="329">
        <v>3.2458999999999999E-3</v>
      </c>
      <c r="BH28" s="329">
        <v>3.3541000000000001E-3</v>
      </c>
      <c r="BI28" s="329">
        <v>3.2458999999999999E-3</v>
      </c>
      <c r="BJ28" s="329">
        <v>3.3541000000000001E-3</v>
      </c>
      <c r="BK28" s="329">
        <v>3.3632900000000001E-3</v>
      </c>
      <c r="BL28" s="329">
        <v>3.0378100000000002E-3</v>
      </c>
      <c r="BM28" s="329">
        <v>3.3632900000000001E-3</v>
      </c>
      <c r="BN28" s="329">
        <v>3.2548E-3</v>
      </c>
      <c r="BO28" s="329">
        <v>3.3632900000000001E-3</v>
      </c>
      <c r="BP28" s="329">
        <v>3.2458999999999999E-3</v>
      </c>
      <c r="BQ28" s="329">
        <v>3.3541000000000001E-3</v>
      </c>
      <c r="BR28" s="329">
        <v>3.3541000000000001E-3</v>
      </c>
      <c r="BS28" s="329">
        <v>3.2458999999999999E-3</v>
      </c>
      <c r="BT28" s="329">
        <v>3.3541000000000001E-3</v>
      </c>
      <c r="BU28" s="329">
        <v>3.2458999999999999E-3</v>
      </c>
      <c r="BV28" s="329">
        <v>3.3541000000000001E-3</v>
      </c>
    </row>
    <row r="29" spans="1:74" ht="12" customHeight="1" x14ac:dyDescent="0.2">
      <c r="A29" s="532" t="s">
        <v>22</v>
      </c>
      <c r="B29" s="533" t="s">
        <v>1041</v>
      </c>
      <c r="C29" s="263">
        <v>9.8504209999999998E-3</v>
      </c>
      <c r="D29" s="263">
        <v>1.1021792000000001E-2</v>
      </c>
      <c r="E29" s="263">
        <v>1.5906133999999999E-2</v>
      </c>
      <c r="F29" s="263">
        <v>1.7766418999999999E-2</v>
      </c>
      <c r="G29" s="263">
        <v>1.9597521E-2</v>
      </c>
      <c r="H29" s="263">
        <v>2.0266491000000001E-2</v>
      </c>
      <c r="I29" s="263">
        <v>2.0689642000000001E-2</v>
      </c>
      <c r="J29" s="263">
        <v>2.0036082E-2</v>
      </c>
      <c r="K29" s="263">
        <v>1.7942058E-2</v>
      </c>
      <c r="L29" s="263">
        <v>1.6046088E-2</v>
      </c>
      <c r="M29" s="263">
        <v>1.2553908000000001E-2</v>
      </c>
      <c r="N29" s="263">
        <v>1.1737691999999999E-2</v>
      </c>
      <c r="O29" s="263">
        <v>1.1950468000000001E-2</v>
      </c>
      <c r="P29" s="263">
        <v>1.3057588E-2</v>
      </c>
      <c r="Q29" s="263">
        <v>1.8050083000000001E-2</v>
      </c>
      <c r="R29" s="263">
        <v>2.0534101999999999E-2</v>
      </c>
      <c r="S29" s="263">
        <v>2.2594097E-2</v>
      </c>
      <c r="T29" s="263">
        <v>2.3021354000000001E-2</v>
      </c>
      <c r="U29" s="263">
        <v>2.3629634E-2</v>
      </c>
      <c r="V29" s="263">
        <v>2.2640442E-2</v>
      </c>
      <c r="W29" s="263">
        <v>1.9907286E-2</v>
      </c>
      <c r="X29" s="263">
        <v>1.7885478E-2</v>
      </c>
      <c r="Y29" s="263">
        <v>1.4286949E-2</v>
      </c>
      <c r="Z29" s="263">
        <v>1.3279367E-2</v>
      </c>
      <c r="AA29" s="263">
        <v>1.3404127E-2</v>
      </c>
      <c r="AB29" s="263">
        <v>1.4571379000000001E-2</v>
      </c>
      <c r="AC29" s="263">
        <v>2.0817591E-2</v>
      </c>
      <c r="AD29" s="263">
        <v>2.3284768000000001E-2</v>
      </c>
      <c r="AE29" s="263">
        <v>2.5585699999999999E-2</v>
      </c>
      <c r="AF29" s="263">
        <v>2.6095737000000001E-2</v>
      </c>
      <c r="AG29" s="263">
        <v>2.7212177000000001E-2</v>
      </c>
      <c r="AH29" s="263">
        <v>2.6190069999999999E-2</v>
      </c>
      <c r="AI29" s="263">
        <v>2.3162814E-2</v>
      </c>
      <c r="AJ29" s="263">
        <v>2.0398724E-2</v>
      </c>
      <c r="AK29" s="263">
        <v>1.6143627000000001E-2</v>
      </c>
      <c r="AL29" s="263">
        <v>1.4594068999999999E-2</v>
      </c>
      <c r="AM29" s="263">
        <v>1.5917105000000001E-2</v>
      </c>
      <c r="AN29" s="263">
        <v>1.8117898E-2</v>
      </c>
      <c r="AO29" s="263">
        <v>2.3558815E-2</v>
      </c>
      <c r="AP29" s="263">
        <v>2.6491692000000001E-2</v>
      </c>
      <c r="AQ29" s="263">
        <v>2.9858899000000001E-2</v>
      </c>
      <c r="AR29" s="263">
        <v>2.9862117000000001E-2</v>
      </c>
      <c r="AS29" s="263">
        <v>3.0702304E-2</v>
      </c>
      <c r="AT29" s="263">
        <v>2.9132327E-2</v>
      </c>
      <c r="AU29" s="263">
        <v>2.5737467999999999E-2</v>
      </c>
      <c r="AV29" s="263">
        <v>2.3866834E-2</v>
      </c>
      <c r="AW29" s="263">
        <v>1.9702866999999999E-2</v>
      </c>
      <c r="AX29" s="263">
        <v>1.7610026000000001E-2</v>
      </c>
      <c r="AY29" s="263">
        <v>1.8517979E-2</v>
      </c>
      <c r="AZ29" s="263">
        <v>1.9920805999999999E-2</v>
      </c>
      <c r="BA29" s="263">
        <v>2.7569776000000001E-2</v>
      </c>
      <c r="BB29" s="263">
        <v>3.1148278000000001E-2</v>
      </c>
      <c r="BC29" s="263">
        <v>3.4517776999999999E-2</v>
      </c>
      <c r="BD29" s="263">
        <v>3.5639499999999998E-2</v>
      </c>
      <c r="BE29" s="263">
        <v>3.7005900000000001E-2</v>
      </c>
      <c r="BF29" s="263">
        <v>3.5788899999999998E-2</v>
      </c>
      <c r="BG29" s="329">
        <v>3.1906999999999998E-2</v>
      </c>
      <c r="BH29" s="329">
        <v>2.88618E-2</v>
      </c>
      <c r="BI29" s="329">
        <v>2.33838E-2</v>
      </c>
      <c r="BJ29" s="329">
        <v>2.1326700000000001E-2</v>
      </c>
      <c r="BK29" s="329">
        <v>2.2131600000000001E-2</v>
      </c>
      <c r="BL29" s="329">
        <v>2.4620199999999998E-2</v>
      </c>
      <c r="BM29" s="329">
        <v>3.3975900000000003E-2</v>
      </c>
      <c r="BN29" s="329">
        <v>3.8102200000000003E-2</v>
      </c>
      <c r="BO29" s="329">
        <v>4.2134400000000002E-2</v>
      </c>
      <c r="BP29" s="329">
        <v>4.2682600000000001E-2</v>
      </c>
      <c r="BQ29" s="329">
        <v>4.4010500000000001E-2</v>
      </c>
      <c r="BR29" s="329">
        <v>4.2316899999999998E-2</v>
      </c>
      <c r="BS29" s="329">
        <v>3.75261E-2</v>
      </c>
      <c r="BT29" s="329">
        <v>3.3744499999999997E-2</v>
      </c>
      <c r="BU29" s="329">
        <v>2.7202299999999999E-2</v>
      </c>
      <c r="BV29" s="329">
        <v>2.46673E-2</v>
      </c>
    </row>
    <row r="30" spans="1:74" ht="12" customHeight="1" x14ac:dyDescent="0.2">
      <c r="A30" s="532" t="s">
        <v>735</v>
      </c>
      <c r="B30" s="533" t="s">
        <v>1039</v>
      </c>
      <c r="C30" s="263">
        <v>3.6452419E-2</v>
      </c>
      <c r="D30" s="263">
        <v>3.2924766000000001E-2</v>
      </c>
      <c r="E30" s="263">
        <v>3.6452419E-2</v>
      </c>
      <c r="F30" s="263">
        <v>3.5276534999999998E-2</v>
      </c>
      <c r="G30" s="263">
        <v>3.6452419E-2</v>
      </c>
      <c r="H30" s="263">
        <v>3.5276534999999998E-2</v>
      </c>
      <c r="I30" s="263">
        <v>3.6452419E-2</v>
      </c>
      <c r="J30" s="263">
        <v>3.6452419E-2</v>
      </c>
      <c r="K30" s="263">
        <v>3.5276534999999998E-2</v>
      </c>
      <c r="L30" s="263">
        <v>3.6452419E-2</v>
      </c>
      <c r="M30" s="263">
        <v>3.5276534999999998E-2</v>
      </c>
      <c r="N30" s="263">
        <v>3.6452419E-2</v>
      </c>
      <c r="O30" s="263">
        <v>4.4534091999999997E-2</v>
      </c>
      <c r="P30" s="263">
        <v>4.0224340999999997E-2</v>
      </c>
      <c r="Q30" s="263">
        <v>4.4534091999999997E-2</v>
      </c>
      <c r="R30" s="263">
        <v>4.3097508999999999E-2</v>
      </c>
      <c r="S30" s="263">
        <v>4.4534091999999997E-2</v>
      </c>
      <c r="T30" s="263">
        <v>4.3097508999999999E-2</v>
      </c>
      <c r="U30" s="263">
        <v>4.4534091999999997E-2</v>
      </c>
      <c r="V30" s="263">
        <v>4.4534091999999997E-2</v>
      </c>
      <c r="W30" s="263">
        <v>4.3097508999999999E-2</v>
      </c>
      <c r="X30" s="263">
        <v>4.4534091999999997E-2</v>
      </c>
      <c r="Y30" s="263">
        <v>4.3097508999999999E-2</v>
      </c>
      <c r="Z30" s="263">
        <v>4.4534091999999997E-2</v>
      </c>
      <c r="AA30" s="263">
        <v>4.6235103999999999E-2</v>
      </c>
      <c r="AB30" s="263">
        <v>4.1760738999999998E-2</v>
      </c>
      <c r="AC30" s="263">
        <v>4.6235103999999999E-2</v>
      </c>
      <c r="AD30" s="263">
        <v>4.4743649000000003E-2</v>
      </c>
      <c r="AE30" s="263">
        <v>4.6235103999999999E-2</v>
      </c>
      <c r="AF30" s="263">
        <v>4.4743649000000003E-2</v>
      </c>
      <c r="AG30" s="263">
        <v>4.6235103999999999E-2</v>
      </c>
      <c r="AH30" s="263">
        <v>4.6235103999999999E-2</v>
      </c>
      <c r="AI30" s="263">
        <v>4.4743649000000003E-2</v>
      </c>
      <c r="AJ30" s="263">
        <v>4.6235103999999999E-2</v>
      </c>
      <c r="AK30" s="263">
        <v>4.4743649000000003E-2</v>
      </c>
      <c r="AL30" s="263">
        <v>4.6235103999999999E-2</v>
      </c>
      <c r="AM30" s="263">
        <v>3.8751092000000001E-2</v>
      </c>
      <c r="AN30" s="263">
        <v>3.6251022000000001E-2</v>
      </c>
      <c r="AO30" s="263">
        <v>3.8751092000000001E-2</v>
      </c>
      <c r="AP30" s="263">
        <v>3.7501056999999997E-2</v>
      </c>
      <c r="AQ30" s="263">
        <v>3.8751092000000001E-2</v>
      </c>
      <c r="AR30" s="263">
        <v>3.7501056999999997E-2</v>
      </c>
      <c r="AS30" s="263">
        <v>3.8751092000000001E-2</v>
      </c>
      <c r="AT30" s="263">
        <v>3.8751092000000001E-2</v>
      </c>
      <c r="AU30" s="263">
        <v>3.7501056999999997E-2</v>
      </c>
      <c r="AV30" s="263">
        <v>3.8751092000000001E-2</v>
      </c>
      <c r="AW30" s="263">
        <v>3.7501056999999997E-2</v>
      </c>
      <c r="AX30" s="263">
        <v>3.8751092000000001E-2</v>
      </c>
      <c r="AY30" s="263">
        <v>3.8587261999999997E-2</v>
      </c>
      <c r="AZ30" s="263">
        <v>3.4853009999999997E-2</v>
      </c>
      <c r="BA30" s="263">
        <v>3.8587261999999997E-2</v>
      </c>
      <c r="BB30" s="263">
        <v>3.7342511000000002E-2</v>
      </c>
      <c r="BC30" s="263">
        <v>3.8587261999999997E-2</v>
      </c>
      <c r="BD30" s="263">
        <v>3.7501100000000002E-2</v>
      </c>
      <c r="BE30" s="263">
        <v>3.8751099999999997E-2</v>
      </c>
      <c r="BF30" s="263">
        <v>3.8751099999999997E-2</v>
      </c>
      <c r="BG30" s="329">
        <v>3.7501100000000002E-2</v>
      </c>
      <c r="BH30" s="329">
        <v>3.8751099999999997E-2</v>
      </c>
      <c r="BI30" s="329">
        <v>3.7501100000000002E-2</v>
      </c>
      <c r="BJ30" s="329">
        <v>3.8751099999999997E-2</v>
      </c>
      <c r="BK30" s="329">
        <v>3.8587299999999998E-2</v>
      </c>
      <c r="BL30" s="329">
        <v>3.4853000000000002E-2</v>
      </c>
      <c r="BM30" s="329">
        <v>3.8587299999999998E-2</v>
      </c>
      <c r="BN30" s="329">
        <v>3.7342500000000001E-2</v>
      </c>
      <c r="BO30" s="329">
        <v>3.8587299999999998E-2</v>
      </c>
      <c r="BP30" s="329">
        <v>3.7501100000000002E-2</v>
      </c>
      <c r="BQ30" s="329">
        <v>3.8751099999999997E-2</v>
      </c>
      <c r="BR30" s="329">
        <v>3.8751099999999997E-2</v>
      </c>
      <c r="BS30" s="329">
        <v>3.7501100000000002E-2</v>
      </c>
      <c r="BT30" s="329">
        <v>3.8751099999999997E-2</v>
      </c>
      <c r="BU30" s="329">
        <v>3.7501100000000002E-2</v>
      </c>
      <c r="BV30" s="329">
        <v>3.8751099999999997E-2</v>
      </c>
    </row>
    <row r="31" spans="1:74" ht="12" customHeight="1" x14ac:dyDescent="0.2">
      <c r="A31" s="531" t="s">
        <v>23</v>
      </c>
      <c r="B31" s="533" t="s">
        <v>355</v>
      </c>
      <c r="C31" s="263">
        <v>4.9666127999999997E-2</v>
      </c>
      <c r="D31" s="263">
        <v>4.6984366E-2</v>
      </c>
      <c r="E31" s="263">
        <v>5.5721841000000001E-2</v>
      </c>
      <c r="F31" s="263">
        <v>5.6297749000000001E-2</v>
      </c>
      <c r="G31" s="263">
        <v>5.9413227999999998E-2</v>
      </c>
      <c r="H31" s="263">
        <v>5.8797821E-2</v>
      </c>
      <c r="I31" s="263">
        <v>6.0505349E-2</v>
      </c>
      <c r="J31" s="263">
        <v>5.9851789000000002E-2</v>
      </c>
      <c r="K31" s="263">
        <v>5.6473387999999999E-2</v>
      </c>
      <c r="L31" s="263">
        <v>5.5861794999999999E-2</v>
      </c>
      <c r="M31" s="263">
        <v>5.1085237999999998E-2</v>
      </c>
      <c r="N31" s="263">
        <v>5.1553399E-2</v>
      </c>
      <c r="O31" s="263">
        <v>5.9847848000000002E-2</v>
      </c>
      <c r="P31" s="263">
        <v>5.6319737000000002E-2</v>
      </c>
      <c r="Q31" s="263">
        <v>6.5947462999999998E-2</v>
      </c>
      <c r="R31" s="263">
        <v>6.6886405999999995E-2</v>
      </c>
      <c r="S31" s="263">
        <v>7.0491476999999997E-2</v>
      </c>
      <c r="T31" s="263">
        <v>6.9373658000000005E-2</v>
      </c>
      <c r="U31" s="263">
        <v>7.1527014E-2</v>
      </c>
      <c r="V31" s="263">
        <v>7.0537822E-2</v>
      </c>
      <c r="W31" s="263">
        <v>6.6259589999999993E-2</v>
      </c>
      <c r="X31" s="263">
        <v>6.5782858E-2</v>
      </c>
      <c r="Y31" s="263">
        <v>6.0639252999999997E-2</v>
      </c>
      <c r="Z31" s="263">
        <v>6.1176746999999997E-2</v>
      </c>
      <c r="AA31" s="263">
        <v>6.3002519000000007E-2</v>
      </c>
      <c r="AB31" s="263">
        <v>5.9369926000000003E-2</v>
      </c>
      <c r="AC31" s="263">
        <v>7.0415983000000001E-2</v>
      </c>
      <c r="AD31" s="263">
        <v>7.1283211999999999E-2</v>
      </c>
      <c r="AE31" s="263">
        <v>7.5184091999999994E-2</v>
      </c>
      <c r="AF31" s="263">
        <v>7.4094180999999995E-2</v>
      </c>
      <c r="AG31" s="263">
        <v>7.6810568999999995E-2</v>
      </c>
      <c r="AH31" s="263">
        <v>7.5788462000000001E-2</v>
      </c>
      <c r="AI31" s="263">
        <v>7.1161258000000005E-2</v>
      </c>
      <c r="AJ31" s="263">
        <v>6.9997115999999998E-2</v>
      </c>
      <c r="AK31" s="263">
        <v>6.4142070999999995E-2</v>
      </c>
      <c r="AL31" s="263">
        <v>6.4192461000000006E-2</v>
      </c>
      <c r="AM31" s="263">
        <v>5.8022295000000002E-2</v>
      </c>
      <c r="AN31" s="263">
        <v>5.7506624999999999E-2</v>
      </c>
      <c r="AO31" s="263">
        <v>6.5664004999999998E-2</v>
      </c>
      <c r="AP31" s="263">
        <v>6.7238650999999997E-2</v>
      </c>
      <c r="AQ31" s="263">
        <v>7.1964088999999995E-2</v>
      </c>
      <c r="AR31" s="263">
        <v>7.0609076000000007E-2</v>
      </c>
      <c r="AS31" s="263">
        <v>7.2807494E-2</v>
      </c>
      <c r="AT31" s="263">
        <v>7.1237517E-2</v>
      </c>
      <c r="AU31" s="263">
        <v>6.6484426999999999E-2</v>
      </c>
      <c r="AV31" s="263">
        <v>6.5972024000000004E-2</v>
      </c>
      <c r="AW31" s="263">
        <v>6.0449825999999998E-2</v>
      </c>
      <c r="AX31" s="263">
        <v>5.9715216000000002E-2</v>
      </c>
      <c r="AY31" s="263">
        <v>6.0468529E-2</v>
      </c>
      <c r="AZ31" s="263">
        <v>5.7811623999999999E-2</v>
      </c>
      <c r="BA31" s="263">
        <v>6.9520325999999993E-2</v>
      </c>
      <c r="BB31" s="263">
        <v>7.1745584000000001E-2</v>
      </c>
      <c r="BC31" s="263">
        <v>7.6468327000000003E-2</v>
      </c>
      <c r="BD31" s="263">
        <v>7.6386399999999993E-2</v>
      </c>
      <c r="BE31" s="263">
        <v>7.9111100000000004E-2</v>
      </c>
      <c r="BF31" s="263">
        <v>7.7894099999999994E-2</v>
      </c>
      <c r="BG31" s="329">
        <v>7.2653899999999993E-2</v>
      </c>
      <c r="BH31" s="329">
        <v>7.0967000000000002E-2</v>
      </c>
      <c r="BI31" s="329">
        <v>6.4130699999999999E-2</v>
      </c>
      <c r="BJ31" s="329">
        <v>6.3431899999999999E-2</v>
      </c>
      <c r="BK31" s="329">
        <v>6.4082200000000006E-2</v>
      </c>
      <c r="BL31" s="329">
        <v>6.2510999999999997E-2</v>
      </c>
      <c r="BM31" s="329">
        <v>7.5926400000000005E-2</v>
      </c>
      <c r="BN31" s="329">
        <v>7.8699500000000006E-2</v>
      </c>
      <c r="BO31" s="329">
        <v>8.4084900000000004E-2</v>
      </c>
      <c r="BP31" s="329">
        <v>8.3429600000000007E-2</v>
      </c>
      <c r="BQ31" s="329">
        <v>8.6115700000000003E-2</v>
      </c>
      <c r="BR31" s="329">
        <v>8.44221E-2</v>
      </c>
      <c r="BS31" s="329">
        <v>7.8272999999999995E-2</v>
      </c>
      <c r="BT31" s="329">
        <v>7.5849700000000006E-2</v>
      </c>
      <c r="BU31" s="329">
        <v>6.7949300000000004E-2</v>
      </c>
      <c r="BV31" s="329">
        <v>6.6772499999999999E-2</v>
      </c>
    </row>
    <row r="32" spans="1:74" ht="12" customHeight="1" x14ac:dyDescent="0.2">
      <c r="A32" s="531"/>
      <c r="B32" s="167" t="s">
        <v>359</v>
      </c>
      <c r="C32" s="231"/>
      <c r="D32" s="231"/>
      <c r="E32" s="231"/>
      <c r="F32" s="231"/>
      <c r="G32" s="231"/>
      <c r="H32" s="231"/>
      <c r="I32" s="231"/>
      <c r="J32" s="231"/>
      <c r="K32" s="231"/>
      <c r="L32" s="231"/>
      <c r="M32" s="231"/>
      <c r="N32" s="231"/>
      <c r="O32" s="231"/>
      <c r="P32" s="231"/>
      <c r="Q32" s="231"/>
      <c r="R32" s="231"/>
      <c r="S32" s="231"/>
      <c r="T32" s="231"/>
      <c r="U32" s="231"/>
      <c r="V32" s="231"/>
      <c r="W32" s="231"/>
      <c r="X32" s="231"/>
      <c r="Y32" s="231"/>
      <c r="Z32" s="231"/>
      <c r="AA32" s="231"/>
      <c r="AB32" s="231"/>
      <c r="AC32" s="231"/>
      <c r="AD32" s="231"/>
      <c r="AE32" s="231"/>
      <c r="AF32" s="231"/>
      <c r="AG32" s="231"/>
      <c r="AH32" s="231"/>
      <c r="AI32" s="231"/>
      <c r="AJ32" s="231"/>
      <c r="AK32" s="231"/>
      <c r="AL32" s="231"/>
      <c r="AM32" s="231"/>
      <c r="AN32" s="231"/>
      <c r="AO32" s="231"/>
      <c r="AP32" s="231"/>
      <c r="AQ32" s="231"/>
      <c r="AR32" s="231"/>
      <c r="AS32" s="231"/>
      <c r="AT32" s="231"/>
      <c r="AU32" s="231"/>
      <c r="AV32" s="231"/>
      <c r="AW32" s="231"/>
      <c r="AX32" s="231"/>
      <c r="AY32" s="231"/>
      <c r="AZ32" s="231"/>
      <c r="BA32" s="231"/>
      <c r="BB32" s="231"/>
      <c r="BC32" s="231"/>
      <c r="BD32" s="231"/>
      <c r="BE32" s="231"/>
      <c r="BF32" s="231"/>
      <c r="BG32" s="331"/>
      <c r="BH32" s="331"/>
      <c r="BI32" s="331"/>
      <c r="BJ32" s="331"/>
      <c r="BK32" s="331"/>
      <c r="BL32" s="331"/>
      <c r="BM32" s="331"/>
      <c r="BN32" s="331"/>
      <c r="BO32" s="331"/>
      <c r="BP32" s="331"/>
      <c r="BQ32" s="331"/>
      <c r="BR32" s="331"/>
      <c r="BS32" s="331"/>
      <c r="BT32" s="331"/>
      <c r="BU32" s="331"/>
      <c r="BV32" s="331"/>
    </row>
    <row r="33" spans="1:74" ht="12" customHeight="1" x14ac:dyDescent="0.2">
      <c r="A33" s="531" t="s">
        <v>44</v>
      </c>
      <c r="B33" s="533" t="s">
        <v>1043</v>
      </c>
      <c r="C33" s="263">
        <v>1.5929332809E-2</v>
      </c>
      <c r="D33" s="263">
        <v>1.5584395382E-2</v>
      </c>
      <c r="E33" s="263">
        <v>2.2017778458000001E-2</v>
      </c>
      <c r="F33" s="263">
        <v>2.2915228746999999E-2</v>
      </c>
      <c r="G33" s="263">
        <v>2.8354640542000001E-2</v>
      </c>
      <c r="H33" s="263">
        <v>2.8122199168E-2</v>
      </c>
      <c r="I33" s="263">
        <v>2.6249721728999999E-2</v>
      </c>
      <c r="J33" s="263">
        <v>2.7889297093E-2</v>
      </c>
      <c r="K33" s="263">
        <v>2.4009649086E-2</v>
      </c>
      <c r="L33" s="263">
        <v>2.3757224034000001E-2</v>
      </c>
      <c r="M33" s="263">
        <v>2.2206002610000001E-2</v>
      </c>
      <c r="N33" s="263">
        <v>2.3452714994999999E-2</v>
      </c>
      <c r="O33" s="263">
        <v>1.6062273506000001E-2</v>
      </c>
      <c r="P33" s="263">
        <v>1.6936138803E-2</v>
      </c>
      <c r="Q33" s="263">
        <v>2.0052059761E-2</v>
      </c>
      <c r="R33" s="263">
        <v>2.0818884300999999E-2</v>
      </c>
      <c r="S33" s="263">
        <v>2.6255621997999998E-2</v>
      </c>
      <c r="T33" s="263">
        <v>2.3970062045000001E-2</v>
      </c>
      <c r="U33" s="263">
        <v>2.3293970638000001E-2</v>
      </c>
      <c r="V33" s="263">
        <v>2.547793462E-2</v>
      </c>
      <c r="W33" s="263">
        <v>2.3648532871000001E-2</v>
      </c>
      <c r="X33" s="263">
        <v>2.2721993823000001E-2</v>
      </c>
      <c r="Y33" s="263">
        <v>2.1013839416000001E-2</v>
      </c>
      <c r="Z33" s="263">
        <v>1.9533635353000001E-2</v>
      </c>
      <c r="AA33" s="263">
        <v>1.7481786882999999E-2</v>
      </c>
      <c r="AB33" s="263">
        <v>1.7541362848000001E-2</v>
      </c>
      <c r="AC33" s="263">
        <v>2.2992178649000002E-2</v>
      </c>
      <c r="AD33" s="263">
        <v>2.2472109006E-2</v>
      </c>
      <c r="AE33" s="263">
        <v>2.5797014909E-2</v>
      </c>
      <c r="AF33" s="263">
        <v>2.2425319576999999E-2</v>
      </c>
      <c r="AG33" s="263">
        <v>2.4606127184000001E-2</v>
      </c>
      <c r="AH33" s="263">
        <v>2.4859452511E-2</v>
      </c>
      <c r="AI33" s="263">
        <v>2.1712047395E-2</v>
      </c>
      <c r="AJ33" s="263">
        <v>2.1377988862999998E-2</v>
      </c>
      <c r="AK33" s="263">
        <v>2.0337442458999998E-2</v>
      </c>
      <c r="AL33" s="263">
        <v>2.3892351310000001E-2</v>
      </c>
      <c r="AM33" s="263">
        <v>1.8842077929999999E-2</v>
      </c>
      <c r="AN33" s="263">
        <v>2.1813879171999999E-2</v>
      </c>
      <c r="AO33" s="263">
        <v>2.0892163347999999E-2</v>
      </c>
      <c r="AP33" s="263">
        <v>2.1691967329999999E-2</v>
      </c>
      <c r="AQ33" s="263">
        <v>1.9841627832999999E-2</v>
      </c>
      <c r="AR33" s="263">
        <v>2.4268826348999999E-2</v>
      </c>
      <c r="AS33" s="263">
        <v>2.4674893797000001E-2</v>
      </c>
      <c r="AT33" s="263">
        <v>2.3973593679999999E-2</v>
      </c>
      <c r="AU33" s="263">
        <v>2.4682187509E-2</v>
      </c>
      <c r="AV33" s="263">
        <v>2.3875422202E-2</v>
      </c>
      <c r="AW33" s="263">
        <v>2.3198794764999999E-2</v>
      </c>
      <c r="AX33" s="263">
        <v>2.7511723458000001E-2</v>
      </c>
      <c r="AY33" s="263">
        <v>1.3723675540000001E-2</v>
      </c>
      <c r="AZ33" s="263">
        <v>1.7868406456000002E-2</v>
      </c>
      <c r="BA33" s="263">
        <v>2.4151249856999998E-2</v>
      </c>
      <c r="BB33" s="263">
        <v>2.3399253519000001E-2</v>
      </c>
      <c r="BC33" s="263">
        <v>2.4359452425000001E-2</v>
      </c>
      <c r="BD33" s="263">
        <v>2.3935303625000001E-2</v>
      </c>
      <c r="BE33" s="263">
        <v>2.66079E-2</v>
      </c>
      <c r="BF33" s="263">
        <v>2.3581600000000001E-2</v>
      </c>
      <c r="BG33" s="329">
        <v>2.5207799999999999E-2</v>
      </c>
      <c r="BH33" s="329">
        <v>2.6125599999999999E-2</v>
      </c>
      <c r="BI33" s="329">
        <v>2.75549E-2</v>
      </c>
      <c r="BJ33" s="329">
        <v>3.01686E-2</v>
      </c>
      <c r="BK33" s="329">
        <v>2.80918E-2</v>
      </c>
      <c r="BL33" s="329">
        <v>2.4754499999999999E-2</v>
      </c>
      <c r="BM33" s="329">
        <v>2.8218199999999999E-2</v>
      </c>
      <c r="BN33" s="329">
        <v>2.6647400000000002E-2</v>
      </c>
      <c r="BO33" s="329">
        <v>2.8432499999999999E-2</v>
      </c>
      <c r="BP33" s="329">
        <v>2.7902E-2</v>
      </c>
      <c r="BQ33" s="329">
        <v>2.8651099999999999E-2</v>
      </c>
      <c r="BR33" s="329">
        <v>2.9467799999999999E-2</v>
      </c>
      <c r="BS33" s="329">
        <v>2.9067300000000001E-2</v>
      </c>
      <c r="BT33" s="329">
        <v>3.1436100000000002E-2</v>
      </c>
      <c r="BU33" s="329">
        <v>3.0732499999999999E-2</v>
      </c>
      <c r="BV33" s="329">
        <v>3.1683000000000003E-2</v>
      </c>
    </row>
    <row r="34" spans="1:74" ht="12" customHeight="1" x14ac:dyDescent="0.2">
      <c r="A34" s="531" t="s">
        <v>360</v>
      </c>
      <c r="B34" s="533" t="s">
        <v>1042</v>
      </c>
      <c r="C34" s="263">
        <v>9.0146185512999993E-2</v>
      </c>
      <c r="D34" s="263">
        <v>8.3815591132000003E-2</v>
      </c>
      <c r="E34" s="263">
        <v>9.5163974161000003E-2</v>
      </c>
      <c r="F34" s="263">
        <v>9.3467451105000002E-2</v>
      </c>
      <c r="G34" s="263">
        <v>9.9538819256E-2</v>
      </c>
      <c r="H34" s="263">
        <v>9.9513665508000004E-2</v>
      </c>
      <c r="I34" s="263">
        <v>9.8124577475000002E-2</v>
      </c>
      <c r="J34" s="263">
        <v>0.10206316183</v>
      </c>
      <c r="K34" s="263">
        <v>9.5383989877000003E-2</v>
      </c>
      <c r="L34" s="263">
        <v>9.8779635510999997E-2</v>
      </c>
      <c r="M34" s="263">
        <v>9.6680633473999994E-2</v>
      </c>
      <c r="N34" s="263">
        <v>9.6412156834999999E-2</v>
      </c>
      <c r="O34" s="263">
        <v>9.5782245153999995E-2</v>
      </c>
      <c r="P34" s="263">
        <v>8.1402108924000002E-2</v>
      </c>
      <c r="Q34" s="263">
        <v>9.5049445501000002E-2</v>
      </c>
      <c r="R34" s="263">
        <v>8.8954249503000002E-2</v>
      </c>
      <c r="S34" s="263">
        <v>0.1028689955</v>
      </c>
      <c r="T34" s="263">
        <v>9.7073196158000002E-2</v>
      </c>
      <c r="U34" s="263">
        <v>0.10062526462</v>
      </c>
      <c r="V34" s="263">
        <v>0.10372643535000001</v>
      </c>
      <c r="W34" s="263">
        <v>8.9100141344999995E-2</v>
      </c>
      <c r="X34" s="263">
        <v>9.8282352424000005E-2</v>
      </c>
      <c r="Y34" s="263">
        <v>9.4634998885999994E-2</v>
      </c>
      <c r="Z34" s="263">
        <v>9.6777543994000001E-2</v>
      </c>
      <c r="AA34" s="263">
        <v>8.8729599243000001E-2</v>
      </c>
      <c r="AB34" s="263">
        <v>8.9787151580000002E-2</v>
      </c>
      <c r="AC34" s="263">
        <v>9.4484791816000002E-2</v>
      </c>
      <c r="AD34" s="263">
        <v>9.2887257065000006E-2</v>
      </c>
      <c r="AE34" s="263">
        <v>0.10213459145000001</v>
      </c>
      <c r="AF34" s="263">
        <v>9.9457598292999994E-2</v>
      </c>
      <c r="AG34" s="263">
        <v>9.9724153048999994E-2</v>
      </c>
      <c r="AH34" s="263">
        <v>9.8971674757E-2</v>
      </c>
      <c r="AI34" s="263">
        <v>9.2380176767E-2</v>
      </c>
      <c r="AJ34" s="263">
        <v>0.10063914349</v>
      </c>
      <c r="AK34" s="263">
        <v>9.8262971628999995E-2</v>
      </c>
      <c r="AL34" s="263">
        <v>9.7703917363000006E-2</v>
      </c>
      <c r="AM34" s="263">
        <v>9.5067843513999994E-2</v>
      </c>
      <c r="AN34" s="263">
        <v>8.7216105267999999E-2</v>
      </c>
      <c r="AO34" s="263">
        <v>7.5886362225000004E-2</v>
      </c>
      <c r="AP34" s="263">
        <v>5.4084200596999997E-2</v>
      </c>
      <c r="AQ34" s="263">
        <v>7.8305828674999994E-2</v>
      </c>
      <c r="AR34" s="263">
        <v>9.0108621289000004E-2</v>
      </c>
      <c r="AS34" s="263">
        <v>8.9664573790999999E-2</v>
      </c>
      <c r="AT34" s="263">
        <v>8.8683742447000002E-2</v>
      </c>
      <c r="AU34" s="263">
        <v>8.7975896467000006E-2</v>
      </c>
      <c r="AV34" s="263">
        <v>8.4255304118999994E-2</v>
      </c>
      <c r="AW34" s="263">
        <v>8.6608685012000003E-2</v>
      </c>
      <c r="AX34" s="263">
        <v>8.8127463005999995E-2</v>
      </c>
      <c r="AY34" s="263">
        <v>7.7959733678999998E-2</v>
      </c>
      <c r="AZ34" s="263">
        <v>7.2763749426999993E-2</v>
      </c>
      <c r="BA34" s="263">
        <v>9.3341828185999995E-2</v>
      </c>
      <c r="BB34" s="263">
        <v>8.6525138444000005E-2</v>
      </c>
      <c r="BC34" s="263">
        <v>9.9402880013999995E-2</v>
      </c>
      <c r="BD34" s="263">
        <v>9.6629199999999998E-2</v>
      </c>
      <c r="BE34" s="263">
        <v>9.6775E-2</v>
      </c>
      <c r="BF34" s="263">
        <v>9.6704799999999994E-2</v>
      </c>
      <c r="BG34" s="329">
        <v>9.0861499999999998E-2</v>
      </c>
      <c r="BH34" s="329">
        <v>9.3007800000000002E-2</v>
      </c>
      <c r="BI34" s="329">
        <v>9.0343499999999993E-2</v>
      </c>
      <c r="BJ34" s="329">
        <v>9.0880100000000005E-2</v>
      </c>
      <c r="BK34" s="329">
        <v>8.6569099999999996E-2</v>
      </c>
      <c r="BL34" s="329">
        <v>8.1133899999999995E-2</v>
      </c>
      <c r="BM34" s="329">
        <v>9.1045399999999999E-2</v>
      </c>
      <c r="BN34" s="329">
        <v>9.0392899999999998E-2</v>
      </c>
      <c r="BO34" s="329">
        <v>9.7826999999999997E-2</v>
      </c>
      <c r="BP34" s="329">
        <v>9.7127099999999994E-2</v>
      </c>
      <c r="BQ34" s="329">
        <v>9.7935599999999998E-2</v>
      </c>
      <c r="BR34" s="329">
        <v>9.9791599999999994E-2</v>
      </c>
      <c r="BS34" s="329">
        <v>9.2477299999999998E-2</v>
      </c>
      <c r="BT34" s="329">
        <v>9.5992400000000005E-2</v>
      </c>
      <c r="BU34" s="329">
        <v>9.2843200000000001E-2</v>
      </c>
      <c r="BV34" s="329">
        <v>9.3681500000000001E-2</v>
      </c>
    </row>
    <row r="35" spans="1:74" ht="12" customHeight="1" x14ac:dyDescent="0.2">
      <c r="A35" s="531" t="s">
        <v>361</v>
      </c>
      <c r="B35" s="533" t="s">
        <v>355</v>
      </c>
      <c r="C35" s="263">
        <v>0.10607551832000001</v>
      </c>
      <c r="D35" s="263">
        <v>9.9399986514999997E-2</v>
      </c>
      <c r="E35" s="263">
        <v>0.11718175262</v>
      </c>
      <c r="F35" s="263">
        <v>0.11638267985</v>
      </c>
      <c r="G35" s="263">
        <v>0.1278934598</v>
      </c>
      <c r="H35" s="263">
        <v>0.12763586467999999</v>
      </c>
      <c r="I35" s="263">
        <v>0.1243742992</v>
      </c>
      <c r="J35" s="263">
        <v>0.12995245892000001</v>
      </c>
      <c r="K35" s="263">
        <v>0.11939363896000001</v>
      </c>
      <c r="L35" s="263">
        <v>0.12253685955</v>
      </c>
      <c r="M35" s="263">
        <v>0.11888663608</v>
      </c>
      <c r="N35" s="263">
        <v>0.11986487183</v>
      </c>
      <c r="O35" s="263">
        <v>0.11184451866</v>
      </c>
      <c r="P35" s="263">
        <v>9.8338247727000005E-2</v>
      </c>
      <c r="Q35" s="263">
        <v>0.11510150526</v>
      </c>
      <c r="R35" s="263">
        <v>0.10977313380000001</v>
      </c>
      <c r="S35" s="263">
        <v>0.12912461750000001</v>
      </c>
      <c r="T35" s="263">
        <v>0.1210432582</v>
      </c>
      <c r="U35" s="263">
        <v>0.12391923526</v>
      </c>
      <c r="V35" s="263">
        <v>0.12920436997000001</v>
      </c>
      <c r="W35" s="263">
        <v>0.11274867422</v>
      </c>
      <c r="X35" s="263">
        <v>0.12100434625000001</v>
      </c>
      <c r="Y35" s="263">
        <v>0.1156488383</v>
      </c>
      <c r="Z35" s="263">
        <v>0.11631117935</v>
      </c>
      <c r="AA35" s="263">
        <v>0.10621138613</v>
      </c>
      <c r="AB35" s="263">
        <v>0.10732851442999999</v>
      </c>
      <c r="AC35" s="263">
        <v>0.11747697047</v>
      </c>
      <c r="AD35" s="263">
        <v>0.11535936607</v>
      </c>
      <c r="AE35" s="263">
        <v>0.12793160636000001</v>
      </c>
      <c r="AF35" s="263">
        <v>0.12188291787</v>
      </c>
      <c r="AG35" s="263">
        <v>0.12433028023000001</v>
      </c>
      <c r="AH35" s="263">
        <v>0.12383112726999999</v>
      </c>
      <c r="AI35" s="263">
        <v>0.11409222416000001</v>
      </c>
      <c r="AJ35" s="263">
        <v>0.12201713235</v>
      </c>
      <c r="AK35" s="263">
        <v>0.11860041408999999</v>
      </c>
      <c r="AL35" s="263">
        <v>0.12159626866999999</v>
      </c>
      <c r="AM35" s="263">
        <v>0.11390992144000001</v>
      </c>
      <c r="AN35" s="263">
        <v>0.10902998444000001</v>
      </c>
      <c r="AO35" s="263">
        <v>9.6778525572999999E-2</v>
      </c>
      <c r="AP35" s="263">
        <v>7.5776167926999996E-2</v>
      </c>
      <c r="AQ35" s="263">
        <v>9.8147456507999997E-2</v>
      </c>
      <c r="AR35" s="263">
        <v>0.11437744764</v>
      </c>
      <c r="AS35" s="263">
        <v>0.11433946758999999</v>
      </c>
      <c r="AT35" s="263">
        <v>0.11265733612999999</v>
      </c>
      <c r="AU35" s="263">
        <v>0.11265808398</v>
      </c>
      <c r="AV35" s="263">
        <v>0.10813072632</v>
      </c>
      <c r="AW35" s="263">
        <v>0.10980747977999999</v>
      </c>
      <c r="AX35" s="263">
        <v>0.11563918646</v>
      </c>
      <c r="AY35" s="263">
        <v>9.1683409219000006E-2</v>
      </c>
      <c r="AZ35" s="263">
        <v>9.0632155882999998E-2</v>
      </c>
      <c r="BA35" s="263">
        <v>0.11749307804</v>
      </c>
      <c r="BB35" s="263">
        <v>0.10992439196000001</v>
      </c>
      <c r="BC35" s="263">
        <v>0.12376233244</v>
      </c>
      <c r="BD35" s="263">
        <v>0.1205645</v>
      </c>
      <c r="BE35" s="263">
        <v>0.1233829</v>
      </c>
      <c r="BF35" s="263">
        <v>0.1202864</v>
      </c>
      <c r="BG35" s="329">
        <v>0.1160693</v>
      </c>
      <c r="BH35" s="329">
        <v>0.1191334</v>
      </c>
      <c r="BI35" s="329">
        <v>0.1178984</v>
      </c>
      <c r="BJ35" s="329">
        <v>0.1210487</v>
      </c>
      <c r="BK35" s="329">
        <v>0.11466079999999999</v>
      </c>
      <c r="BL35" s="329">
        <v>0.1058883</v>
      </c>
      <c r="BM35" s="329">
        <v>0.11926349999999999</v>
      </c>
      <c r="BN35" s="329">
        <v>0.1170404</v>
      </c>
      <c r="BO35" s="329">
        <v>0.1262595</v>
      </c>
      <c r="BP35" s="329">
        <v>0.1250291</v>
      </c>
      <c r="BQ35" s="329">
        <v>0.1265867</v>
      </c>
      <c r="BR35" s="329">
        <v>0.1292594</v>
      </c>
      <c r="BS35" s="329">
        <v>0.12154470000000001</v>
      </c>
      <c r="BT35" s="329">
        <v>0.1274285</v>
      </c>
      <c r="BU35" s="329">
        <v>0.1235757</v>
      </c>
      <c r="BV35" s="329">
        <v>0.12536449999999999</v>
      </c>
    </row>
    <row r="36" spans="1:74" s="166" customFormat="1" ht="12" customHeight="1" x14ac:dyDescent="0.2">
      <c r="A36" s="132"/>
      <c r="B36" s="167" t="s">
        <v>362</v>
      </c>
      <c r="C36" s="168"/>
      <c r="D36" s="168"/>
      <c r="E36" s="168"/>
      <c r="F36" s="168"/>
      <c r="G36" s="168"/>
      <c r="H36" s="168"/>
      <c r="I36" s="168"/>
      <c r="J36" s="168"/>
      <c r="K36" s="168"/>
      <c r="L36" s="168"/>
      <c r="M36" s="168"/>
      <c r="N36" s="168"/>
      <c r="O36" s="168"/>
      <c r="P36" s="168"/>
      <c r="Q36" s="168"/>
      <c r="R36" s="168"/>
      <c r="S36" s="168"/>
      <c r="T36" s="168"/>
      <c r="U36" s="168"/>
      <c r="V36" s="168"/>
      <c r="W36" s="168"/>
      <c r="X36" s="168"/>
      <c r="Y36" s="168"/>
      <c r="Z36" s="168"/>
      <c r="AA36" s="168"/>
      <c r="AB36" s="168"/>
      <c r="AC36" s="168"/>
      <c r="AD36" s="168"/>
      <c r="AE36" s="168"/>
      <c r="AF36" s="168"/>
      <c r="AG36" s="168"/>
      <c r="AH36" s="168"/>
      <c r="AI36" s="168"/>
      <c r="AJ36" s="168"/>
      <c r="AK36" s="168"/>
      <c r="AL36" s="168"/>
      <c r="AM36" s="168"/>
      <c r="AN36" s="168"/>
      <c r="AO36" s="168"/>
      <c r="AP36" s="168"/>
      <c r="AQ36" s="168"/>
      <c r="AR36" s="168"/>
      <c r="AS36" s="168"/>
      <c r="AT36" s="168"/>
      <c r="AU36" s="168"/>
      <c r="AV36" s="168"/>
      <c r="AW36" s="168"/>
      <c r="AX36" s="168"/>
      <c r="AY36" s="168"/>
      <c r="AZ36" s="168"/>
      <c r="BA36" s="168"/>
      <c r="BB36" s="168"/>
      <c r="BC36" s="168"/>
      <c r="BD36" s="168"/>
      <c r="BE36" s="168"/>
      <c r="BF36" s="168"/>
      <c r="BG36" s="379"/>
      <c r="BH36" s="379"/>
      <c r="BI36" s="379"/>
      <c r="BJ36" s="379"/>
      <c r="BK36" s="379"/>
      <c r="BL36" s="379"/>
      <c r="BM36" s="379"/>
      <c r="BN36" s="379"/>
      <c r="BO36" s="379"/>
      <c r="BP36" s="379"/>
      <c r="BQ36" s="379"/>
      <c r="BR36" s="379"/>
      <c r="BS36" s="379"/>
      <c r="BT36" s="379"/>
      <c r="BU36" s="379"/>
      <c r="BV36" s="379"/>
    </row>
    <row r="37" spans="1:74" s="166" customFormat="1" ht="12" customHeight="1" x14ac:dyDescent="0.2">
      <c r="A37" s="531" t="s">
        <v>44</v>
      </c>
      <c r="B37" s="533" t="s">
        <v>1043</v>
      </c>
      <c r="C37" s="263">
        <v>1.5929332809E-2</v>
      </c>
      <c r="D37" s="263">
        <v>1.5584395382E-2</v>
      </c>
      <c r="E37" s="263">
        <v>2.2017778458000001E-2</v>
      </c>
      <c r="F37" s="263">
        <v>2.2915228746999999E-2</v>
      </c>
      <c r="G37" s="263">
        <v>2.8354640542000001E-2</v>
      </c>
      <c r="H37" s="263">
        <v>2.8122199168E-2</v>
      </c>
      <c r="I37" s="263">
        <v>2.6249721728999999E-2</v>
      </c>
      <c r="J37" s="263">
        <v>2.7889297093E-2</v>
      </c>
      <c r="K37" s="263">
        <v>2.4009649086E-2</v>
      </c>
      <c r="L37" s="263">
        <v>2.3757224034000001E-2</v>
      </c>
      <c r="M37" s="263">
        <v>2.2206002610000001E-2</v>
      </c>
      <c r="N37" s="263">
        <v>2.3452714994999999E-2</v>
      </c>
      <c r="O37" s="263">
        <v>1.6062273506000001E-2</v>
      </c>
      <c r="P37" s="263">
        <v>1.6936138803E-2</v>
      </c>
      <c r="Q37" s="263">
        <v>2.0052059761E-2</v>
      </c>
      <c r="R37" s="263">
        <v>2.0818884300999999E-2</v>
      </c>
      <c r="S37" s="263">
        <v>2.6255621997999998E-2</v>
      </c>
      <c r="T37" s="263">
        <v>2.3970062045000001E-2</v>
      </c>
      <c r="U37" s="263">
        <v>2.3293970638000001E-2</v>
      </c>
      <c r="V37" s="263">
        <v>2.547793462E-2</v>
      </c>
      <c r="W37" s="263">
        <v>2.3648532871000001E-2</v>
      </c>
      <c r="X37" s="263">
        <v>2.2721993823000001E-2</v>
      </c>
      <c r="Y37" s="263">
        <v>2.1013839416000001E-2</v>
      </c>
      <c r="Z37" s="263">
        <v>1.9533635353000001E-2</v>
      </c>
      <c r="AA37" s="263">
        <v>1.7481786882999999E-2</v>
      </c>
      <c r="AB37" s="263">
        <v>1.7541362848000001E-2</v>
      </c>
      <c r="AC37" s="263">
        <v>2.2992178649000002E-2</v>
      </c>
      <c r="AD37" s="263">
        <v>2.2472109006E-2</v>
      </c>
      <c r="AE37" s="263">
        <v>2.5797014909E-2</v>
      </c>
      <c r="AF37" s="263">
        <v>2.2425319576999999E-2</v>
      </c>
      <c r="AG37" s="263">
        <v>2.4606127184000001E-2</v>
      </c>
      <c r="AH37" s="263">
        <v>2.4859452511E-2</v>
      </c>
      <c r="AI37" s="263">
        <v>2.1712047395E-2</v>
      </c>
      <c r="AJ37" s="263">
        <v>2.1377988862999998E-2</v>
      </c>
      <c r="AK37" s="263">
        <v>2.0337442458999998E-2</v>
      </c>
      <c r="AL37" s="263">
        <v>2.3892351310000001E-2</v>
      </c>
      <c r="AM37" s="263">
        <v>1.8842077929999999E-2</v>
      </c>
      <c r="AN37" s="263">
        <v>2.1813879171999999E-2</v>
      </c>
      <c r="AO37" s="263">
        <v>2.0892163347999999E-2</v>
      </c>
      <c r="AP37" s="263">
        <v>2.1691967329999999E-2</v>
      </c>
      <c r="AQ37" s="263">
        <v>1.9841627832999999E-2</v>
      </c>
      <c r="AR37" s="263">
        <v>2.4268826348999999E-2</v>
      </c>
      <c r="AS37" s="263">
        <v>2.4674893797000001E-2</v>
      </c>
      <c r="AT37" s="263">
        <v>2.3973593679999999E-2</v>
      </c>
      <c r="AU37" s="263">
        <v>2.4682187509E-2</v>
      </c>
      <c r="AV37" s="263">
        <v>2.3875422202E-2</v>
      </c>
      <c r="AW37" s="263">
        <v>2.3198794764999999E-2</v>
      </c>
      <c r="AX37" s="263">
        <v>2.7511723458000001E-2</v>
      </c>
      <c r="AY37" s="263">
        <v>1.3723675540000001E-2</v>
      </c>
      <c r="AZ37" s="263">
        <v>1.7868406456000002E-2</v>
      </c>
      <c r="BA37" s="263">
        <v>2.4151249856999998E-2</v>
      </c>
      <c r="BB37" s="263">
        <v>2.3399253519000001E-2</v>
      </c>
      <c r="BC37" s="263">
        <v>2.4359452425000001E-2</v>
      </c>
      <c r="BD37" s="263">
        <v>2.3935303625000001E-2</v>
      </c>
      <c r="BE37" s="263">
        <v>2.66079E-2</v>
      </c>
      <c r="BF37" s="263">
        <v>2.3581600000000001E-2</v>
      </c>
      <c r="BG37" s="329">
        <v>2.5207799999999999E-2</v>
      </c>
      <c r="BH37" s="329">
        <v>2.6125599999999999E-2</v>
      </c>
      <c r="BI37" s="329">
        <v>2.75549E-2</v>
      </c>
      <c r="BJ37" s="329">
        <v>3.01686E-2</v>
      </c>
      <c r="BK37" s="329">
        <v>2.80918E-2</v>
      </c>
      <c r="BL37" s="329">
        <v>2.4754499999999999E-2</v>
      </c>
      <c r="BM37" s="329">
        <v>2.8218199999999999E-2</v>
      </c>
      <c r="BN37" s="329">
        <v>2.6647400000000002E-2</v>
      </c>
      <c r="BO37" s="329">
        <v>2.8432499999999999E-2</v>
      </c>
      <c r="BP37" s="329">
        <v>2.7902E-2</v>
      </c>
      <c r="BQ37" s="329">
        <v>2.8651099999999999E-2</v>
      </c>
      <c r="BR37" s="329">
        <v>2.9467799999999999E-2</v>
      </c>
      <c r="BS37" s="329">
        <v>2.9067300000000001E-2</v>
      </c>
      <c r="BT37" s="329">
        <v>3.1436100000000002E-2</v>
      </c>
      <c r="BU37" s="329">
        <v>3.0732499999999999E-2</v>
      </c>
      <c r="BV37" s="329">
        <v>3.1683000000000003E-2</v>
      </c>
    </row>
    <row r="38" spans="1:74" s="166" customFormat="1" ht="12" customHeight="1" x14ac:dyDescent="0.2">
      <c r="A38" s="532" t="s">
        <v>980</v>
      </c>
      <c r="B38" s="533" t="s">
        <v>1040</v>
      </c>
      <c r="C38" s="263">
        <v>7.1065680000000006E-2</v>
      </c>
      <c r="D38" s="263">
        <v>6.3326939999999998E-2</v>
      </c>
      <c r="E38" s="263">
        <v>7.0015173E-2</v>
      </c>
      <c r="F38" s="263">
        <v>6.4113870000000003E-2</v>
      </c>
      <c r="G38" s="263">
        <v>6.8976934000000004E-2</v>
      </c>
      <c r="H38" s="263">
        <v>6.6678670999999995E-2</v>
      </c>
      <c r="I38" s="263">
        <v>6.7955128000000004E-2</v>
      </c>
      <c r="J38" s="263">
        <v>7.0744000000000001E-2</v>
      </c>
      <c r="K38" s="263">
        <v>6.6504052999999994E-2</v>
      </c>
      <c r="L38" s="263">
        <v>6.9820594999999999E-2</v>
      </c>
      <c r="M38" s="263">
        <v>7.0769894999999999E-2</v>
      </c>
      <c r="N38" s="263">
        <v>7.1461034000000007E-2</v>
      </c>
      <c r="O38" s="263">
        <v>7.0007658E-2</v>
      </c>
      <c r="P38" s="263">
        <v>6.3832082999999998E-2</v>
      </c>
      <c r="Q38" s="263">
        <v>6.9683676E-2</v>
      </c>
      <c r="R38" s="263">
        <v>6.5998955999999998E-2</v>
      </c>
      <c r="S38" s="263">
        <v>6.9678822000000001E-2</v>
      </c>
      <c r="T38" s="263">
        <v>6.8717285000000003E-2</v>
      </c>
      <c r="U38" s="263">
        <v>7.1907395999999998E-2</v>
      </c>
      <c r="V38" s="263">
        <v>7.2646837000000006E-2</v>
      </c>
      <c r="W38" s="263">
        <v>6.5996147000000005E-2</v>
      </c>
      <c r="X38" s="263">
        <v>6.9733007999999999E-2</v>
      </c>
      <c r="Y38" s="263">
        <v>6.7866770000000007E-2</v>
      </c>
      <c r="Z38" s="263">
        <v>6.8225988000000001E-2</v>
      </c>
      <c r="AA38" s="263">
        <v>6.7172783999999999E-2</v>
      </c>
      <c r="AB38" s="263">
        <v>6.0787635E-2</v>
      </c>
      <c r="AC38" s="263">
        <v>6.5671763999999994E-2</v>
      </c>
      <c r="AD38" s="263">
        <v>6.6036517000000003E-2</v>
      </c>
      <c r="AE38" s="263">
        <v>6.9221597999999995E-2</v>
      </c>
      <c r="AF38" s="263">
        <v>6.7901319000000002E-2</v>
      </c>
      <c r="AG38" s="263">
        <v>6.9301951000000001E-2</v>
      </c>
      <c r="AH38" s="263">
        <v>6.7958917999999993E-2</v>
      </c>
      <c r="AI38" s="263">
        <v>6.222341E-2</v>
      </c>
      <c r="AJ38" s="263">
        <v>6.5846002000000001E-2</v>
      </c>
      <c r="AK38" s="263">
        <v>6.6645917999999998E-2</v>
      </c>
      <c r="AL38" s="263">
        <v>7.0734894000000006E-2</v>
      </c>
      <c r="AM38" s="263">
        <v>7.0264506000000004E-2</v>
      </c>
      <c r="AN38" s="263">
        <v>6.4358105999999998E-2</v>
      </c>
      <c r="AO38" s="263">
        <v>6.2027231000000002E-2</v>
      </c>
      <c r="AP38" s="263">
        <v>3.5765727999999997E-2</v>
      </c>
      <c r="AQ38" s="263">
        <v>4.4488028999999998E-2</v>
      </c>
      <c r="AR38" s="263">
        <v>5.4678259999999999E-2</v>
      </c>
      <c r="AS38" s="263">
        <v>6.0442740000000002E-2</v>
      </c>
      <c r="AT38" s="263">
        <v>5.9867946999999998E-2</v>
      </c>
      <c r="AU38" s="263">
        <v>5.8525360999999998E-2</v>
      </c>
      <c r="AV38" s="263">
        <v>6.1839491000000003E-2</v>
      </c>
      <c r="AW38" s="263">
        <v>6.2814956000000005E-2</v>
      </c>
      <c r="AX38" s="263">
        <v>6.3268287000000006E-2</v>
      </c>
      <c r="AY38" s="263">
        <v>6.0203449999999999E-2</v>
      </c>
      <c r="AZ38" s="263">
        <v>4.7843798999999999E-2</v>
      </c>
      <c r="BA38" s="263">
        <v>6.1226616999999997E-2</v>
      </c>
      <c r="BB38" s="263">
        <v>5.8897136000000003E-2</v>
      </c>
      <c r="BC38" s="263">
        <v>6.5172737999999994E-2</v>
      </c>
      <c r="BD38" s="263">
        <v>6.4179700000000006E-2</v>
      </c>
      <c r="BE38" s="263">
        <v>6.6573599999999997E-2</v>
      </c>
      <c r="BF38" s="263">
        <v>6.2370099999999998E-2</v>
      </c>
      <c r="BG38" s="329">
        <v>6.2002300000000003E-2</v>
      </c>
      <c r="BH38" s="329">
        <v>6.2785400000000005E-2</v>
      </c>
      <c r="BI38" s="329">
        <v>6.2936000000000006E-2</v>
      </c>
      <c r="BJ38" s="329">
        <v>6.4000799999999997E-2</v>
      </c>
      <c r="BK38" s="329">
        <v>6.4538600000000002E-2</v>
      </c>
      <c r="BL38" s="329">
        <v>5.7214399999999999E-2</v>
      </c>
      <c r="BM38" s="329">
        <v>6.3771800000000003E-2</v>
      </c>
      <c r="BN38" s="329">
        <v>6.1657299999999998E-2</v>
      </c>
      <c r="BO38" s="329">
        <v>6.5481200000000003E-2</v>
      </c>
      <c r="BP38" s="329">
        <v>6.4960000000000004E-2</v>
      </c>
      <c r="BQ38" s="329">
        <v>6.6441700000000006E-2</v>
      </c>
      <c r="BR38" s="329">
        <v>6.7250299999999999E-2</v>
      </c>
      <c r="BS38" s="329">
        <v>6.3375600000000004E-2</v>
      </c>
      <c r="BT38" s="329">
        <v>6.4969299999999994E-2</v>
      </c>
      <c r="BU38" s="329">
        <v>6.47533E-2</v>
      </c>
      <c r="BV38" s="329">
        <v>6.5974500000000005E-2</v>
      </c>
    </row>
    <row r="39" spans="1:74" s="166" customFormat="1" ht="12" customHeight="1" x14ac:dyDescent="0.2">
      <c r="A39" s="531" t="s">
        <v>43</v>
      </c>
      <c r="B39" s="533" t="s">
        <v>1042</v>
      </c>
      <c r="C39" s="263">
        <v>9.3546471936000006E-2</v>
      </c>
      <c r="D39" s="263">
        <v>8.6977054548000005E-2</v>
      </c>
      <c r="E39" s="263">
        <v>9.8753476955000002E-2</v>
      </c>
      <c r="F39" s="263">
        <v>9.6992912929999994E-2</v>
      </c>
      <c r="G39" s="263">
        <v>0.10329328138</v>
      </c>
      <c r="H39" s="263">
        <v>0.10326717064</v>
      </c>
      <c r="I39" s="263">
        <v>0.10182570763</v>
      </c>
      <c r="J39" s="263">
        <v>0.10591285979999999</v>
      </c>
      <c r="K39" s="263">
        <v>9.898176015E-2</v>
      </c>
      <c r="L39" s="263">
        <v>0.10250547875</v>
      </c>
      <c r="M39" s="263">
        <v>0.10032732334</v>
      </c>
      <c r="N39" s="263">
        <v>0.10004871557</v>
      </c>
      <c r="O39" s="263">
        <v>9.9457766266999995E-2</v>
      </c>
      <c r="P39" s="263">
        <v>8.4525829900000002E-2</v>
      </c>
      <c r="Q39" s="263">
        <v>9.8696817564999997E-2</v>
      </c>
      <c r="R39" s="263">
        <v>9.2367758440000003E-2</v>
      </c>
      <c r="S39" s="263">
        <v>0.10681642312</v>
      </c>
      <c r="T39" s="263">
        <v>0.10079822267999999</v>
      </c>
      <c r="U39" s="263">
        <v>0.10448661803000001</v>
      </c>
      <c r="V39" s="263">
        <v>0.10770678244</v>
      </c>
      <c r="W39" s="263">
        <v>9.2519263030000007E-2</v>
      </c>
      <c r="X39" s="263">
        <v>0.10205375371</v>
      </c>
      <c r="Y39" s="263">
        <v>9.8266457469999999E-2</v>
      </c>
      <c r="Z39" s="263">
        <v>0.10049120735</v>
      </c>
      <c r="AA39" s="263">
        <v>9.2141963162000004E-2</v>
      </c>
      <c r="AB39" s="263">
        <v>9.3240121940000004E-2</v>
      </c>
      <c r="AC39" s="263">
        <v>9.8118403404999999E-2</v>
      </c>
      <c r="AD39" s="263">
        <v>9.6459444069999997E-2</v>
      </c>
      <c r="AE39" s="263">
        <v>0.10606237547</v>
      </c>
      <c r="AF39" s="263">
        <v>0.10328245912</v>
      </c>
      <c r="AG39" s="263">
        <v>0.10355929032</v>
      </c>
      <c r="AH39" s="263">
        <v>0.10277786849999999</v>
      </c>
      <c r="AI39" s="263">
        <v>9.5932876259999994E-2</v>
      </c>
      <c r="AJ39" s="263">
        <v>0.10450944104</v>
      </c>
      <c r="AK39" s="263">
        <v>0.10204189806</v>
      </c>
      <c r="AL39" s="263">
        <v>0.10146138527</v>
      </c>
      <c r="AM39" s="263">
        <v>9.8723579483000007E-2</v>
      </c>
      <c r="AN39" s="263">
        <v>9.0569603156999995E-2</v>
      </c>
      <c r="AO39" s="263">
        <v>7.8805475235999997E-2</v>
      </c>
      <c r="AP39" s="263">
        <v>5.6163753050000001E-2</v>
      </c>
      <c r="AQ39" s="263">
        <v>8.1317103535999996E-2</v>
      </c>
      <c r="AR39" s="263">
        <v>9.3573354179999998E-2</v>
      </c>
      <c r="AS39" s="263">
        <v>9.3113262946000003E-2</v>
      </c>
      <c r="AT39" s="263">
        <v>9.2094190201000001E-2</v>
      </c>
      <c r="AU39" s="263">
        <v>9.1359355779999998E-2</v>
      </c>
      <c r="AV39" s="263">
        <v>8.7495808246000006E-2</v>
      </c>
      <c r="AW39" s="263">
        <v>8.9939240015999997E-2</v>
      </c>
      <c r="AX39" s="263">
        <v>9.1516427216999999E-2</v>
      </c>
      <c r="AY39" s="263">
        <v>8.0958015361999994E-2</v>
      </c>
      <c r="AZ39" s="263">
        <v>7.556210914E-2</v>
      </c>
      <c r="BA39" s="263">
        <v>9.6931571443000006E-2</v>
      </c>
      <c r="BB39" s="263">
        <v>8.9852764550999997E-2</v>
      </c>
      <c r="BC39" s="263">
        <v>0.10322574311</v>
      </c>
      <c r="BD39" s="263">
        <v>0.10034533684999999</v>
      </c>
      <c r="BE39" s="263">
        <v>0.10049672262999999</v>
      </c>
      <c r="BF39" s="263">
        <v>0.10042382771</v>
      </c>
      <c r="BG39" s="329">
        <v>9.4355800000000004E-2</v>
      </c>
      <c r="BH39" s="329">
        <v>9.6584699999999996E-2</v>
      </c>
      <c r="BI39" s="329">
        <v>9.3817899999999996E-2</v>
      </c>
      <c r="BJ39" s="329">
        <v>9.4375100000000003E-2</v>
      </c>
      <c r="BK39" s="329">
        <v>8.98983E-2</v>
      </c>
      <c r="BL39" s="329">
        <v>8.4254099999999998E-2</v>
      </c>
      <c r="BM39" s="329">
        <v>9.45468E-2</v>
      </c>
      <c r="BN39" s="329">
        <v>9.38692E-2</v>
      </c>
      <c r="BO39" s="329">
        <v>0.1015892</v>
      </c>
      <c r="BP39" s="329">
        <v>0.1008624</v>
      </c>
      <c r="BQ39" s="329">
        <v>0.101702</v>
      </c>
      <c r="BR39" s="329">
        <v>0.10362929999999999</v>
      </c>
      <c r="BS39" s="329">
        <v>9.6033800000000002E-2</v>
      </c>
      <c r="BT39" s="329">
        <v>9.9683999999999995E-2</v>
      </c>
      <c r="BU39" s="329">
        <v>9.6413700000000005E-2</v>
      </c>
      <c r="BV39" s="329">
        <v>9.7284200000000001E-2</v>
      </c>
    </row>
    <row r="40" spans="1:74" s="166" customFormat="1" ht="12" customHeight="1" x14ac:dyDescent="0.2">
      <c r="A40" s="528" t="s">
        <v>31</v>
      </c>
      <c r="B40" s="533" t="s">
        <v>460</v>
      </c>
      <c r="C40" s="263">
        <v>1.8355539000000001E-2</v>
      </c>
      <c r="D40" s="263">
        <v>1.6284964999999998E-2</v>
      </c>
      <c r="E40" s="263">
        <v>1.8173284000000001E-2</v>
      </c>
      <c r="F40" s="263">
        <v>1.7575844E-2</v>
      </c>
      <c r="G40" s="263">
        <v>1.7387171999999999E-2</v>
      </c>
      <c r="H40" s="263">
        <v>1.7046362999999998E-2</v>
      </c>
      <c r="I40" s="263">
        <v>1.8039873000000001E-2</v>
      </c>
      <c r="J40" s="263">
        <v>1.7950434000000001E-2</v>
      </c>
      <c r="K40" s="263">
        <v>1.7486315999999998E-2</v>
      </c>
      <c r="L40" s="263">
        <v>1.6578875999999999E-2</v>
      </c>
      <c r="M40" s="263">
        <v>1.7239236000000002E-2</v>
      </c>
      <c r="N40" s="263">
        <v>1.8115470000000002E-2</v>
      </c>
      <c r="O40" s="263">
        <v>1.7604412999999999E-2</v>
      </c>
      <c r="P40" s="263">
        <v>1.6470571999999999E-2</v>
      </c>
      <c r="Q40" s="263">
        <v>1.7836069999999999E-2</v>
      </c>
      <c r="R40" s="263">
        <v>1.6034152999999999E-2</v>
      </c>
      <c r="S40" s="263">
        <v>1.7980525000000001E-2</v>
      </c>
      <c r="T40" s="263">
        <v>1.7052873999999999E-2</v>
      </c>
      <c r="U40" s="263">
        <v>1.7862092E-2</v>
      </c>
      <c r="V40" s="263">
        <v>1.7838819999999998E-2</v>
      </c>
      <c r="W40" s="263">
        <v>1.730845E-2</v>
      </c>
      <c r="X40" s="263">
        <v>1.6983365E-2</v>
      </c>
      <c r="Y40" s="263">
        <v>1.7335178E-2</v>
      </c>
      <c r="Z40" s="263">
        <v>1.8558274999999999E-2</v>
      </c>
      <c r="AA40" s="263">
        <v>1.7770536E-2</v>
      </c>
      <c r="AB40" s="263">
        <v>1.6381640999999999E-2</v>
      </c>
      <c r="AC40" s="263">
        <v>1.80605E-2</v>
      </c>
      <c r="AD40" s="263">
        <v>1.6386077999999998E-2</v>
      </c>
      <c r="AE40" s="263">
        <v>1.7342197E-2</v>
      </c>
      <c r="AF40" s="263">
        <v>1.7047362999999999E-2</v>
      </c>
      <c r="AG40" s="263">
        <v>1.7640728000000001E-2</v>
      </c>
      <c r="AH40" s="263">
        <v>1.7799173000000001E-2</v>
      </c>
      <c r="AI40" s="263">
        <v>1.7397763E-2</v>
      </c>
      <c r="AJ40" s="263">
        <v>1.5554215E-2</v>
      </c>
      <c r="AK40" s="263">
        <v>1.3977527E-2</v>
      </c>
      <c r="AL40" s="263">
        <v>1.5926823999999999E-2</v>
      </c>
      <c r="AM40" s="263">
        <v>1.6641277999999999E-2</v>
      </c>
      <c r="AN40" s="263">
        <v>1.6377046999999999E-2</v>
      </c>
      <c r="AO40" s="263">
        <v>1.8883608999999999E-2</v>
      </c>
      <c r="AP40" s="263">
        <v>1.8116292999999999E-2</v>
      </c>
      <c r="AQ40" s="263">
        <v>1.8286694999999999E-2</v>
      </c>
      <c r="AR40" s="263">
        <v>1.7417262999999999E-2</v>
      </c>
      <c r="AS40" s="263">
        <v>1.8154896E-2</v>
      </c>
      <c r="AT40" s="263">
        <v>1.8115255E-2</v>
      </c>
      <c r="AU40" s="263">
        <v>1.7604473999999998E-2</v>
      </c>
      <c r="AV40" s="263">
        <v>1.7665469E-2</v>
      </c>
      <c r="AW40" s="263">
        <v>1.8462263999999999E-2</v>
      </c>
      <c r="AX40" s="263">
        <v>1.8538044E-2</v>
      </c>
      <c r="AY40" s="263">
        <v>1.7895146000000001E-2</v>
      </c>
      <c r="AZ40" s="263">
        <v>1.6688239000000001E-2</v>
      </c>
      <c r="BA40" s="263">
        <v>1.6658249E-2</v>
      </c>
      <c r="BB40" s="263">
        <v>1.683372E-2</v>
      </c>
      <c r="BC40" s="263">
        <v>1.7751904999999998E-2</v>
      </c>
      <c r="BD40" s="263">
        <v>1.7606E-2</v>
      </c>
      <c r="BE40" s="263">
        <v>1.9511000000000001E-2</v>
      </c>
      <c r="BF40" s="263">
        <v>1.80962E-2</v>
      </c>
      <c r="BG40" s="329">
        <v>1.7629800000000001E-2</v>
      </c>
      <c r="BH40" s="329">
        <v>1.7506399999999998E-2</v>
      </c>
      <c r="BI40" s="329">
        <v>1.7985299999999999E-2</v>
      </c>
      <c r="BJ40" s="329">
        <v>1.85431E-2</v>
      </c>
      <c r="BK40" s="329">
        <v>1.8581799999999999E-2</v>
      </c>
      <c r="BL40" s="329">
        <v>1.6848499999999999E-2</v>
      </c>
      <c r="BM40" s="329">
        <v>1.6786300000000001E-2</v>
      </c>
      <c r="BN40" s="329">
        <v>1.4648100000000001E-2</v>
      </c>
      <c r="BO40" s="329">
        <v>1.55554E-2</v>
      </c>
      <c r="BP40" s="329">
        <v>1.5842700000000001E-2</v>
      </c>
      <c r="BQ40" s="329">
        <v>1.9326800000000002E-2</v>
      </c>
      <c r="BR40" s="329">
        <v>1.8133E-2</v>
      </c>
      <c r="BS40" s="329">
        <v>1.7648899999999999E-2</v>
      </c>
      <c r="BT40" s="329">
        <v>1.7712800000000001E-2</v>
      </c>
      <c r="BU40" s="329">
        <v>1.8092E-2</v>
      </c>
      <c r="BV40" s="329">
        <v>1.85132E-2</v>
      </c>
    </row>
    <row r="41" spans="1:74" s="166" customFormat="1" ht="12" customHeight="1" x14ac:dyDescent="0.2">
      <c r="A41" s="528" t="s">
        <v>30</v>
      </c>
      <c r="B41" s="533" t="s">
        <v>50</v>
      </c>
      <c r="C41" s="263">
        <v>0.24532267099999999</v>
      </c>
      <c r="D41" s="263">
        <v>0.22002269699999999</v>
      </c>
      <c r="E41" s="263">
        <v>0.27282636199999999</v>
      </c>
      <c r="F41" s="263">
        <v>0.27094940699999998</v>
      </c>
      <c r="G41" s="263">
        <v>0.30040935200000002</v>
      </c>
      <c r="H41" s="263">
        <v>0.281690198</v>
      </c>
      <c r="I41" s="263">
        <v>0.24504964500000001</v>
      </c>
      <c r="J41" s="263">
        <v>0.202997913</v>
      </c>
      <c r="K41" s="263">
        <v>0.17644512200000001</v>
      </c>
      <c r="L41" s="263">
        <v>0.163053327</v>
      </c>
      <c r="M41" s="263">
        <v>0.183231221</v>
      </c>
      <c r="N41" s="263">
        <v>0.20496936499999999</v>
      </c>
      <c r="O41" s="263">
        <v>0.228183354</v>
      </c>
      <c r="P41" s="263">
        <v>0.226710153</v>
      </c>
      <c r="Q41" s="263">
        <v>0.23543493900000001</v>
      </c>
      <c r="R41" s="263">
        <v>0.25596036700000002</v>
      </c>
      <c r="S41" s="263">
        <v>0.27716476000000001</v>
      </c>
      <c r="T41" s="263">
        <v>0.25124753500000002</v>
      </c>
      <c r="U41" s="263">
        <v>0.22850611200000001</v>
      </c>
      <c r="V41" s="263">
        <v>0.200441906</v>
      </c>
      <c r="W41" s="263">
        <v>0.17448381199999999</v>
      </c>
      <c r="X41" s="263">
        <v>0.17796672999999999</v>
      </c>
      <c r="Y41" s="263">
        <v>0.19949337</v>
      </c>
      <c r="Z41" s="263">
        <v>0.20754535700000001</v>
      </c>
      <c r="AA41" s="263">
        <v>0.22082448399999999</v>
      </c>
      <c r="AB41" s="263">
        <v>0.203751189</v>
      </c>
      <c r="AC41" s="263">
        <v>0.234504139</v>
      </c>
      <c r="AD41" s="263">
        <v>0.24773867399999999</v>
      </c>
      <c r="AE41" s="263">
        <v>0.28480008000000001</v>
      </c>
      <c r="AF41" s="263">
        <v>0.25003248</v>
      </c>
      <c r="AG41" s="263">
        <v>0.22151542299999999</v>
      </c>
      <c r="AH41" s="263">
        <v>0.201063034</v>
      </c>
      <c r="AI41" s="263">
        <v>0.16497189300000001</v>
      </c>
      <c r="AJ41" s="263">
        <v>0.16301326399999999</v>
      </c>
      <c r="AK41" s="263">
        <v>0.18003770399999999</v>
      </c>
      <c r="AL41" s="263">
        <v>0.19126320499999999</v>
      </c>
      <c r="AM41" s="263">
        <v>0.22557733399999999</v>
      </c>
      <c r="AN41" s="263">
        <v>0.23482929499999999</v>
      </c>
      <c r="AO41" s="263">
        <v>0.210108659</v>
      </c>
      <c r="AP41" s="263">
        <v>0.19690802800000001</v>
      </c>
      <c r="AQ41" s="263">
        <v>0.27146888699999999</v>
      </c>
      <c r="AR41" s="263">
        <v>0.25876880800000002</v>
      </c>
      <c r="AS41" s="263">
        <v>0.246454215</v>
      </c>
      <c r="AT41" s="263">
        <v>0.214446372</v>
      </c>
      <c r="AU41" s="263">
        <v>0.17063735399999999</v>
      </c>
      <c r="AV41" s="263">
        <v>0.163146033</v>
      </c>
      <c r="AW41" s="263">
        <v>0.19441288100000001</v>
      </c>
      <c r="AX41" s="263">
        <v>0.205584129</v>
      </c>
      <c r="AY41" s="263">
        <v>0.23295026999999999</v>
      </c>
      <c r="AZ41" s="263">
        <v>0.197131324</v>
      </c>
      <c r="BA41" s="263">
        <v>0.19011514400000001</v>
      </c>
      <c r="BB41" s="263">
        <v>0.17148166100000001</v>
      </c>
      <c r="BC41" s="263">
        <v>0.208443926</v>
      </c>
      <c r="BD41" s="263">
        <v>0.22648180000000001</v>
      </c>
      <c r="BE41" s="263">
        <v>0.21867549999999999</v>
      </c>
      <c r="BF41" s="263">
        <v>0.2093767</v>
      </c>
      <c r="BG41" s="329">
        <v>0.17355599999999999</v>
      </c>
      <c r="BH41" s="329">
        <v>0.158276</v>
      </c>
      <c r="BI41" s="329">
        <v>0.1880723</v>
      </c>
      <c r="BJ41" s="329">
        <v>0.21536939999999999</v>
      </c>
      <c r="BK41" s="329">
        <v>0.23207630000000001</v>
      </c>
      <c r="BL41" s="329">
        <v>0.2126633</v>
      </c>
      <c r="BM41" s="329">
        <v>0.24922449999999999</v>
      </c>
      <c r="BN41" s="329">
        <v>0.21594830000000001</v>
      </c>
      <c r="BO41" s="329">
        <v>0.24274889999999999</v>
      </c>
      <c r="BP41" s="329">
        <v>0.23777029999999999</v>
      </c>
      <c r="BQ41" s="329">
        <v>0.2261859</v>
      </c>
      <c r="BR41" s="329">
        <v>0.20606859999999999</v>
      </c>
      <c r="BS41" s="329">
        <v>0.16750000000000001</v>
      </c>
      <c r="BT41" s="329">
        <v>0.15458530000000001</v>
      </c>
      <c r="BU41" s="329">
        <v>0.18501509999999999</v>
      </c>
      <c r="BV41" s="329">
        <v>0.21870590000000001</v>
      </c>
    </row>
    <row r="42" spans="1:74" s="166" customFormat="1" ht="12" customHeight="1" x14ac:dyDescent="0.2">
      <c r="A42" s="528" t="s">
        <v>32</v>
      </c>
      <c r="B42" s="533" t="s">
        <v>1044</v>
      </c>
      <c r="C42" s="263">
        <v>3.6265048000000001E-2</v>
      </c>
      <c r="D42" s="263">
        <v>4.1847566000000003E-2</v>
      </c>
      <c r="E42" s="263">
        <v>6.5102296000000004E-2</v>
      </c>
      <c r="F42" s="263">
        <v>7.1373726999999998E-2</v>
      </c>
      <c r="G42" s="263">
        <v>8.2184730999999997E-2</v>
      </c>
      <c r="H42" s="263">
        <v>8.5986251E-2</v>
      </c>
      <c r="I42" s="263">
        <v>8.1762583999999999E-2</v>
      </c>
      <c r="J42" s="263">
        <v>7.9020536000000002E-2</v>
      </c>
      <c r="K42" s="263">
        <v>7.3141798999999993E-2</v>
      </c>
      <c r="L42" s="263">
        <v>6.6559821000000005E-2</v>
      </c>
      <c r="M42" s="263">
        <v>4.8172435999999999E-2</v>
      </c>
      <c r="N42" s="263">
        <v>4.5507743000000003E-2</v>
      </c>
      <c r="O42" s="263">
        <v>4.8528188999999999E-2</v>
      </c>
      <c r="P42" s="263">
        <v>5.5447304000000003E-2</v>
      </c>
      <c r="Q42" s="263">
        <v>7.3555968999999999E-2</v>
      </c>
      <c r="R42" s="263">
        <v>8.6121976000000003E-2</v>
      </c>
      <c r="S42" s="263">
        <v>9.6405131000000005E-2</v>
      </c>
      <c r="T42" s="263">
        <v>0.102096536</v>
      </c>
      <c r="U42" s="263">
        <v>9.7077117000000004E-2</v>
      </c>
      <c r="V42" s="263">
        <v>9.5071062999999997E-2</v>
      </c>
      <c r="W42" s="263">
        <v>8.4510263000000002E-2</v>
      </c>
      <c r="X42" s="263">
        <v>7.2291029000000007E-2</v>
      </c>
      <c r="Y42" s="263">
        <v>5.5619674000000001E-2</v>
      </c>
      <c r="Z42" s="263">
        <v>4.8380992999999997E-2</v>
      </c>
      <c r="AA42" s="263">
        <v>5.2380391999999998E-2</v>
      </c>
      <c r="AB42" s="263">
        <v>5.6332923E-2</v>
      </c>
      <c r="AC42" s="263">
        <v>8.3915655000000006E-2</v>
      </c>
      <c r="AD42" s="263">
        <v>9.5079379000000006E-2</v>
      </c>
      <c r="AE42" s="263">
        <v>0.101999311</v>
      </c>
      <c r="AF42" s="263">
        <v>0.10980047800000001</v>
      </c>
      <c r="AG42" s="263">
        <v>0.112920227</v>
      </c>
      <c r="AH42" s="263">
        <v>0.109037247</v>
      </c>
      <c r="AI42" s="263">
        <v>9.5226963999999997E-2</v>
      </c>
      <c r="AJ42" s="263">
        <v>8.4770420999999999E-2</v>
      </c>
      <c r="AK42" s="263">
        <v>6.2853496999999994E-2</v>
      </c>
      <c r="AL42" s="263">
        <v>5.2794498000000002E-2</v>
      </c>
      <c r="AM42" s="263">
        <v>6.5651236000000002E-2</v>
      </c>
      <c r="AN42" s="263">
        <v>7.8244707999999996E-2</v>
      </c>
      <c r="AO42" s="263">
        <v>9.3640380999999995E-2</v>
      </c>
      <c r="AP42" s="263">
        <v>0.11226127</v>
      </c>
      <c r="AQ42" s="263">
        <v>0.131595507</v>
      </c>
      <c r="AR42" s="263">
        <v>0.13049391499999999</v>
      </c>
      <c r="AS42" s="263">
        <v>0.139373462</v>
      </c>
      <c r="AT42" s="263">
        <v>0.12857601699999999</v>
      </c>
      <c r="AU42" s="263">
        <v>0.109195837</v>
      </c>
      <c r="AV42" s="263">
        <v>0.100940165</v>
      </c>
      <c r="AW42" s="263">
        <v>8.1417638000000001E-2</v>
      </c>
      <c r="AX42" s="263">
        <v>7.4322721999999994E-2</v>
      </c>
      <c r="AY42" s="263">
        <v>7.9160147E-2</v>
      </c>
      <c r="AZ42" s="263">
        <v>8.8195300000000004E-2</v>
      </c>
      <c r="BA42" s="263">
        <v>0.12501705599999999</v>
      </c>
      <c r="BB42" s="263">
        <v>0.14416744300000001</v>
      </c>
      <c r="BC42" s="263">
        <v>0.162737931</v>
      </c>
      <c r="BD42" s="263">
        <v>0.1632033</v>
      </c>
      <c r="BE42" s="263">
        <v>0.17910190000000001</v>
      </c>
      <c r="BF42" s="263">
        <v>0.16372249999999999</v>
      </c>
      <c r="BG42" s="329">
        <v>0.1417149</v>
      </c>
      <c r="BH42" s="329">
        <v>0.12991369999999999</v>
      </c>
      <c r="BI42" s="329">
        <v>0.10424079999999999</v>
      </c>
      <c r="BJ42" s="329">
        <v>9.6035800000000004E-2</v>
      </c>
      <c r="BK42" s="329">
        <v>0.1037791</v>
      </c>
      <c r="BL42" s="329">
        <v>0.11544119999999999</v>
      </c>
      <c r="BM42" s="329">
        <v>0.1618957</v>
      </c>
      <c r="BN42" s="329">
        <v>0.18419079999999999</v>
      </c>
      <c r="BO42" s="329">
        <v>0.2066211</v>
      </c>
      <c r="BP42" s="329">
        <v>0.20544799999999999</v>
      </c>
      <c r="BQ42" s="329">
        <v>0.2201996</v>
      </c>
      <c r="BR42" s="329">
        <v>0.20126230000000001</v>
      </c>
      <c r="BS42" s="329">
        <v>0.1746463</v>
      </c>
      <c r="BT42" s="329">
        <v>0.15722549999999999</v>
      </c>
      <c r="BU42" s="329">
        <v>0.12536849999999999</v>
      </c>
      <c r="BV42" s="329">
        <v>0.1153811</v>
      </c>
    </row>
    <row r="43" spans="1:74" s="166" customFormat="1" ht="12" customHeight="1" x14ac:dyDescent="0.2">
      <c r="A43" s="499" t="s">
        <v>35</v>
      </c>
      <c r="B43" s="533" t="s">
        <v>830</v>
      </c>
      <c r="C43" s="263">
        <v>4.4421625999999999E-2</v>
      </c>
      <c r="D43" s="263">
        <v>3.9584504E-2</v>
      </c>
      <c r="E43" s="263">
        <v>4.3377416000000002E-2</v>
      </c>
      <c r="F43" s="263">
        <v>4.0534388999999997E-2</v>
      </c>
      <c r="G43" s="263">
        <v>4.1367736000000002E-2</v>
      </c>
      <c r="H43" s="263">
        <v>4.0043918999999997E-2</v>
      </c>
      <c r="I43" s="263">
        <v>4.1027246000000003E-2</v>
      </c>
      <c r="J43" s="263">
        <v>4.1128376000000001E-2</v>
      </c>
      <c r="K43" s="263">
        <v>3.8225329000000002E-2</v>
      </c>
      <c r="L43" s="263">
        <v>4.0435746000000002E-2</v>
      </c>
      <c r="M43" s="263">
        <v>4.1676418999999999E-2</v>
      </c>
      <c r="N43" s="263">
        <v>4.3437096000000001E-2</v>
      </c>
      <c r="O43" s="263">
        <v>4.3327806000000003E-2</v>
      </c>
      <c r="P43" s="263">
        <v>4.0156374000000002E-2</v>
      </c>
      <c r="Q43" s="263">
        <v>4.3239896E-2</v>
      </c>
      <c r="R43" s="263">
        <v>4.0661248999999997E-2</v>
      </c>
      <c r="S43" s="263">
        <v>4.0752546000000001E-2</v>
      </c>
      <c r="T43" s="263">
        <v>3.8992618999999999E-2</v>
      </c>
      <c r="U43" s="263">
        <v>3.9499776E-2</v>
      </c>
      <c r="V43" s="263">
        <v>3.9887805999999998E-2</v>
      </c>
      <c r="W43" s="263">
        <v>3.6521179000000001E-2</v>
      </c>
      <c r="X43" s="263">
        <v>4.0945495999999998E-2</v>
      </c>
      <c r="Y43" s="263">
        <v>4.0939298999999998E-2</v>
      </c>
      <c r="Z43" s="263">
        <v>4.2423245999999998E-2</v>
      </c>
      <c r="AA43" s="263">
        <v>3.9485496000000002E-2</v>
      </c>
      <c r="AB43" s="263">
        <v>3.5551074000000002E-2</v>
      </c>
      <c r="AC43" s="263">
        <v>3.8428786E-2</v>
      </c>
      <c r="AD43" s="263">
        <v>3.5559329000000001E-2</v>
      </c>
      <c r="AE43" s="263">
        <v>3.6011205999999997E-2</v>
      </c>
      <c r="AF43" s="263">
        <v>3.6189988999999999E-2</v>
      </c>
      <c r="AG43" s="263">
        <v>3.6536956000000002E-2</v>
      </c>
      <c r="AH43" s="263">
        <v>3.7000975999999998E-2</v>
      </c>
      <c r="AI43" s="263">
        <v>3.4604369000000003E-2</v>
      </c>
      <c r="AJ43" s="263">
        <v>3.7279246000000002E-2</v>
      </c>
      <c r="AK43" s="263">
        <v>3.6963159000000002E-2</v>
      </c>
      <c r="AL43" s="263">
        <v>3.8835986000000003E-2</v>
      </c>
      <c r="AM43" s="263">
        <v>3.9031445999999997E-2</v>
      </c>
      <c r="AN43" s="263">
        <v>3.5945934999999998E-2</v>
      </c>
      <c r="AO43" s="263">
        <v>3.8340626000000003E-2</v>
      </c>
      <c r="AP43" s="263">
        <v>3.5746020000000003E-2</v>
      </c>
      <c r="AQ43" s="263">
        <v>3.6285956000000001E-2</v>
      </c>
      <c r="AR43" s="263">
        <v>3.2967620000000003E-2</v>
      </c>
      <c r="AS43" s="263">
        <v>3.4868476000000002E-2</v>
      </c>
      <c r="AT43" s="263">
        <v>3.5388415999999999E-2</v>
      </c>
      <c r="AU43" s="263">
        <v>3.3402929999999997E-2</v>
      </c>
      <c r="AV43" s="263">
        <v>3.5536485999999999E-2</v>
      </c>
      <c r="AW43" s="263">
        <v>3.4965799999999998E-2</v>
      </c>
      <c r="AX43" s="263">
        <v>3.7818166E-2</v>
      </c>
      <c r="AY43" s="263">
        <v>3.7705575999999998E-2</v>
      </c>
      <c r="AZ43" s="263">
        <v>3.3388363999999997E-2</v>
      </c>
      <c r="BA43" s="263">
        <v>3.7289195999999997E-2</v>
      </c>
      <c r="BB43" s="263">
        <v>3.5149999000000001E-2</v>
      </c>
      <c r="BC43" s="263">
        <v>3.5710776E-2</v>
      </c>
      <c r="BD43" s="263">
        <v>3.3084700000000002E-2</v>
      </c>
      <c r="BE43" s="263">
        <v>4.2993900000000002E-2</v>
      </c>
      <c r="BF43" s="263">
        <v>4.3365000000000001E-2</v>
      </c>
      <c r="BG43" s="329">
        <v>4.2323800000000002E-2</v>
      </c>
      <c r="BH43" s="329">
        <v>4.1280400000000002E-2</v>
      </c>
      <c r="BI43" s="329">
        <v>4.1348099999999999E-2</v>
      </c>
      <c r="BJ43" s="329">
        <v>4.5216399999999997E-2</v>
      </c>
      <c r="BK43" s="329">
        <v>4.2615800000000002E-2</v>
      </c>
      <c r="BL43" s="329">
        <v>2.8160899999999999E-2</v>
      </c>
      <c r="BM43" s="329">
        <v>4.0429100000000003E-2</v>
      </c>
      <c r="BN43" s="329">
        <v>3.6477000000000002E-2</v>
      </c>
      <c r="BO43" s="329">
        <v>3.6460800000000002E-2</v>
      </c>
      <c r="BP43" s="329">
        <v>3.0127899999999999E-2</v>
      </c>
      <c r="BQ43" s="329">
        <v>4.3894299999999997E-2</v>
      </c>
      <c r="BR43" s="329">
        <v>4.1408800000000003E-2</v>
      </c>
      <c r="BS43" s="329">
        <v>4.0007800000000003E-2</v>
      </c>
      <c r="BT43" s="329">
        <v>4.0789800000000001E-2</v>
      </c>
      <c r="BU43" s="329">
        <v>3.9180399999999997E-2</v>
      </c>
      <c r="BV43" s="329">
        <v>4.3834600000000001E-2</v>
      </c>
    </row>
    <row r="44" spans="1:74" s="166" customFormat="1" ht="12" customHeight="1" x14ac:dyDescent="0.2">
      <c r="A44" s="499" t="s">
        <v>34</v>
      </c>
      <c r="B44" s="533" t="s">
        <v>1039</v>
      </c>
      <c r="C44" s="263">
        <v>0.18725414300000001</v>
      </c>
      <c r="D44" s="263">
        <v>0.17008352700000001</v>
      </c>
      <c r="E44" s="263">
        <v>0.18617230300000001</v>
      </c>
      <c r="F44" s="263">
        <v>0.174250141</v>
      </c>
      <c r="G44" s="263">
        <v>0.17826705300000001</v>
      </c>
      <c r="H44" s="263">
        <v>0.181355721</v>
      </c>
      <c r="I44" s="263">
        <v>0.18824612299999999</v>
      </c>
      <c r="J44" s="263">
        <v>0.190106733</v>
      </c>
      <c r="K44" s="263">
        <v>0.17461353099999999</v>
      </c>
      <c r="L44" s="263">
        <v>0.181071703</v>
      </c>
      <c r="M44" s="263">
        <v>0.181821551</v>
      </c>
      <c r="N44" s="263">
        <v>0.19133320300000001</v>
      </c>
      <c r="O44" s="263">
        <v>0.196731138</v>
      </c>
      <c r="P44" s="263">
        <v>0.17635583699999999</v>
      </c>
      <c r="Q44" s="263">
        <v>0.19284401800000001</v>
      </c>
      <c r="R44" s="263">
        <v>0.18058706699999999</v>
      </c>
      <c r="S44" s="263">
        <v>0.18914746800000001</v>
      </c>
      <c r="T44" s="263">
        <v>0.18650966699999999</v>
      </c>
      <c r="U44" s="263">
        <v>0.196146548</v>
      </c>
      <c r="V44" s="263">
        <v>0.194473388</v>
      </c>
      <c r="W44" s="263">
        <v>0.18171878699999999</v>
      </c>
      <c r="X44" s="263">
        <v>0.18665742799999999</v>
      </c>
      <c r="Y44" s="263">
        <v>0.18467235700000001</v>
      </c>
      <c r="Z44" s="263">
        <v>0.195645928</v>
      </c>
      <c r="AA44" s="263">
        <v>0.196489529</v>
      </c>
      <c r="AB44" s="263">
        <v>0.17608143400000001</v>
      </c>
      <c r="AC44" s="263">
        <v>0.18944546900000001</v>
      </c>
      <c r="AD44" s="263">
        <v>0.17785779800000001</v>
      </c>
      <c r="AE44" s="263">
        <v>0.18543171899999999</v>
      </c>
      <c r="AF44" s="263">
        <v>0.182330618</v>
      </c>
      <c r="AG44" s="263">
        <v>0.192434469</v>
      </c>
      <c r="AH44" s="263">
        <v>0.19338767900000001</v>
      </c>
      <c r="AI44" s="263">
        <v>0.18193990800000001</v>
      </c>
      <c r="AJ44" s="263">
        <v>0.184871959</v>
      </c>
      <c r="AK44" s="263">
        <v>0.18394271800000001</v>
      </c>
      <c r="AL44" s="263">
        <v>0.19197362900000001</v>
      </c>
      <c r="AM44" s="263">
        <v>0.182154485</v>
      </c>
      <c r="AN44" s="263">
        <v>0.17208072999999999</v>
      </c>
      <c r="AO44" s="263">
        <v>0.177756465</v>
      </c>
      <c r="AP44" s="263">
        <v>0.17081370300000001</v>
      </c>
      <c r="AQ44" s="263">
        <v>0.17898592499999999</v>
      </c>
      <c r="AR44" s="263">
        <v>0.16736501300000001</v>
      </c>
      <c r="AS44" s="263">
        <v>0.17420957500000001</v>
      </c>
      <c r="AT44" s="263">
        <v>0.17574052500000001</v>
      </c>
      <c r="AU44" s="263">
        <v>0.16925337300000001</v>
      </c>
      <c r="AV44" s="263">
        <v>0.17364407500000001</v>
      </c>
      <c r="AW44" s="263">
        <v>0.17522432299999999</v>
      </c>
      <c r="AX44" s="263">
        <v>0.18404221500000001</v>
      </c>
      <c r="AY44" s="263">
        <v>0.18091389699999999</v>
      </c>
      <c r="AZ44" s="263">
        <v>0.16237885599999999</v>
      </c>
      <c r="BA44" s="263">
        <v>0.17671894699999999</v>
      </c>
      <c r="BB44" s="263">
        <v>0.16855654</v>
      </c>
      <c r="BC44" s="263">
        <v>0.18037952700000001</v>
      </c>
      <c r="BD44" s="263">
        <v>0.1738121</v>
      </c>
      <c r="BE44" s="263">
        <v>0.19152459999999999</v>
      </c>
      <c r="BF44" s="263">
        <v>0.19183500000000001</v>
      </c>
      <c r="BG44" s="329">
        <v>0.184862</v>
      </c>
      <c r="BH44" s="329">
        <v>0.18328130000000001</v>
      </c>
      <c r="BI44" s="329">
        <v>0.1816817</v>
      </c>
      <c r="BJ44" s="329">
        <v>0.1974765</v>
      </c>
      <c r="BK44" s="329">
        <v>0.19453329999999999</v>
      </c>
      <c r="BL44" s="329">
        <v>0.16322680000000001</v>
      </c>
      <c r="BM44" s="329">
        <v>0.18453639999999999</v>
      </c>
      <c r="BN44" s="329">
        <v>0.1764144</v>
      </c>
      <c r="BO44" s="329">
        <v>0.18650929999999999</v>
      </c>
      <c r="BP44" s="329">
        <v>0.18335789999999999</v>
      </c>
      <c r="BQ44" s="329">
        <v>0.1911312</v>
      </c>
      <c r="BR44" s="329">
        <v>0.18903700000000001</v>
      </c>
      <c r="BS44" s="329">
        <v>0.17997589999999999</v>
      </c>
      <c r="BT44" s="329">
        <v>0.1807095</v>
      </c>
      <c r="BU44" s="329">
        <v>0.1764049</v>
      </c>
      <c r="BV44" s="329">
        <v>0.18902050000000001</v>
      </c>
    </row>
    <row r="45" spans="1:74" s="166" customFormat="1" ht="12" customHeight="1" x14ac:dyDescent="0.2">
      <c r="A45" s="528" t="s">
        <v>99</v>
      </c>
      <c r="B45" s="533" t="s">
        <v>461</v>
      </c>
      <c r="C45" s="263">
        <v>0.1914463743</v>
      </c>
      <c r="D45" s="263">
        <v>0.20334923634999999</v>
      </c>
      <c r="E45" s="263">
        <v>0.23682316685999999</v>
      </c>
      <c r="F45" s="263">
        <v>0.23359440976000001</v>
      </c>
      <c r="G45" s="263">
        <v>0.21233092631</v>
      </c>
      <c r="H45" s="263">
        <v>0.18540642711999999</v>
      </c>
      <c r="I45" s="263">
        <v>0.14840164875</v>
      </c>
      <c r="J45" s="263">
        <v>0.12777797336999999</v>
      </c>
      <c r="K45" s="263">
        <v>0.16487719613999999</v>
      </c>
      <c r="L45" s="263">
        <v>0.22429652132</v>
      </c>
      <c r="M45" s="263">
        <v>0.20814320989999999</v>
      </c>
      <c r="N45" s="263">
        <v>0.20433688262999999</v>
      </c>
      <c r="O45" s="263">
        <v>0.23278976269000001</v>
      </c>
      <c r="P45" s="263">
        <v>0.21089434288</v>
      </c>
      <c r="Q45" s="263">
        <v>0.24066441146000001</v>
      </c>
      <c r="R45" s="263">
        <v>0.24040196132</v>
      </c>
      <c r="S45" s="263">
        <v>0.21787306294</v>
      </c>
      <c r="T45" s="263">
        <v>0.22471188727999999</v>
      </c>
      <c r="U45" s="263">
        <v>0.14959366940999999</v>
      </c>
      <c r="V45" s="263">
        <v>0.18053417722000001</v>
      </c>
      <c r="W45" s="263">
        <v>0.16844034386000001</v>
      </c>
      <c r="X45" s="263">
        <v>0.19272835997000001</v>
      </c>
      <c r="Y45" s="263">
        <v>0.20020624089</v>
      </c>
      <c r="Z45" s="263">
        <v>0.22105885938</v>
      </c>
      <c r="AA45" s="263">
        <v>0.22098179389</v>
      </c>
      <c r="AB45" s="263">
        <v>0.20573452175000001</v>
      </c>
      <c r="AC45" s="263">
        <v>0.23439089902999999</v>
      </c>
      <c r="AD45" s="263">
        <v>0.26299396047000001</v>
      </c>
      <c r="AE45" s="263">
        <v>0.23448872069000001</v>
      </c>
      <c r="AF45" s="263">
        <v>0.20416720930000001</v>
      </c>
      <c r="AG45" s="263">
        <v>0.20105641006</v>
      </c>
      <c r="AH45" s="263">
        <v>0.18174782648999999</v>
      </c>
      <c r="AI45" s="263">
        <v>0.22299534746999999</v>
      </c>
      <c r="AJ45" s="263">
        <v>0.25125702804</v>
      </c>
      <c r="AK45" s="263">
        <v>0.22905339323999999</v>
      </c>
      <c r="AL45" s="263">
        <v>0.24231193131000001</v>
      </c>
      <c r="AM45" s="263">
        <v>0.25964485628</v>
      </c>
      <c r="AN45" s="263">
        <v>0.26736404418999998</v>
      </c>
      <c r="AO45" s="263">
        <v>0.26852783494999999</v>
      </c>
      <c r="AP45" s="263">
        <v>0.26752829816000001</v>
      </c>
      <c r="AQ45" s="263">
        <v>0.25747846845</v>
      </c>
      <c r="AR45" s="263">
        <v>0.26807201480999998</v>
      </c>
      <c r="AS45" s="263">
        <v>0.20198209603</v>
      </c>
      <c r="AT45" s="263">
        <v>0.20338844503</v>
      </c>
      <c r="AU45" s="263">
        <v>0.20918366962000001</v>
      </c>
      <c r="AV45" s="263">
        <v>0.26192191542999999</v>
      </c>
      <c r="AW45" s="263">
        <v>0.30572911324000002</v>
      </c>
      <c r="AX45" s="263">
        <v>0.29432102516999997</v>
      </c>
      <c r="AY45" s="263">
        <v>0.27602141583000001</v>
      </c>
      <c r="AZ45" s="263">
        <v>0.24181376060000001</v>
      </c>
      <c r="BA45" s="263">
        <v>0.35930014260999998</v>
      </c>
      <c r="BB45" s="263">
        <v>0.32600719059</v>
      </c>
      <c r="BC45" s="263">
        <v>0.30145970753000001</v>
      </c>
      <c r="BD45" s="263">
        <v>0.23948436843000001</v>
      </c>
      <c r="BE45" s="263">
        <v>0.23915839999999999</v>
      </c>
      <c r="BF45" s="263">
        <v>0.23385339999999999</v>
      </c>
      <c r="BG45" s="329">
        <v>0.25115340000000003</v>
      </c>
      <c r="BH45" s="329">
        <v>0.3122258</v>
      </c>
      <c r="BI45" s="329">
        <v>0.36359520000000001</v>
      </c>
      <c r="BJ45" s="329">
        <v>0.33763589999999999</v>
      </c>
      <c r="BK45" s="329">
        <v>0.32018920000000001</v>
      </c>
      <c r="BL45" s="329">
        <v>0.31606840000000003</v>
      </c>
      <c r="BM45" s="329">
        <v>0.39902690000000002</v>
      </c>
      <c r="BN45" s="329">
        <v>0.36147629999999997</v>
      </c>
      <c r="BO45" s="329">
        <v>0.33923059999999999</v>
      </c>
      <c r="BP45" s="329">
        <v>0.26380880000000001</v>
      </c>
      <c r="BQ45" s="329">
        <v>0.26565430000000001</v>
      </c>
      <c r="BR45" s="329">
        <v>0.24945709999999999</v>
      </c>
      <c r="BS45" s="329">
        <v>0.2817886</v>
      </c>
      <c r="BT45" s="329">
        <v>0.33391120000000002</v>
      </c>
      <c r="BU45" s="329">
        <v>0.39009100000000002</v>
      </c>
      <c r="BV45" s="329">
        <v>0.35172310000000001</v>
      </c>
    </row>
    <row r="46" spans="1:74" ht="12" customHeight="1" x14ac:dyDescent="0.2">
      <c r="A46" s="534" t="s">
        <v>24</v>
      </c>
      <c r="B46" s="535" t="s">
        <v>784</v>
      </c>
      <c r="C46" s="264">
        <v>0.90247533200999996</v>
      </c>
      <c r="D46" s="264">
        <v>0.85580043732</v>
      </c>
      <c r="E46" s="264">
        <v>1.0114484265999999</v>
      </c>
      <c r="F46" s="264">
        <v>0.99033440006999995</v>
      </c>
      <c r="G46" s="264">
        <v>1.0303731119999999</v>
      </c>
      <c r="H46" s="264">
        <v>0.98737915299000001</v>
      </c>
      <c r="I46" s="264">
        <v>0.91623354905999999</v>
      </c>
      <c r="J46" s="264">
        <v>0.86126175661000004</v>
      </c>
      <c r="K46" s="264">
        <v>0.83223300777999998</v>
      </c>
      <c r="L46" s="264">
        <v>0.88623090992999998</v>
      </c>
      <c r="M46" s="264">
        <v>0.87215480045000005</v>
      </c>
      <c r="N46" s="264">
        <v>0.90139113302999996</v>
      </c>
      <c r="O46" s="264">
        <v>0.95135973198000001</v>
      </c>
      <c r="P46" s="264">
        <v>0.88991670619999996</v>
      </c>
      <c r="Q46" s="264">
        <v>0.98999531338000002</v>
      </c>
      <c r="R46" s="264">
        <v>0.99676057966999998</v>
      </c>
      <c r="S46" s="264">
        <v>1.0396460263</v>
      </c>
      <c r="T46" s="264">
        <v>1.0116560661</v>
      </c>
      <c r="U46" s="264">
        <v>0.92585366171000005</v>
      </c>
      <c r="V46" s="264">
        <v>0.93163981535999996</v>
      </c>
      <c r="W46" s="264">
        <v>0.84294002992999995</v>
      </c>
      <c r="X46" s="264">
        <v>0.88007831298999994</v>
      </c>
      <c r="Y46" s="264">
        <v>0.88383021452999999</v>
      </c>
      <c r="Z46" s="264">
        <v>0.92043355982999997</v>
      </c>
      <c r="AA46" s="264">
        <v>0.92407182697000001</v>
      </c>
      <c r="AB46" s="264">
        <v>0.86471623200000003</v>
      </c>
      <c r="AC46" s="264">
        <v>0.98462416933999997</v>
      </c>
      <c r="AD46" s="264">
        <v>1.0196600934</v>
      </c>
      <c r="AE46" s="264">
        <v>1.0600521920999999</v>
      </c>
      <c r="AF46" s="264">
        <v>0.99222092906000003</v>
      </c>
      <c r="AG46" s="264">
        <v>0.97856747696000002</v>
      </c>
      <c r="AH46" s="264">
        <v>0.93465327364999995</v>
      </c>
      <c r="AI46" s="264">
        <v>0.89605487513000004</v>
      </c>
      <c r="AJ46" s="264">
        <v>0.92759986952999995</v>
      </c>
      <c r="AK46" s="264">
        <v>0.89509202385999997</v>
      </c>
      <c r="AL46" s="264">
        <v>0.92841660999999998</v>
      </c>
      <c r="AM46" s="264">
        <v>0.97589747973999996</v>
      </c>
      <c r="AN46" s="264">
        <v>0.98099808677</v>
      </c>
      <c r="AO46" s="264">
        <v>0.96788728709000005</v>
      </c>
      <c r="AP46" s="264">
        <v>0.91403178074000002</v>
      </c>
      <c r="AQ46" s="264">
        <v>1.0388475771000001</v>
      </c>
      <c r="AR46" s="264">
        <v>1.0466294025</v>
      </c>
      <c r="AS46" s="264">
        <v>0.99233760858999998</v>
      </c>
      <c r="AT46" s="264">
        <v>0.95055632511999999</v>
      </c>
      <c r="AU46" s="264">
        <v>0.88278195901000001</v>
      </c>
      <c r="AV46" s="264">
        <v>0.92513532719000002</v>
      </c>
      <c r="AW46" s="264">
        <v>0.98548276156000003</v>
      </c>
      <c r="AX46" s="264">
        <v>0.99632974628000004</v>
      </c>
      <c r="AY46" s="264">
        <v>0.97892001011999996</v>
      </c>
      <c r="AZ46" s="264">
        <v>0.88029551604</v>
      </c>
      <c r="BA46" s="264">
        <v>1.0866056038</v>
      </c>
      <c r="BB46" s="264">
        <v>1.0336283891</v>
      </c>
      <c r="BC46" s="264">
        <v>1.0985353995</v>
      </c>
      <c r="BD46" s="264">
        <v>1.038402</v>
      </c>
      <c r="BE46" s="264">
        <v>1.0807899999999999</v>
      </c>
      <c r="BF46" s="264">
        <v>1.0428820000000001</v>
      </c>
      <c r="BG46" s="327">
        <v>0.98941800000000002</v>
      </c>
      <c r="BH46" s="327">
        <v>1.0248790000000001</v>
      </c>
      <c r="BI46" s="327">
        <v>1.078781</v>
      </c>
      <c r="BJ46" s="327">
        <v>1.096606</v>
      </c>
      <c r="BK46" s="327">
        <v>1.091971</v>
      </c>
      <c r="BL46" s="327">
        <v>1.016154</v>
      </c>
      <c r="BM46" s="327">
        <v>1.2349730000000001</v>
      </c>
      <c r="BN46" s="327">
        <v>1.1675899999999999</v>
      </c>
      <c r="BO46" s="327">
        <v>1.218515</v>
      </c>
      <c r="BP46" s="327">
        <v>1.1259600000000001</v>
      </c>
      <c r="BQ46" s="327">
        <v>1.1589339999999999</v>
      </c>
      <c r="BR46" s="327">
        <v>1.1015889999999999</v>
      </c>
      <c r="BS46" s="327">
        <v>1.0463119999999999</v>
      </c>
      <c r="BT46" s="327">
        <v>1.0776159999999999</v>
      </c>
      <c r="BU46" s="327">
        <v>1.123367</v>
      </c>
      <c r="BV46" s="327">
        <v>1.129697</v>
      </c>
    </row>
    <row r="47" spans="1:74" s="540" customFormat="1" ht="12" customHeight="1" x14ac:dyDescent="0.2">
      <c r="A47" s="537"/>
      <c r="B47" s="538" t="s">
        <v>0</v>
      </c>
      <c r="C47" s="539"/>
      <c r="D47" s="539"/>
      <c r="E47" s="539"/>
      <c r="F47" s="539"/>
      <c r="G47" s="539"/>
      <c r="H47" s="539"/>
      <c r="I47" s="539"/>
      <c r="J47" s="539"/>
      <c r="K47" s="539"/>
      <c r="L47" s="539"/>
      <c r="M47" s="539"/>
      <c r="N47" s="539"/>
      <c r="O47" s="539"/>
      <c r="P47" s="539"/>
      <c r="Q47" s="539"/>
      <c r="R47" s="539"/>
      <c r="S47" s="539"/>
      <c r="T47" s="539"/>
      <c r="U47" s="539"/>
      <c r="V47" s="539"/>
      <c r="W47" s="539"/>
      <c r="X47" s="539"/>
      <c r="Y47" s="539"/>
      <c r="Z47" s="539"/>
      <c r="AA47" s="539"/>
      <c r="AB47" s="539"/>
      <c r="AC47" s="539"/>
      <c r="AD47" s="539"/>
      <c r="AE47" s="539"/>
      <c r="AF47" s="539"/>
      <c r="AG47" s="539"/>
      <c r="AH47" s="539"/>
      <c r="AI47" s="539"/>
      <c r="AJ47" s="539"/>
      <c r="AK47" s="539"/>
      <c r="AL47" s="539"/>
      <c r="AM47" s="539"/>
      <c r="AN47" s="539"/>
      <c r="AO47" s="539"/>
      <c r="AP47" s="539"/>
      <c r="AQ47" s="539"/>
      <c r="AR47" s="539"/>
      <c r="AS47" s="539"/>
      <c r="AT47" s="539"/>
      <c r="AU47" s="539"/>
      <c r="AV47" s="539"/>
      <c r="AW47" s="539"/>
      <c r="AX47" s="539"/>
      <c r="AY47" s="539"/>
      <c r="AZ47" s="539"/>
      <c r="BA47" s="539"/>
      <c r="BB47" s="539"/>
      <c r="BC47" s="539"/>
      <c r="BD47" s="631"/>
      <c r="BE47" s="631"/>
      <c r="BF47" s="631"/>
      <c r="BG47" s="539"/>
      <c r="BH47" s="539"/>
      <c r="BI47" s="539"/>
      <c r="BJ47" s="539"/>
      <c r="BK47" s="539"/>
      <c r="BL47" s="539"/>
      <c r="BM47" s="539"/>
      <c r="BN47" s="539"/>
      <c r="BO47" s="539"/>
      <c r="BP47" s="539"/>
      <c r="BQ47" s="539"/>
      <c r="BR47" s="539"/>
      <c r="BS47" s="539"/>
      <c r="BT47" s="539"/>
      <c r="BU47" s="539"/>
      <c r="BV47" s="539"/>
    </row>
    <row r="48" spans="1:74" s="540" customFormat="1" ht="12" customHeight="1" x14ac:dyDescent="0.2">
      <c r="A48" s="537"/>
      <c r="B48" s="538" t="s">
        <v>1045</v>
      </c>
      <c r="C48" s="539"/>
      <c r="D48" s="539"/>
      <c r="E48" s="539"/>
      <c r="F48" s="539"/>
      <c r="G48" s="539"/>
      <c r="H48" s="539"/>
      <c r="I48" s="539"/>
      <c r="J48" s="539"/>
      <c r="K48" s="539"/>
      <c r="L48" s="539"/>
      <c r="M48" s="539"/>
      <c r="N48" s="539"/>
      <c r="O48" s="539"/>
      <c r="P48" s="539"/>
      <c r="Q48" s="539"/>
      <c r="R48" s="539"/>
      <c r="S48" s="539"/>
      <c r="T48" s="539"/>
      <c r="U48" s="539"/>
      <c r="V48" s="539"/>
      <c r="W48" s="539"/>
      <c r="X48" s="539"/>
      <c r="Y48" s="539"/>
      <c r="Z48" s="539"/>
      <c r="AA48" s="539"/>
      <c r="AB48" s="539"/>
      <c r="AC48" s="539"/>
      <c r="AD48" s="539"/>
      <c r="AE48" s="539"/>
      <c r="AF48" s="539"/>
      <c r="AG48" s="539"/>
      <c r="AH48" s="539"/>
      <c r="AI48" s="539"/>
      <c r="AJ48" s="539"/>
      <c r="AK48" s="539"/>
      <c r="AL48" s="539"/>
      <c r="AM48" s="539"/>
      <c r="AN48" s="539"/>
      <c r="AO48" s="539"/>
      <c r="AP48" s="539"/>
      <c r="AQ48" s="539"/>
      <c r="AR48" s="539"/>
      <c r="AS48" s="539"/>
      <c r="AT48" s="539"/>
      <c r="AU48" s="539"/>
      <c r="AV48" s="539"/>
      <c r="AW48" s="539"/>
      <c r="AX48" s="539"/>
      <c r="AY48" s="539"/>
      <c r="AZ48" s="539"/>
      <c r="BA48" s="539"/>
      <c r="BB48" s="539"/>
      <c r="BC48" s="539"/>
      <c r="BD48" s="631"/>
      <c r="BE48" s="631"/>
      <c r="BF48" s="631"/>
      <c r="BG48" s="539"/>
      <c r="BH48" s="539"/>
      <c r="BI48" s="539"/>
      <c r="BJ48" s="539"/>
      <c r="BK48" s="539"/>
      <c r="BL48" s="539"/>
      <c r="BM48" s="539"/>
      <c r="BN48" s="539"/>
      <c r="BO48" s="539"/>
      <c r="BP48" s="539"/>
      <c r="BQ48" s="539"/>
      <c r="BR48" s="539"/>
      <c r="BS48" s="539"/>
      <c r="BT48" s="539"/>
      <c r="BU48" s="539"/>
      <c r="BV48" s="539"/>
    </row>
    <row r="49" spans="1:74" s="540" customFormat="1" ht="12" customHeight="1" x14ac:dyDescent="0.2">
      <c r="A49" s="537"/>
      <c r="B49" s="538" t="s">
        <v>831</v>
      </c>
      <c r="C49" s="539"/>
      <c r="D49" s="539"/>
      <c r="E49" s="539"/>
      <c r="F49" s="539"/>
      <c r="G49" s="539"/>
      <c r="H49" s="539"/>
      <c r="I49" s="539"/>
      <c r="J49" s="539"/>
      <c r="K49" s="539"/>
      <c r="L49" s="539"/>
      <c r="M49" s="539"/>
      <c r="N49" s="539"/>
      <c r="O49" s="539"/>
      <c r="P49" s="539"/>
      <c r="Q49" s="539"/>
      <c r="R49" s="539"/>
      <c r="S49" s="539"/>
      <c r="T49" s="539"/>
      <c r="U49" s="539"/>
      <c r="V49" s="539"/>
      <c r="W49" s="539"/>
      <c r="X49" s="539"/>
      <c r="Y49" s="539"/>
      <c r="Z49" s="539"/>
      <c r="AA49" s="539"/>
      <c r="AB49" s="539"/>
      <c r="AC49" s="539"/>
      <c r="AD49" s="539"/>
      <c r="AE49" s="539"/>
      <c r="AF49" s="539"/>
      <c r="AG49" s="539"/>
      <c r="AH49" s="539"/>
      <c r="AI49" s="539"/>
      <c r="AJ49" s="539"/>
      <c r="AK49" s="539"/>
      <c r="AL49" s="539"/>
      <c r="AM49" s="539"/>
      <c r="AN49" s="539"/>
      <c r="AO49" s="539"/>
      <c r="AP49" s="539"/>
      <c r="AQ49" s="539"/>
      <c r="AR49" s="539"/>
      <c r="AS49" s="539"/>
      <c r="AT49" s="539"/>
      <c r="AU49" s="539"/>
      <c r="AV49" s="539"/>
      <c r="AW49" s="539"/>
      <c r="AX49" s="539"/>
      <c r="AY49" s="539"/>
      <c r="AZ49" s="539"/>
      <c r="BA49" s="539"/>
      <c r="BB49" s="539"/>
      <c r="BC49" s="539"/>
      <c r="BD49" s="631"/>
      <c r="BE49" s="631"/>
      <c r="BF49" s="631"/>
      <c r="BG49" s="539"/>
      <c r="BH49" s="539"/>
      <c r="BI49" s="539"/>
      <c r="BJ49" s="539"/>
      <c r="BK49" s="539"/>
      <c r="BL49" s="539"/>
      <c r="BM49" s="539"/>
      <c r="BN49" s="539"/>
      <c r="BO49" s="539"/>
      <c r="BP49" s="539"/>
      <c r="BQ49" s="539"/>
      <c r="BR49" s="539"/>
      <c r="BS49" s="539"/>
      <c r="BT49" s="539"/>
      <c r="BU49" s="539"/>
      <c r="BV49" s="539"/>
    </row>
    <row r="50" spans="1:74" s="540" customFormat="1" ht="12" customHeight="1" x14ac:dyDescent="0.2">
      <c r="A50" s="537"/>
      <c r="B50" s="541" t="s">
        <v>1046</v>
      </c>
      <c r="C50" s="541"/>
      <c r="D50" s="541"/>
      <c r="E50" s="541"/>
      <c r="F50" s="541"/>
      <c r="G50" s="541"/>
      <c r="H50" s="541"/>
      <c r="I50" s="541"/>
      <c r="J50" s="541"/>
      <c r="K50" s="541"/>
      <c r="L50" s="541"/>
      <c r="M50" s="541"/>
      <c r="N50" s="541"/>
      <c r="O50" s="541"/>
      <c r="P50" s="541"/>
      <c r="Q50" s="541"/>
      <c r="R50" s="541"/>
      <c r="S50" s="541"/>
      <c r="T50" s="541"/>
      <c r="U50" s="541"/>
      <c r="V50" s="541"/>
      <c r="W50" s="541"/>
      <c r="X50" s="541"/>
      <c r="Y50" s="541"/>
      <c r="Z50" s="541"/>
      <c r="AA50" s="541"/>
      <c r="AB50" s="541"/>
      <c r="AC50" s="541"/>
      <c r="AD50" s="541"/>
      <c r="AE50" s="541"/>
      <c r="AF50" s="541"/>
      <c r="AG50" s="541"/>
      <c r="AH50" s="541"/>
      <c r="AI50" s="541"/>
      <c r="AJ50" s="541"/>
      <c r="AK50" s="541"/>
      <c r="AL50" s="541"/>
      <c r="AM50" s="541"/>
      <c r="AN50" s="541"/>
      <c r="AO50" s="541"/>
      <c r="AP50" s="541"/>
      <c r="AQ50" s="541"/>
      <c r="AR50" s="541"/>
      <c r="AS50" s="541"/>
      <c r="AT50" s="541"/>
      <c r="AU50" s="541"/>
      <c r="AV50" s="541"/>
      <c r="AW50" s="541"/>
      <c r="AX50" s="541"/>
      <c r="AY50" s="541"/>
      <c r="AZ50" s="541"/>
      <c r="BA50" s="541"/>
      <c r="BB50" s="541"/>
      <c r="BC50" s="541"/>
      <c r="BD50" s="632"/>
      <c r="BE50" s="632"/>
      <c r="BF50" s="632"/>
      <c r="BG50" s="541"/>
      <c r="BH50" s="541"/>
      <c r="BI50" s="541"/>
      <c r="BJ50" s="541"/>
      <c r="BK50" s="541"/>
      <c r="BL50" s="541"/>
      <c r="BM50" s="541"/>
      <c r="BN50" s="541"/>
      <c r="BO50" s="541"/>
      <c r="BP50" s="541"/>
      <c r="BQ50" s="541"/>
      <c r="BR50" s="541"/>
      <c r="BS50" s="541"/>
      <c r="BT50" s="541"/>
      <c r="BU50" s="541"/>
      <c r="BV50" s="541"/>
    </row>
    <row r="51" spans="1:74" s="540" customFormat="1" ht="12" customHeight="1" x14ac:dyDescent="0.2">
      <c r="A51" s="537"/>
      <c r="B51" s="538" t="s">
        <v>1047</v>
      </c>
      <c r="C51" s="539"/>
      <c r="D51" s="539"/>
      <c r="E51" s="539"/>
      <c r="F51" s="539"/>
      <c r="G51" s="539"/>
      <c r="H51" s="539"/>
      <c r="I51" s="539"/>
      <c r="J51" s="539"/>
      <c r="K51" s="539"/>
      <c r="L51" s="539"/>
      <c r="M51" s="539"/>
      <c r="N51" s="539"/>
      <c r="O51" s="539"/>
      <c r="P51" s="539"/>
      <c r="Q51" s="539"/>
      <c r="R51" s="539"/>
      <c r="S51" s="539"/>
      <c r="T51" s="539"/>
      <c r="U51" s="539"/>
      <c r="V51" s="539"/>
      <c r="W51" s="539"/>
      <c r="X51" s="539"/>
      <c r="Y51" s="539"/>
      <c r="Z51" s="539"/>
      <c r="AA51" s="539"/>
      <c r="AB51" s="539"/>
      <c r="AC51" s="539"/>
      <c r="AD51" s="539"/>
      <c r="AE51" s="539"/>
      <c r="AF51" s="539"/>
      <c r="AG51" s="539"/>
      <c r="AH51" s="539"/>
      <c r="AI51" s="539"/>
      <c r="AJ51" s="539"/>
      <c r="AK51" s="539"/>
      <c r="AL51" s="539"/>
      <c r="AM51" s="539"/>
      <c r="AN51" s="539"/>
      <c r="AO51" s="539"/>
      <c r="AP51" s="539"/>
      <c r="AQ51" s="539"/>
      <c r="AR51" s="539"/>
      <c r="AS51" s="539"/>
      <c r="AT51" s="539"/>
      <c r="AU51" s="539"/>
      <c r="AV51" s="539"/>
      <c r="AW51" s="539"/>
      <c r="AX51" s="539"/>
      <c r="AY51" s="539"/>
      <c r="AZ51" s="539"/>
      <c r="BA51" s="539"/>
      <c r="BB51" s="539"/>
      <c r="BC51" s="539"/>
      <c r="BD51" s="631"/>
      <c r="BE51" s="631"/>
      <c r="BF51" s="631"/>
      <c r="BG51" s="539"/>
      <c r="BH51" s="539"/>
      <c r="BI51" s="539"/>
      <c r="BJ51" s="539"/>
      <c r="BK51" s="539"/>
      <c r="BL51" s="539"/>
      <c r="BM51" s="539"/>
      <c r="BN51" s="539"/>
      <c r="BO51" s="539"/>
      <c r="BP51" s="539"/>
      <c r="BQ51" s="539"/>
      <c r="BR51" s="539"/>
      <c r="BS51" s="539"/>
      <c r="BT51" s="539"/>
      <c r="BU51" s="539"/>
      <c r="BV51" s="539"/>
    </row>
    <row r="52" spans="1:74" s="540" customFormat="1" ht="12" customHeight="1" x14ac:dyDescent="0.2">
      <c r="A52" s="537"/>
      <c r="B52" s="826" t="s">
        <v>1048</v>
      </c>
      <c r="C52" s="762"/>
      <c r="D52" s="762"/>
      <c r="E52" s="762"/>
      <c r="F52" s="762"/>
      <c r="G52" s="762"/>
      <c r="H52" s="762"/>
      <c r="I52" s="762"/>
      <c r="J52" s="762"/>
      <c r="K52" s="762"/>
      <c r="L52" s="762"/>
      <c r="M52" s="762"/>
      <c r="N52" s="762"/>
      <c r="O52" s="762"/>
      <c r="P52" s="762"/>
      <c r="Q52" s="759"/>
      <c r="R52" s="539"/>
      <c r="S52" s="539"/>
      <c r="T52" s="539"/>
      <c r="U52" s="539"/>
      <c r="V52" s="539"/>
      <c r="W52" s="539"/>
      <c r="X52" s="539"/>
      <c r="Y52" s="539"/>
      <c r="Z52" s="539"/>
      <c r="AA52" s="539"/>
      <c r="AB52" s="539"/>
      <c r="AC52" s="539"/>
      <c r="AD52" s="539"/>
      <c r="AE52" s="539"/>
      <c r="AF52" s="539"/>
      <c r="AG52" s="539"/>
      <c r="AH52" s="539"/>
      <c r="AI52" s="539"/>
      <c r="AJ52" s="539"/>
      <c r="AK52" s="539"/>
      <c r="AL52" s="539"/>
      <c r="AM52" s="539"/>
      <c r="AN52" s="539"/>
      <c r="AO52" s="539"/>
      <c r="AP52" s="539"/>
      <c r="AQ52" s="539"/>
      <c r="AR52" s="539"/>
      <c r="AS52" s="539"/>
      <c r="AT52" s="539"/>
      <c r="AU52" s="539"/>
      <c r="AV52" s="539"/>
      <c r="AW52" s="539"/>
      <c r="AX52" s="539"/>
      <c r="AY52" s="539"/>
      <c r="AZ52" s="539"/>
      <c r="BA52" s="539"/>
      <c r="BB52" s="539"/>
      <c r="BC52" s="539"/>
      <c r="BD52" s="631"/>
      <c r="BE52" s="631"/>
      <c r="BF52" s="631"/>
      <c r="BG52" s="539"/>
      <c r="BH52" s="539"/>
      <c r="BI52" s="539"/>
      <c r="BJ52" s="539"/>
      <c r="BK52" s="539"/>
      <c r="BL52" s="539"/>
      <c r="BM52" s="539"/>
      <c r="BN52" s="539"/>
      <c r="BO52" s="539"/>
      <c r="BP52" s="539"/>
      <c r="BQ52" s="539"/>
      <c r="BR52" s="539"/>
      <c r="BS52" s="539"/>
      <c r="BT52" s="539"/>
      <c r="BU52" s="539"/>
      <c r="BV52" s="539"/>
    </row>
    <row r="53" spans="1:74" s="540" customFormat="1" ht="12" customHeight="1" x14ac:dyDescent="0.2">
      <c r="A53" s="537"/>
      <c r="B53" s="536" t="s">
        <v>815</v>
      </c>
      <c r="C53" s="732"/>
      <c r="D53" s="732"/>
      <c r="E53" s="732"/>
      <c r="F53" s="732"/>
      <c r="G53" s="732"/>
      <c r="H53" s="732"/>
      <c r="I53" s="732"/>
      <c r="J53" s="732"/>
      <c r="K53" s="732"/>
      <c r="L53" s="732"/>
      <c r="M53" s="732"/>
      <c r="N53" s="732"/>
      <c r="O53" s="732"/>
      <c r="P53" s="732"/>
      <c r="Q53" s="731"/>
      <c r="R53" s="539"/>
      <c r="S53" s="539"/>
      <c r="T53" s="539"/>
      <c r="U53" s="539"/>
      <c r="V53" s="539"/>
      <c r="W53" s="539"/>
      <c r="X53" s="539"/>
      <c r="Y53" s="539"/>
      <c r="Z53" s="539"/>
      <c r="AA53" s="539"/>
      <c r="AB53" s="539"/>
      <c r="AC53" s="539"/>
      <c r="AD53" s="539"/>
      <c r="AE53" s="539"/>
      <c r="AF53" s="539"/>
      <c r="AG53" s="539"/>
      <c r="AH53" s="539"/>
      <c r="AI53" s="539"/>
      <c r="AJ53" s="539"/>
      <c r="AK53" s="539"/>
      <c r="AL53" s="539"/>
      <c r="AM53" s="539"/>
      <c r="AN53" s="539"/>
      <c r="AO53" s="539"/>
      <c r="AP53" s="539"/>
      <c r="AQ53" s="539"/>
      <c r="AR53" s="539"/>
      <c r="AS53" s="539"/>
      <c r="AT53" s="539"/>
      <c r="AU53" s="539"/>
      <c r="AV53" s="539"/>
      <c r="AW53" s="539"/>
      <c r="AX53" s="539"/>
      <c r="AY53" s="539"/>
      <c r="AZ53" s="539"/>
      <c r="BA53" s="539"/>
      <c r="BB53" s="539"/>
      <c r="BC53" s="539"/>
      <c r="BD53" s="631"/>
      <c r="BE53" s="631"/>
      <c r="BF53" s="631"/>
      <c r="BG53" s="539"/>
      <c r="BH53" s="539"/>
      <c r="BI53" s="539"/>
      <c r="BJ53" s="539"/>
      <c r="BK53" s="539"/>
      <c r="BL53" s="539"/>
      <c r="BM53" s="539"/>
      <c r="BN53" s="539"/>
      <c r="BO53" s="539"/>
      <c r="BP53" s="539"/>
      <c r="BQ53" s="539"/>
      <c r="BR53" s="539"/>
      <c r="BS53" s="539"/>
      <c r="BT53" s="539"/>
      <c r="BU53" s="539"/>
      <c r="BV53" s="539"/>
    </row>
    <row r="54" spans="1:74" s="540" customFormat="1" ht="12" customHeight="1" x14ac:dyDescent="0.2">
      <c r="A54" s="537"/>
      <c r="B54" s="770" t="str">
        <f>"Notes: "&amp;"EIA completed modeling and analysis for this report on " &amp;Dates!D2&amp;"."</f>
        <v>Notes: EIA completed modeling and analysis for this report on Thursday September 2, 2021.</v>
      </c>
      <c r="C54" s="769"/>
      <c r="D54" s="769"/>
      <c r="E54" s="769"/>
      <c r="F54" s="769"/>
      <c r="G54" s="769"/>
      <c r="H54" s="769"/>
      <c r="I54" s="769"/>
      <c r="J54" s="769"/>
      <c r="K54" s="769"/>
      <c r="L54" s="769"/>
      <c r="M54" s="769"/>
      <c r="N54" s="769"/>
      <c r="O54" s="769"/>
      <c r="P54" s="769"/>
      <c r="Q54" s="769"/>
      <c r="R54" s="539"/>
      <c r="S54" s="539"/>
      <c r="T54" s="539"/>
      <c r="U54" s="539"/>
      <c r="V54" s="539"/>
      <c r="W54" s="539"/>
      <c r="X54" s="539"/>
      <c r="Y54" s="539"/>
      <c r="Z54" s="539"/>
      <c r="AA54" s="539"/>
      <c r="AB54" s="539"/>
      <c r="AC54" s="539"/>
      <c r="AD54" s="539"/>
      <c r="AE54" s="539"/>
      <c r="AF54" s="539"/>
      <c r="AG54" s="539"/>
      <c r="AH54" s="539"/>
      <c r="AI54" s="539"/>
      <c r="AJ54" s="539"/>
      <c r="AK54" s="539"/>
      <c r="AL54" s="539"/>
      <c r="AM54" s="539"/>
      <c r="AN54" s="539"/>
      <c r="AO54" s="539"/>
      <c r="AP54" s="539"/>
      <c r="AQ54" s="539"/>
      <c r="AR54" s="539"/>
      <c r="AS54" s="539"/>
      <c r="AT54" s="539"/>
      <c r="AU54" s="539"/>
      <c r="AV54" s="539"/>
      <c r="AW54" s="539"/>
      <c r="AX54" s="539"/>
      <c r="AY54" s="539"/>
      <c r="AZ54" s="539"/>
      <c r="BA54" s="539"/>
      <c r="BB54" s="539"/>
      <c r="BC54" s="539"/>
      <c r="BD54" s="631"/>
      <c r="BE54" s="631"/>
      <c r="BF54" s="631"/>
      <c r="BG54" s="539"/>
      <c r="BH54" s="539"/>
      <c r="BI54" s="539"/>
      <c r="BJ54" s="539"/>
      <c r="BK54" s="539"/>
      <c r="BL54" s="539"/>
      <c r="BM54" s="539"/>
      <c r="BN54" s="539"/>
      <c r="BO54" s="539"/>
      <c r="BP54" s="539"/>
      <c r="BQ54" s="539"/>
      <c r="BR54" s="539"/>
      <c r="BS54" s="539"/>
      <c r="BT54" s="539"/>
      <c r="BU54" s="539"/>
      <c r="BV54" s="539"/>
    </row>
    <row r="55" spans="1:74" s="540" customFormat="1" ht="12" customHeight="1" x14ac:dyDescent="0.2">
      <c r="A55" s="537"/>
      <c r="B55" s="770" t="s">
        <v>353</v>
      </c>
      <c r="C55" s="769"/>
      <c r="D55" s="769"/>
      <c r="E55" s="769"/>
      <c r="F55" s="769"/>
      <c r="G55" s="769"/>
      <c r="H55" s="769"/>
      <c r="I55" s="769"/>
      <c r="J55" s="769"/>
      <c r="K55" s="769"/>
      <c r="L55" s="769"/>
      <c r="M55" s="769"/>
      <c r="N55" s="769"/>
      <c r="O55" s="769"/>
      <c r="P55" s="769"/>
      <c r="Q55" s="769"/>
      <c r="R55" s="539"/>
      <c r="S55" s="539"/>
      <c r="T55" s="539"/>
      <c r="U55" s="539"/>
      <c r="V55" s="539"/>
      <c r="W55" s="539"/>
      <c r="X55" s="539"/>
      <c r="Y55" s="539"/>
      <c r="Z55" s="539"/>
      <c r="AA55" s="539"/>
      <c r="AB55" s="539"/>
      <c r="AC55" s="539"/>
      <c r="AD55" s="539"/>
      <c r="AE55" s="539"/>
      <c r="AF55" s="539"/>
      <c r="AG55" s="539"/>
      <c r="AH55" s="539"/>
      <c r="AI55" s="539"/>
      <c r="AJ55" s="539"/>
      <c r="AK55" s="539"/>
      <c r="AL55" s="539"/>
      <c r="AM55" s="539"/>
      <c r="AN55" s="539"/>
      <c r="AO55" s="539"/>
      <c r="AP55" s="539"/>
      <c r="AQ55" s="539"/>
      <c r="AR55" s="539"/>
      <c r="AS55" s="539"/>
      <c r="AT55" s="539"/>
      <c r="AU55" s="539"/>
      <c r="AV55" s="539"/>
      <c r="AW55" s="539"/>
      <c r="AX55" s="539"/>
      <c r="AY55" s="539"/>
      <c r="AZ55" s="539"/>
      <c r="BA55" s="539"/>
      <c r="BB55" s="539"/>
      <c r="BC55" s="539"/>
      <c r="BD55" s="631"/>
      <c r="BE55" s="631"/>
      <c r="BF55" s="631"/>
      <c r="BG55" s="539"/>
      <c r="BH55" s="539"/>
      <c r="BI55" s="539"/>
      <c r="BJ55" s="539"/>
      <c r="BK55" s="539"/>
      <c r="BL55" s="539"/>
      <c r="BM55" s="539"/>
      <c r="BN55" s="539"/>
      <c r="BO55" s="539"/>
      <c r="BP55" s="539"/>
      <c r="BQ55" s="539"/>
      <c r="BR55" s="539"/>
      <c r="BS55" s="539"/>
      <c r="BT55" s="539"/>
      <c r="BU55" s="539"/>
      <c r="BV55" s="539"/>
    </row>
    <row r="56" spans="1:74" s="540" customFormat="1" ht="12" customHeight="1" x14ac:dyDescent="0.2">
      <c r="A56" s="537"/>
      <c r="B56" s="827" t="s">
        <v>363</v>
      </c>
      <c r="C56" s="759"/>
      <c r="D56" s="759"/>
      <c r="E56" s="759"/>
      <c r="F56" s="759"/>
      <c r="G56" s="759"/>
      <c r="H56" s="759"/>
      <c r="I56" s="759"/>
      <c r="J56" s="759"/>
      <c r="K56" s="759"/>
      <c r="L56" s="759"/>
      <c r="M56" s="759"/>
      <c r="N56" s="759"/>
      <c r="O56" s="759"/>
      <c r="P56" s="759"/>
      <c r="Q56" s="759"/>
      <c r="R56" s="539"/>
      <c r="S56" s="539"/>
      <c r="T56" s="539"/>
      <c r="U56" s="539"/>
      <c r="V56" s="539"/>
      <c r="W56" s="539"/>
      <c r="X56" s="539"/>
      <c r="Y56" s="539"/>
      <c r="Z56" s="539"/>
      <c r="AA56" s="539"/>
      <c r="AB56" s="539"/>
      <c r="AC56" s="539"/>
      <c r="AD56" s="539"/>
      <c r="AE56" s="539"/>
      <c r="AF56" s="539"/>
      <c r="AG56" s="539"/>
      <c r="AH56" s="539"/>
      <c r="AI56" s="539"/>
      <c r="AJ56" s="539"/>
      <c r="AK56" s="539"/>
      <c r="AL56" s="539"/>
      <c r="AM56" s="539"/>
      <c r="AN56" s="539"/>
      <c r="AO56" s="539"/>
      <c r="AP56" s="539"/>
      <c r="AQ56" s="539"/>
      <c r="AR56" s="539"/>
      <c r="AS56" s="539"/>
      <c r="AT56" s="539"/>
      <c r="AU56" s="539"/>
      <c r="AV56" s="539"/>
      <c r="AW56" s="539"/>
      <c r="AX56" s="539"/>
      <c r="AY56" s="539"/>
      <c r="AZ56" s="539"/>
      <c r="BA56" s="539"/>
      <c r="BB56" s="539"/>
      <c r="BC56" s="539"/>
      <c r="BD56" s="631"/>
      <c r="BE56" s="631"/>
      <c r="BF56" s="631"/>
      <c r="BG56" s="539"/>
      <c r="BH56" s="539"/>
      <c r="BI56" s="539"/>
      <c r="BJ56" s="539"/>
      <c r="BK56" s="539"/>
      <c r="BL56" s="539"/>
      <c r="BM56" s="539"/>
      <c r="BN56" s="539"/>
      <c r="BO56" s="539"/>
      <c r="BP56" s="539"/>
      <c r="BQ56" s="539"/>
      <c r="BR56" s="539"/>
      <c r="BS56" s="539"/>
      <c r="BT56" s="539"/>
      <c r="BU56" s="539"/>
      <c r="BV56" s="539"/>
    </row>
    <row r="57" spans="1:74" s="540" customFormat="1" ht="12" customHeight="1" x14ac:dyDescent="0.2">
      <c r="A57" s="537"/>
      <c r="B57" s="543" t="s">
        <v>838</v>
      </c>
      <c r="C57" s="544"/>
      <c r="D57" s="544"/>
      <c r="E57" s="544"/>
      <c r="F57" s="544"/>
      <c r="G57" s="544"/>
      <c r="H57" s="544"/>
      <c r="I57" s="544"/>
      <c r="J57" s="544"/>
      <c r="K57" s="544"/>
      <c r="L57" s="544"/>
      <c r="M57" s="544"/>
      <c r="N57" s="544"/>
      <c r="O57" s="544"/>
      <c r="P57" s="544"/>
      <c r="Q57" s="544"/>
      <c r="R57" s="544"/>
      <c r="S57" s="544"/>
      <c r="T57" s="544"/>
      <c r="U57" s="544"/>
      <c r="V57" s="544"/>
      <c r="W57" s="544"/>
      <c r="X57" s="544"/>
      <c r="Y57" s="544"/>
      <c r="Z57" s="544"/>
      <c r="AA57" s="544"/>
      <c r="AB57" s="544"/>
      <c r="AC57" s="544"/>
      <c r="AD57" s="544"/>
      <c r="AE57" s="544"/>
      <c r="AF57" s="544"/>
      <c r="AG57" s="544"/>
      <c r="AH57" s="544"/>
      <c r="AI57" s="544"/>
      <c r="AJ57" s="544"/>
      <c r="AK57" s="544"/>
      <c r="AL57" s="544"/>
      <c r="AM57" s="544"/>
      <c r="AN57" s="544"/>
      <c r="AO57" s="544"/>
      <c r="AP57" s="544"/>
      <c r="AQ57" s="544"/>
      <c r="AR57" s="544"/>
      <c r="AS57" s="544"/>
      <c r="AT57" s="544"/>
      <c r="AU57" s="544"/>
      <c r="AV57" s="544"/>
      <c r="AW57" s="544"/>
      <c r="AX57" s="544"/>
      <c r="AY57" s="544"/>
      <c r="AZ57" s="544"/>
      <c r="BA57" s="544"/>
      <c r="BB57" s="544"/>
      <c r="BC57" s="544"/>
      <c r="BD57" s="633"/>
      <c r="BE57" s="633"/>
      <c r="BF57" s="633"/>
      <c r="BG57" s="544"/>
      <c r="BH57" s="544"/>
      <c r="BI57" s="544"/>
      <c r="BJ57" s="544"/>
      <c r="BK57" s="544"/>
      <c r="BL57" s="544"/>
      <c r="BM57" s="544"/>
      <c r="BN57" s="544"/>
      <c r="BO57" s="544"/>
      <c r="BP57" s="544"/>
      <c r="BQ57" s="544"/>
      <c r="BR57" s="544"/>
      <c r="BS57" s="544"/>
      <c r="BT57" s="544"/>
      <c r="BU57" s="544"/>
      <c r="BV57" s="544"/>
    </row>
    <row r="58" spans="1:74" s="540" customFormat="1" ht="12" customHeight="1" x14ac:dyDescent="0.2">
      <c r="A58" s="537"/>
      <c r="B58" s="771" t="s">
        <v>1380</v>
      </c>
      <c r="C58" s="759"/>
      <c r="D58" s="759"/>
      <c r="E58" s="759"/>
      <c r="F58" s="759"/>
      <c r="G58" s="759"/>
      <c r="H58" s="759"/>
      <c r="I58" s="759"/>
      <c r="J58" s="759"/>
      <c r="K58" s="759"/>
      <c r="L58" s="759"/>
      <c r="M58" s="759"/>
      <c r="N58" s="759"/>
      <c r="O58" s="759"/>
      <c r="P58" s="759"/>
      <c r="Q58" s="759"/>
      <c r="R58" s="545"/>
      <c r="S58" s="545"/>
      <c r="T58" s="545"/>
      <c r="U58" s="545"/>
      <c r="V58" s="545"/>
      <c r="W58" s="545"/>
      <c r="X58" s="545"/>
      <c r="Y58" s="545"/>
      <c r="Z58" s="545"/>
      <c r="AA58" s="545"/>
      <c r="AB58" s="545"/>
      <c r="AC58" s="545"/>
      <c r="AD58" s="545"/>
      <c r="AE58" s="545"/>
      <c r="AF58" s="545"/>
      <c r="AG58" s="545"/>
      <c r="AH58" s="545"/>
      <c r="AI58" s="545"/>
      <c r="AJ58" s="545"/>
      <c r="AK58" s="545"/>
      <c r="AL58" s="545"/>
      <c r="AM58" s="545"/>
      <c r="AN58" s="545"/>
      <c r="AO58" s="545"/>
      <c r="AP58" s="545"/>
      <c r="AQ58" s="545"/>
      <c r="AR58" s="545"/>
      <c r="AS58" s="545"/>
      <c r="AT58" s="545"/>
      <c r="AU58" s="545"/>
      <c r="AV58" s="545"/>
      <c r="AW58" s="545"/>
      <c r="AX58" s="545"/>
      <c r="AY58" s="545"/>
      <c r="AZ58" s="545"/>
      <c r="BA58" s="545"/>
      <c r="BB58" s="545"/>
      <c r="BC58" s="545"/>
      <c r="BD58" s="633"/>
      <c r="BE58" s="633"/>
      <c r="BF58" s="633"/>
      <c r="BG58" s="545"/>
      <c r="BH58" s="545"/>
      <c r="BI58" s="545"/>
      <c r="BJ58" s="545"/>
      <c r="BK58" s="545"/>
      <c r="BL58" s="545"/>
      <c r="BM58" s="545"/>
      <c r="BN58" s="545"/>
      <c r="BO58" s="545"/>
      <c r="BP58" s="545"/>
      <c r="BQ58" s="545"/>
      <c r="BR58" s="545"/>
      <c r="BS58" s="545"/>
      <c r="BT58" s="545"/>
      <c r="BU58" s="545"/>
      <c r="BV58" s="545"/>
    </row>
  </sheetData>
  <mergeCells count="12">
    <mergeCell ref="B58:Q58"/>
    <mergeCell ref="BK3:BV3"/>
    <mergeCell ref="A1:A2"/>
    <mergeCell ref="C3:N3"/>
    <mergeCell ref="O3:Z3"/>
    <mergeCell ref="AA3:AL3"/>
    <mergeCell ref="AM3:AX3"/>
    <mergeCell ref="AY3:BJ3"/>
    <mergeCell ref="B52:Q52"/>
    <mergeCell ref="B55:Q55"/>
    <mergeCell ref="B54:Q54"/>
    <mergeCell ref="B56:Q56"/>
  </mergeCells>
  <phoneticPr fontId="0" type="noConversion"/>
  <hyperlinks>
    <hyperlink ref="A1:A2" location="Contents!A1" display="Table of Contents"/>
  </hyperlinks>
  <pageMargins left="0.25" right="0.25" top="0.25" bottom="0.25" header="0.5" footer="0.5"/>
  <pageSetup scale="83" orientation="portrait" r:id="rId1"/>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V56"/>
  <sheetViews>
    <sheetView showGridLines="0" workbookViewId="0">
      <pane xSplit="2" ySplit="4" topLeftCell="AV5" activePane="bottomRight" state="frozen"/>
      <selection activeCell="BF63" sqref="BF63"/>
      <selection pane="topRight" activeCell="BF63" sqref="BF63"/>
      <selection pane="bottomLeft" activeCell="BF63" sqref="BF63"/>
      <selection pane="bottomRight" activeCell="B1" sqref="B1"/>
    </sheetView>
  </sheetViews>
  <sheetFormatPr defaultColWidth="9.28515625" defaultRowHeight="12" customHeight="1" x14ac:dyDescent="0.15"/>
  <cols>
    <col min="1" max="1" width="12.42578125" style="657" customWidth="1"/>
    <col min="2" max="2" width="26" style="657" customWidth="1"/>
    <col min="3" max="55" width="6.5703125" style="657" customWidth="1"/>
    <col min="56" max="58" width="6.5703125" style="672" customWidth="1"/>
    <col min="59" max="74" width="6.5703125" style="657" customWidth="1"/>
    <col min="75" max="16384" width="9.28515625" style="657"/>
  </cols>
  <sheetData>
    <row r="1" spans="1:74" ht="12.75" customHeight="1" x14ac:dyDescent="0.2">
      <c r="A1" s="831" t="s">
        <v>798</v>
      </c>
      <c r="B1" s="660" t="s">
        <v>1049</v>
      </c>
      <c r="C1" s="658"/>
      <c r="D1" s="658"/>
      <c r="E1" s="658"/>
      <c r="F1" s="658"/>
      <c r="G1" s="658"/>
      <c r="H1" s="658"/>
      <c r="I1" s="658"/>
      <c r="J1" s="658"/>
      <c r="K1" s="658"/>
      <c r="L1" s="658"/>
      <c r="M1" s="658"/>
      <c r="N1" s="658"/>
      <c r="O1" s="658"/>
      <c r="P1" s="658"/>
      <c r="Q1" s="658"/>
    </row>
    <row r="2" spans="1:74" ht="12.75" customHeight="1" x14ac:dyDescent="0.2">
      <c r="A2" s="831"/>
      <c r="B2" s="659" t="str">
        <f>"U.S. Energy Information Administration  |  Short-Term Energy Outlook - "&amp;Dates!$D$1</f>
        <v>U.S. Energy Information Administration  |  Short-Term Energy Outlook - September 2021</v>
      </c>
      <c r="C2" s="658"/>
      <c r="D2" s="658"/>
      <c r="E2" s="658"/>
      <c r="F2" s="658"/>
      <c r="G2" s="658"/>
      <c r="H2" s="658"/>
      <c r="I2" s="658"/>
      <c r="J2" s="658"/>
      <c r="K2" s="658"/>
      <c r="L2" s="658"/>
      <c r="M2" s="658"/>
      <c r="N2" s="658"/>
      <c r="O2" s="658"/>
      <c r="P2" s="658"/>
      <c r="Q2" s="658"/>
    </row>
    <row r="3" spans="1:74" ht="12.75" customHeight="1" x14ac:dyDescent="0.2">
      <c r="A3" s="663"/>
      <c r="B3" s="664"/>
      <c r="C3" s="832">
        <f>Dates!D3</f>
        <v>2017</v>
      </c>
      <c r="D3" s="833"/>
      <c r="E3" s="833"/>
      <c r="F3" s="833"/>
      <c r="G3" s="833"/>
      <c r="H3" s="833"/>
      <c r="I3" s="833"/>
      <c r="J3" s="833"/>
      <c r="K3" s="833"/>
      <c r="L3" s="833"/>
      <c r="M3" s="833"/>
      <c r="N3" s="834"/>
      <c r="O3" s="832">
        <f>C3+1</f>
        <v>2018</v>
      </c>
      <c r="P3" s="833"/>
      <c r="Q3" s="833"/>
      <c r="R3" s="833"/>
      <c r="S3" s="833"/>
      <c r="T3" s="833"/>
      <c r="U3" s="833"/>
      <c r="V3" s="833"/>
      <c r="W3" s="833"/>
      <c r="X3" s="833"/>
      <c r="Y3" s="833"/>
      <c r="Z3" s="834"/>
      <c r="AA3" s="832">
        <f>O3+1</f>
        <v>2019</v>
      </c>
      <c r="AB3" s="833"/>
      <c r="AC3" s="833"/>
      <c r="AD3" s="833"/>
      <c r="AE3" s="833"/>
      <c r="AF3" s="833"/>
      <c r="AG3" s="833"/>
      <c r="AH3" s="833"/>
      <c r="AI3" s="833"/>
      <c r="AJ3" s="833"/>
      <c r="AK3" s="833"/>
      <c r="AL3" s="834"/>
      <c r="AM3" s="832">
        <f>AA3+1</f>
        <v>2020</v>
      </c>
      <c r="AN3" s="833"/>
      <c r="AO3" s="833"/>
      <c r="AP3" s="833"/>
      <c r="AQ3" s="833"/>
      <c r="AR3" s="833"/>
      <c r="AS3" s="833"/>
      <c r="AT3" s="833"/>
      <c r="AU3" s="833"/>
      <c r="AV3" s="833"/>
      <c r="AW3" s="833"/>
      <c r="AX3" s="834"/>
      <c r="AY3" s="832">
        <f>AM3+1</f>
        <v>2021</v>
      </c>
      <c r="AZ3" s="833"/>
      <c r="BA3" s="833"/>
      <c r="BB3" s="833"/>
      <c r="BC3" s="833"/>
      <c r="BD3" s="833"/>
      <c r="BE3" s="833"/>
      <c r="BF3" s="833"/>
      <c r="BG3" s="833"/>
      <c r="BH3" s="833"/>
      <c r="BI3" s="833"/>
      <c r="BJ3" s="834"/>
      <c r="BK3" s="832">
        <f>AY3+1</f>
        <v>2022</v>
      </c>
      <c r="BL3" s="833"/>
      <c r="BM3" s="833"/>
      <c r="BN3" s="833"/>
      <c r="BO3" s="833"/>
      <c r="BP3" s="833"/>
      <c r="BQ3" s="833"/>
      <c r="BR3" s="833"/>
      <c r="BS3" s="833"/>
      <c r="BT3" s="833"/>
      <c r="BU3" s="833"/>
      <c r="BV3" s="834"/>
    </row>
    <row r="4" spans="1:74" ht="12.75" customHeight="1" x14ac:dyDescent="0.2">
      <c r="A4" s="663"/>
      <c r="B4" s="665"/>
      <c r="C4" s="666" t="s">
        <v>473</v>
      </c>
      <c r="D4" s="666" t="s">
        <v>474</v>
      </c>
      <c r="E4" s="666" t="s">
        <v>475</v>
      </c>
      <c r="F4" s="666" t="s">
        <v>476</v>
      </c>
      <c r="G4" s="666" t="s">
        <v>477</v>
      </c>
      <c r="H4" s="666" t="s">
        <v>478</v>
      </c>
      <c r="I4" s="666" t="s">
        <v>479</v>
      </c>
      <c r="J4" s="666" t="s">
        <v>480</v>
      </c>
      <c r="K4" s="666" t="s">
        <v>481</v>
      </c>
      <c r="L4" s="666" t="s">
        <v>482</v>
      </c>
      <c r="M4" s="666" t="s">
        <v>483</v>
      </c>
      <c r="N4" s="666" t="s">
        <v>484</v>
      </c>
      <c r="O4" s="666" t="s">
        <v>473</v>
      </c>
      <c r="P4" s="666" t="s">
        <v>474</v>
      </c>
      <c r="Q4" s="666" t="s">
        <v>475</v>
      </c>
      <c r="R4" s="666" t="s">
        <v>476</v>
      </c>
      <c r="S4" s="666" t="s">
        <v>477</v>
      </c>
      <c r="T4" s="666" t="s">
        <v>478</v>
      </c>
      <c r="U4" s="666" t="s">
        <v>479</v>
      </c>
      <c r="V4" s="666" t="s">
        <v>480</v>
      </c>
      <c r="W4" s="666" t="s">
        <v>481</v>
      </c>
      <c r="X4" s="666" t="s">
        <v>482</v>
      </c>
      <c r="Y4" s="666" t="s">
        <v>483</v>
      </c>
      <c r="Z4" s="666" t="s">
        <v>484</v>
      </c>
      <c r="AA4" s="666" t="s">
        <v>473</v>
      </c>
      <c r="AB4" s="666" t="s">
        <v>474</v>
      </c>
      <c r="AC4" s="666" t="s">
        <v>475</v>
      </c>
      <c r="AD4" s="666" t="s">
        <v>476</v>
      </c>
      <c r="AE4" s="666" t="s">
        <v>477</v>
      </c>
      <c r="AF4" s="666" t="s">
        <v>478</v>
      </c>
      <c r="AG4" s="666" t="s">
        <v>479</v>
      </c>
      <c r="AH4" s="666" t="s">
        <v>480</v>
      </c>
      <c r="AI4" s="666" t="s">
        <v>481</v>
      </c>
      <c r="AJ4" s="666" t="s">
        <v>482</v>
      </c>
      <c r="AK4" s="666" t="s">
        <v>483</v>
      </c>
      <c r="AL4" s="666" t="s">
        <v>484</v>
      </c>
      <c r="AM4" s="666" t="s">
        <v>473</v>
      </c>
      <c r="AN4" s="666" t="s">
        <v>474</v>
      </c>
      <c r="AO4" s="666" t="s">
        <v>475</v>
      </c>
      <c r="AP4" s="666" t="s">
        <v>476</v>
      </c>
      <c r="AQ4" s="666" t="s">
        <v>477</v>
      </c>
      <c r="AR4" s="666" t="s">
        <v>478</v>
      </c>
      <c r="AS4" s="666" t="s">
        <v>479</v>
      </c>
      <c r="AT4" s="666" t="s">
        <v>480</v>
      </c>
      <c r="AU4" s="666" t="s">
        <v>481</v>
      </c>
      <c r="AV4" s="666" t="s">
        <v>482</v>
      </c>
      <c r="AW4" s="666" t="s">
        <v>483</v>
      </c>
      <c r="AX4" s="666" t="s">
        <v>484</v>
      </c>
      <c r="AY4" s="666" t="s">
        <v>473</v>
      </c>
      <c r="AZ4" s="666" t="s">
        <v>474</v>
      </c>
      <c r="BA4" s="666" t="s">
        <v>475</v>
      </c>
      <c r="BB4" s="666" t="s">
        <v>476</v>
      </c>
      <c r="BC4" s="666" t="s">
        <v>477</v>
      </c>
      <c r="BD4" s="666" t="s">
        <v>478</v>
      </c>
      <c r="BE4" s="666" t="s">
        <v>479</v>
      </c>
      <c r="BF4" s="666" t="s">
        <v>480</v>
      </c>
      <c r="BG4" s="666" t="s">
        <v>481</v>
      </c>
      <c r="BH4" s="666" t="s">
        <v>482</v>
      </c>
      <c r="BI4" s="666" t="s">
        <v>483</v>
      </c>
      <c r="BJ4" s="666" t="s">
        <v>484</v>
      </c>
      <c r="BK4" s="666" t="s">
        <v>473</v>
      </c>
      <c r="BL4" s="666" t="s">
        <v>474</v>
      </c>
      <c r="BM4" s="666" t="s">
        <v>475</v>
      </c>
      <c r="BN4" s="666" t="s">
        <v>476</v>
      </c>
      <c r="BO4" s="666" t="s">
        <v>477</v>
      </c>
      <c r="BP4" s="666" t="s">
        <v>478</v>
      </c>
      <c r="BQ4" s="666" t="s">
        <v>479</v>
      </c>
      <c r="BR4" s="666" t="s">
        <v>480</v>
      </c>
      <c r="BS4" s="666" t="s">
        <v>481</v>
      </c>
      <c r="BT4" s="666" t="s">
        <v>482</v>
      </c>
      <c r="BU4" s="666" t="s">
        <v>483</v>
      </c>
      <c r="BV4" s="666" t="s">
        <v>484</v>
      </c>
    </row>
    <row r="5" spans="1:74" ht="12" customHeight="1" x14ac:dyDescent="0.2">
      <c r="A5" s="663"/>
      <c r="B5" s="662" t="s">
        <v>1057</v>
      </c>
      <c r="C5" s="658"/>
      <c r="D5" s="658"/>
      <c r="E5" s="658"/>
      <c r="F5" s="658"/>
      <c r="G5" s="658"/>
      <c r="H5" s="658"/>
      <c r="I5" s="658"/>
      <c r="J5" s="658"/>
      <c r="K5" s="658"/>
      <c r="L5" s="658"/>
      <c r="M5" s="658"/>
      <c r="N5" s="658"/>
      <c r="O5" s="658"/>
      <c r="P5" s="658"/>
      <c r="Q5" s="658"/>
      <c r="BG5" s="672"/>
      <c r="BH5" s="672"/>
      <c r="BI5" s="672"/>
    </row>
    <row r="6" spans="1:74" ht="12" customHeight="1" x14ac:dyDescent="0.2">
      <c r="A6" s="663"/>
      <c r="B6" s="662" t="s">
        <v>1058</v>
      </c>
      <c r="C6" s="658"/>
      <c r="D6" s="658"/>
      <c r="E6" s="658"/>
      <c r="F6" s="658"/>
      <c r="G6" s="658"/>
      <c r="H6" s="658"/>
      <c r="I6" s="658"/>
      <c r="J6" s="658"/>
      <c r="K6" s="658"/>
      <c r="L6" s="658"/>
      <c r="M6" s="658"/>
      <c r="N6" s="658"/>
      <c r="O6" s="658"/>
      <c r="P6" s="658"/>
      <c r="Q6" s="658"/>
      <c r="BG6" s="672"/>
      <c r="BH6" s="672"/>
      <c r="BI6" s="672"/>
    </row>
    <row r="7" spans="1:74" ht="12" customHeight="1" x14ac:dyDescent="0.2">
      <c r="A7" s="663" t="s">
        <v>1050</v>
      </c>
      <c r="B7" s="661" t="s">
        <v>1059</v>
      </c>
      <c r="C7" s="671">
        <v>7268.8</v>
      </c>
      <c r="D7" s="671">
        <v>7226.6</v>
      </c>
      <c r="E7" s="671">
        <v>7233.4</v>
      </c>
      <c r="F7" s="671">
        <v>7255.4</v>
      </c>
      <c r="G7" s="671">
        <v>7259.4</v>
      </c>
      <c r="H7" s="671">
        <v>7268.9</v>
      </c>
      <c r="I7" s="671">
        <v>7325.6</v>
      </c>
      <c r="J7" s="671">
        <v>7325.6</v>
      </c>
      <c r="K7" s="671">
        <v>7325.6</v>
      </c>
      <c r="L7" s="671">
        <v>7325.6</v>
      </c>
      <c r="M7" s="671">
        <v>7328.9</v>
      </c>
      <c r="N7" s="671">
        <v>7325.6</v>
      </c>
      <c r="O7" s="671">
        <v>7180.4</v>
      </c>
      <c r="P7" s="671">
        <v>7183.4</v>
      </c>
      <c r="Q7" s="671">
        <v>7158</v>
      </c>
      <c r="R7" s="671">
        <v>7158</v>
      </c>
      <c r="S7" s="671">
        <v>7158</v>
      </c>
      <c r="T7" s="671">
        <v>7206.4</v>
      </c>
      <c r="U7" s="671">
        <v>7130.4</v>
      </c>
      <c r="V7" s="671">
        <v>7123.3</v>
      </c>
      <c r="W7" s="671">
        <v>7101.2</v>
      </c>
      <c r="X7" s="671">
        <v>7101.2</v>
      </c>
      <c r="Y7" s="671">
        <v>7100.1</v>
      </c>
      <c r="Z7" s="671">
        <v>7042.7</v>
      </c>
      <c r="AA7" s="671">
        <v>6967.1</v>
      </c>
      <c r="AB7" s="671">
        <v>6920</v>
      </c>
      <c r="AC7" s="671">
        <v>6920</v>
      </c>
      <c r="AD7" s="671">
        <v>6802.2</v>
      </c>
      <c r="AE7" s="671">
        <v>6791</v>
      </c>
      <c r="AF7" s="671">
        <v>6776.2</v>
      </c>
      <c r="AG7" s="671">
        <v>6759.1</v>
      </c>
      <c r="AH7" s="671">
        <v>6760.9</v>
      </c>
      <c r="AI7" s="671">
        <v>6758.9</v>
      </c>
      <c r="AJ7" s="671">
        <v>6656.3</v>
      </c>
      <c r="AK7" s="671">
        <v>6620.6</v>
      </c>
      <c r="AL7" s="671">
        <v>6736.8</v>
      </c>
      <c r="AM7" s="671">
        <v>6639.3</v>
      </c>
      <c r="AN7" s="671">
        <v>6639.3</v>
      </c>
      <c r="AO7" s="671">
        <v>6601.3</v>
      </c>
      <c r="AP7" s="671">
        <v>6600.4</v>
      </c>
      <c r="AQ7" s="671">
        <v>6601.4</v>
      </c>
      <c r="AR7" s="671">
        <v>6599.4</v>
      </c>
      <c r="AS7" s="671">
        <v>6509</v>
      </c>
      <c r="AT7" s="671">
        <v>6548.6</v>
      </c>
      <c r="AU7" s="671">
        <v>6550</v>
      </c>
      <c r="AV7" s="671">
        <v>6550</v>
      </c>
      <c r="AW7" s="671">
        <v>6547.3</v>
      </c>
      <c r="AX7" s="671">
        <v>6548.7</v>
      </c>
      <c r="AY7" s="671">
        <v>6540.7</v>
      </c>
      <c r="AZ7" s="671">
        <v>6538.9</v>
      </c>
      <c r="BA7" s="671">
        <v>6538.9</v>
      </c>
      <c r="BB7" s="671">
        <v>6395.9</v>
      </c>
      <c r="BC7" s="671">
        <v>6395.9</v>
      </c>
      <c r="BD7" s="671">
        <v>6394.5</v>
      </c>
      <c r="BE7" s="671">
        <v>6397.1</v>
      </c>
      <c r="BF7" s="671">
        <v>6396.3</v>
      </c>
      <c r="BG7" s="673">
        <v>6396.3</v>
      </c>
      <c r="BH7" s="673">
        <v>6403.2</v>
      </c>
      <c r="BI7" s="673">
        <v>6403.2</v>
      </c>
      <c r="BJ7" s="673">
        <v>6439.4</v>
      </c>
      <c r="BK7" s="673">
        <v>6439.4</v>
      </c>
      <c r="BL7" s="673">
        <v>6442.4</v>
      </c>
      <c r="BM7" s="673">
        <v>6442.4</v>
      </c>
      <c r="BN7" s="673">
        <v>6442.4</v>
      </c>
      <c r="BO7" s="673">
        <v>6442.4</v>
      </c>
      <c r="BP7" s="673">
        <v>6444</v>
      </c>
      <c r="BQ7" s="673">
        <v>6444</v>
      </c>
      <c r="BR7" s="673">
        <v>6444</v>
      </c>
      <c r="BS7" s="673">
        <v>6444</v>
      </c>
      <c r="BT7" s="673">
        <v>6444</v>
      </c>
      <c r="BU7" s="673">
        <v>6444</v>
      </c>
      <c r="BV7" s="673">
        <v>6444</v>
      </c>
    </row>
    <row r="8" spans="1:74" ht="12" customHeight="1" x14ac:dyDescent="0.2">
      <c r="A8" s="663" t="s">
        <v>1051</v>
      </c>
      <c r="B8" s="661" t="s">
        <v>1060</v>
      </c>
      <c r="C8" s="671">
        <v>4200.3</v>
      </c>
      <c r="D8" s="671">
        <v>4195.3</v>
      </c>
      <c r="E8" s="671">
        <v>4202.1000000000004</v>
      </c>
      <c r="F8" s="671">
        <v>4224.1000000000004</v>
      </c>
      <c r="G8" s="671">
        <v>4228.1000000000004</v>
      </c>
      <c r="H8" s="671">
        <v>4237.6000000000004</v>
      </c>
      <c r="I8" s="671">
        <v>4240.8</v>
      </c>
      <c r="J8" s="671">
        <v>4240.8</v>
      </c>
      <c r="K8" s="671">
        <v>4240.8</v>
      </c>
      <c r="L8" s="671">
        <v>4240.8</v>
      </c>
      <c r="M8" s="671">
        <v>4244.1000000000004</v>
      </c>
      <c r="N8" s="671">
        <v>4240.8</v>
      </c>
      <c r="O8" s="671">
        <v>4231</v>
      </c>
      <c r="P8" s="671">
        <v>4234</v>
      </c>
      <c r="Q8" s="671">
        <v>4208.6000000000004</v>
      </c>
      <c r="R8" s="671">
        <v>4208.6000000000004</v>
      </c>
      <c r="S8" s="671">
        <v>4208.6000000000004</v>
      </c>
      <c r="T8" s="671">
        <v>4257</v>
      </c>
      <c r="U8" s="671">
        <v>4181</v>
      </c>
      <c r="V8" s="671">
        <v>4173.8999999999996</v>
      </c>
      <c r="W8" s="671">
        <v>4170.3</v>
      </c>
      <c r="X8" s="671">
        <v>4170.3</v>
      </c>
      <c r="Y8" s="671">
        <v>4169.2</v>
      </c>
      <c r="Z8" s="671">
        <v>4166.8</v>
      </c>
      <c r="AA8" s="671">
        <v>4034.1</v>
      </c>
      <c r="AB8" s="671">
        <v>4034.1</v>
      </c>
      <c r="AC8" s="671">
        <v>4034.1</v>
      </c>
      <c r="AD8" s="671">
        <v>3999.3</v>
      </c>
      <c r="AE8" s="671">
        <v>3988.1</v>
      </c>
      <c r="AF8" s="671">
        <v>3988.3</v>
      </c>
      <c r="AG8" s="671">
        <v>3971.2</v>
      </c>
      <c r="AH8" s="671">
        <v>3973</v>
      </c>
      <c r="AI8" s="671">
        <v>3971</v>
      </c>
      <c r="AJ8" s="671">
        <v>3957.7</v>
      </c>
      <c r="AK8" s="671">
        <v>3959</v>
      </c>
      <c r="AL8" s="671">
        <v>3959.2</v>
      </c>
      <c r="AM8" s="671">
        <v>3928.3</v>
      </c>
      <c r="AN8" s="671">
        <v>3928.3</v>
      </c>
      <c r="AO8" s="671">
        <v>3928.3</v>
      </c>
      <c r="AP8" s="671">
        <v>3927.4</v>
      </c>
      <c r="AQ8" s="671">
        <v>3928.4</v>
      </c>
      <c r="AR8" s="671">
        <v>3926.4</v>
      </c>
      <c r="AS8" s="671">
        <v>3849.7</v>
      </c>
      <c r="AT8" s="671">
        <v>3851.3</v>
      </c>
      <c r="AU8" s="671">
        <v>3852.7</v>
      </c>
      <c r="AV8" s="671">
        <v>3852.7</v>
      </c>
      <c r="AW8" s="671">
        <v>3850</v>
      </c>
      <c r="AX8" s="671">
        <v>3851.4</v>
      </c>
      <c r="AY8" s="671">
        <v>3843.4</v>
      </c>
      <c r="AZ8" s="671">
        <v>3841.6</v>
      </c>
      <c r="BA8" s="671">
        <v>3841.6</v>
      </c>
      <c r="BB8" s="671">
        <v>3841.6</v>
      </c>
      <c r="BC8" s="671">
        <v>3841.6</v>
      </c>
      <c r="BD8" s="671">
        <v>3840.2</v>
      </c>
      <c r="BE8" s="671">
        <v>3842.8</v>
      </c>
      <c r="BF8" s="671">
        <v>3842</v>
      </c>
      <c r="BG8" s="673">
        <v>3842</v>
      </c>
      <c r="BH8" s="673">
        <v>3848.9</v>
      </c>
      <c r="BI8" s="673">
        <v>3848.9</v>
      </c>
      <c r="BJ8" s="673">
        <v>3885.1</v>
      </c>
      <c r="BK8" s="673">
        <v>3885.1</v>
      </c>
      <c r="BL8" s="673">
        <v>3888.1</v>
      </c>
      <c r="BM8" s="673">
        <v>3888.1</v>
      </c>
      <c r="BN8" s="673">
        <v>3888.1</v>
      </c>
      <c r="BO8" s="673">
        <v>3888.1</v>
      </c>
      <c r="BP8" s="673">
        <v>3889.7</v>
      </c>
      <c r="BQ8" s="673">
        <v>3889.7</v>
      </c>
      <c r="BR8" s="673">
        <v>3889.7</v>
      </c>
      <c r="BS8" s="673">
        <v>3889.7</v>
      </c>
      <c r="BT8" s="673">
        <v>3889.7</v>
      </c>
      <c r="BU8" s="673">
        <v>3889.7</v>
      </c>
      <c r="BV8" s="673">
        <v>3889.7</v>
      </c>
    </row>
    <row r="9" spans="1:74" ht="12" customHeight="1" x14ac:dyDescent="0.2">
      <c r="A9" s="663" t="s">
        <v>1052</v>
      </c>
      <c r="B9" s="661" t="s">
        <v>1061</v>
      </c>
      <c r="C9" s="671">
        <v>3068.5</v>
      </c>
      <c r="D9" s="671">
        <v>3031.3</v>
      </c>
      <c r="E9" s="671">
        <v>3031.3</v>
      </c>
      <c r="F9" s="671">
        <v>3031.3</v>
      </c>
      <c r="G9" s="671">
        <v>3031.3</v>
      </c>
      <c r="H9" s="671">
        <v>3031.3</v>
      </c>
      <c r="I9" s="671">
        <v>3084.8</v>
      </c>
      <c r="J9" s="671">
        <v>3084.8</v>
      </c>
      <c r="K9" s="671">
        <v>3084.8</v>
      </c>
      <c r="L9" s="671">
        <v>3084.8</v>
      </c>
      <c r="M9" s="671">
        <v>3084.8</v>
      </c>
      <c r="N9" s="671">
        <v>3084.8</v>
      </c>
      <c r="O9" s="671">
        <v>2949.4</v>
      </c>
      <c r="P9" s="671">
        <v>2949.4</v>
      </c>
      <c r="Q9" s="671">
        <v>2949.4</v>
      </c>
      <c r="R9" s="671">
        <v>2949.4</v>
      </c>
      <c r="S9" s="671">
        <v>2949.4</v>
      </c>
      <c r="T9" s="671">
        <v>2949.4</v>
      </c>
      <c r="U9" s="671">
        <v>2949.4</v>
      </c>
      <c r="V9" s="671">
        <v>2949.4</v>
      </c>
      <c r="W9" s="671">
        <v>2930.9</v>
      </c>
      <c r="X9" s="671">
        <v>2930.9</v>
      </c>
      <c r="Y9" s="671">
        <v>2930.9</v>
      </c>
      <c r="Z9" s="671">
        <v>2875.9</v>
      </c>
      <c r="AA9" s="671">
        <v>2933</v>
      </c>
      <c r="AB9" s="671">
        <v>2885.9</v>
      </c>
      <c r="AC9" s="671">
        <v>2885.9</v>
      </c>
      <c r="AD9" s="671">
        <v>2802.9</v>
      </c>
      <c r="AE9" s="671">
        <v>2802.9</v>
      </c>
      <c r="AF9" s="671">
        <v>2787.9</v>
      </c>
      <c r="AG9" s="671">
        <v>2787.9</v>
      </c>
      <c r="AH9" s="671">
        <v>2787.9</v>
      </c>
      <c r="AI9" s="671">
        <v>2787.9</v>
      </c>
      <c r="AJ9" s="671">
        <v>2698.6</v>
      </c>
      <c r="AK9" s="671">
        <v>2661.6</v>
      </c>
      <c r="AL9" s="671">
        <v>2777.6</v>
      </c>
      <c r="AM9" s="671">
        <v>2711</v>
      </c>
      <c r="AN9" s="671">
        <v>2711</v>
      </c>
      <c r="AO9" s="671">
        <v>2673</v>
      </c>
      <c r="AP9" s="671">
        <v>2673</v>
      </c>
      <c r="AQ9" s="671">
        <v>2673</v>
      </c>
      <c r="AR9" s="671">
        <v>2673</v>
      </c>
      <c r="AS9" s="671">
        <v>2659.3</v>
      </c>
      <c r="AT9" s="671">
        <v>2697.3</v>
      </c>
      <c r="AU9" s="671">
        <v>2697.3</v>
      </c>
      <c r="AV9" s="671">
        <v>2697.3</v>
      </c>
      <c r="AW9" s="671">
        <v>2697.3</v>
      </c>
      <c r="AX9" s="671">
        <v>2697.3</v>
      </c>
      <c r="AY9" s="671">
        <v>2697.3</v>
      </c>
      <c r="AZ9" s="671">
        <v>2697.3</v>
      </c>
      <c r="BA9" s="671">
        <v>2697.3</v>
      </c>
      <c r="BB9" s="671">
        <v>2554.3000000000002</v>
      </c>
      <c r="BC9" s="671">
        <v>2554.3000000000002</v>
      </c>
      <c r="BD9" s="671">
        <v>2554.3000000000002</v>
      </c>
      <c r="BE9" s="671">
        <v>2554.3000000000002</v>
      </c>
      <c r="BF9" s="671">
        <v>2554.3000000000002</v>
      </c>
      <c r="BG9" s="673">
        <v>2554.3000000000002</v>
      </c>
      <c r="BH9" s="673">
        <v>2554.3000000000002</v>
      </c>
      <c r="BI9" s="673">
        <v>2554.3000000000002</v>
      </c>
      <c r="BJ9" s="673">
        <v>2554.3000000000002</v>
      </c>
      <c r="BK9" s="673">
        <v>2554.3000000000002</v>
      </c>
      <c r="BL9" s="673">
        <v>2554.3000000000002</v>
      </c>
      <c r="BM9" s="673">
        <v>2554.3000000000002</v>
      </c>
      <c r="BN9" s="673">
        <v>2554.3000000000002</v>
      </c>
      <c r="BO9" s="673">
        <v>2554.3000000000002</v>
      </c>
      <c r="BP9" s="673">
        <v>2554.3000000000002</v>
      </c>
      <c r="BQ9" s="673">
        <v>2554.3000000000002</v>
      </c>
      <c r="BR9" s="673">
        <v>2554.3000000000002</v>
      </c>
      <c r="BS9" s="673">
        <v>2554.3000000000002</v>
      </c>
      <c r="BT9" s="673">
        <v>2554.3000000000002</v>
      </c>
      <c r="BU9" s="673">
        <v>2554.3000000000002</v>
      </c>
      <c r="BV9" s="673">
        <v>2554.3000000000002</v>
      </c>
    </row>
    <row r="10" spans="1:74" ht="12" customHeight="1" x14ac:dyDescent="0.2">
      <c r="A10" s="663" t="s">
        <v>1053</v>
      </c>
      <c r="B10" s="661" t="s">
        <v>1062</v>
      </c>
      <c r="C10" s="671">
        <v>79333.5</v>
      </c>
      <c r="D10" s="671">
        <v>79333.5</v>
      </c>
      <c r="E10" s="671">
        <v>79335.899999999994</v>
      </c>
      <c r="F10" s="671">
        <v>79335.899999999994</v>
      </c>
      <c r="G10" s="671">
        <v>79335.899999999994</v>
      </c>
      <c r="H10" s="671">
        <v>79343.199999999997</v>
      </c>
      <c r="I10" s="671">
        <v>79393.8</v>
      </c>
      <c r="J10" s="671">
        <v>79541.100000000006</v>
      </c>
      <c r="K10" s="671">
        <v>79437.3</v>
      </c>
      <c r="L10" s="671">
        <v>79437.3</v>
      </c>
      <c r="M10" s="671">
        <v>79437.3</v>
      </c>
      <c r="N10" s="671">
        <v>79434.3</v>
      </c>
      <c r="O10" s="671">
        <v>79500.7</v>
      </c>
      <c r="P10" s="671">
        <v>79511.100000000006</v>
      </c>
      <c r="Q10" s="671">
        <v>79511.100000000006</v>
      </c>
      <c r="R10" s="671">
        <v>79511.100000000006</v>
      </c>
      <c r="S10" s="671">
        <v>79511.100000000006</v>
      </c>
      <c r="T10" s="671">
        <v>79472.100000000006</v>
      </c>
      <c r="U10" s="671">
        <v>79472.100000000006</v>
      </c>
      <c r="V10" s="671">
        <v>79469.899999999994</v>
      </c>
      <c r="W10" s="671">
        <v>79469.899999999994</v>
      </c>
      <c r="X10" s="671">
        <v>79469.899999999994</v>
      </c>
      <c r="Y10" s="671">
        <v>79591.899999999994</v>
      </c>
      <c r="Z10" s="671">
        <v>79593</v>
      </c>
      <c r="AA10" s="671">
        <v>79626.399999999994</v>
      </c>
      <c r="AB10" s="671">
        <v>79626.399999999994</v>
      </c>
      <c r="AC10" s="671">
        <v>79615.399999999994</v>
      </c>
      <c r="AD10" s="671">
        <v>79614.2</v>
      </c>
      <c r="AE10" s="671">
        <v>79617.600000000006</v>
      </c>
      <c r="AF10" s="671">
        <v>79592.899999999994</v>
      </c>
      <c r="AG10" s="671">
        <v>79592.899999999994</v>
      </c>
      <c r="AH10" s="671">
        <v>79592.7</v>
      </c>
      <c r="AI10" s="671">
        <v>79488.899999999994</v>
      </c>
      <c r="AJ10" s="671">
        <v>79488.2</v>
      </c>
      <c r="AK10" s="671">
        <v>79482.8</v>
      </c>
      <c r="AL10" s="671">
        <v>79484</v>
      </c>
      <c r="AM10" s="671">
        <v>79488.3</v>
      </c>
      <c r="AN10" s="671">
        <v>79488.3</v>
      </c>
      <c r="AO10" s="671">
        <v>79488.3</v>
      </c>
      <c r="AP10" s="671">
        <v>79488.3</v>
      </c>
      <c r="AQ10" s="671">
        <v>79488.3</v>
      </c>
      <c r="AR10" s="671">
        <v>79482.3</v>
      </c>
      <c r="AS10" s="671">
        <v>79508.399999999994</v>
      </c>
      <c r="AT10" s="671">
        <v>79508.399999999994</v>
      </c>
      <c r="AU10" s="671">
        <v>79628.7</v>
      </c>
      <c r="AV10" s="671">
        <v>79628.7</v>
      </c>
      <c r="AW10" s="671">
        <v>79628.7</v>
      </c>
      <c r="AX10" s="671">
        <v>79631.399999999994</v>
      </c>
      <c r="AY10" s="671">
        <v>79636.399999999994</v>
      </c>
      <c r="AZ10" s="671">
        <v>79632.399999999994</v>
      </c>
      <c r="BA10" s="671">
        <v>79632.399999999994</v>
      </c>
      <c r="BB10" s="671">
        <v>79634.3</v>
      </c>
      <c r="BC10" s="671">
        <v>79664.7</v>
      </c>
      <c r="BD10" s="671">
        <v>79701.600000000006</v>
      </c>
      <c r="BE10" s="671">
        <v>79701.600000000006</v>
      </c>
      <c r="BF10" s="671">
        <v>79703.100000000006</v>
      </c>
      <c r="BG10" s="673">
        <v>79705.600000000006</v>
      </c>
      <c r="BH10" s="673">
        <v>79715.600000000006</v>
      </c>
      <c r="BI10" s="673">
        <v>79715.600000000006</v>
      </c>
      <c r="BJ10" s="673">
        <v>79722.399999999994</v>
      </c>
      <c r="BK10" s="673">
        <v>79721.899999999994</v>
      </c>
      <c r="BL10" s="673">
        <v>79721.899999999994</v>
      </c>
      <c r="BM10" s="673">
        <v>79755.100000000006</v>
      </c>
      <c r="BN10" s="673">
        <v>79755.100000000006</v>
      </c>
      <c r="BO10" s="673">
        <v>79755.100000000006</v>
      </c>
      <c r="BP10" s="673">
        <v>79765.2</v>
      </c>
      <c r="BQ10" s="673">
        <v>79770.2</v>
      </c>
      <c r="BR10" s="673">
        <v>79790</v>
      </c>
      <c r="BS10" s="673">
        <v>79806</v>
      </c>
      <c r="BT10" s="673">
        <v>79806.399999999994</v>
      </c>
      <c r="BU10" s="673">
        <v>79806.399999999994</v>
      </c>
      <c r="BV10" s="673">
        <v>79809.399999999994</v>
      </c>
    </row>
    <row r="11" spans="1:74" ht="12" customHeight="1" x14ac:dyDescent="0.2">
      <c r="A11" s="663" t="s">
        <v>1054</v>
      </c>
      <c r="B11" s="661" t="s">
        <v>87</v>
      </c>
      <c r="C11" s="671">
        <v>2508.6</v>
      </c>
      <c r="D11" s="671">
        <v>2508.6</v>
      </c>
      <c r="E11" s="671">
        <v>2508.6</v>
      </c>
      <c r="F11" s="671">
        <v>2448.6</v>
      </c>
      <c r="G11" s="671">
        <v>2448.6</v>
      </c>
      <c r="H11" s="671">
        <v>2448.6</v>
      </c>
      <c r="I11" s="671">
        <v>2448.6</v>
      </c>
      <c r="J11" s="671">
        <v>2448.6</v>
      </c>
      <c r="K11" s="671">
        <v>2448.6</v>
      </c>
      <c r="L11" s="671">
        <v>2448.6</v>
      </c>
      <c r="M11" s="671">
        <v>2448.6</v>
      </c>
      <c r="N11" s="671">
        <v>2485.6</v>
      </c>
      <c r="O11" s="671">
        <v>2403.5</v>
      </c>
      <c r="P11" s="671">
        <v>2403.5</v>
      </c>
      <c r="Q11" s="671">
        <v>2413.5</v>
      </c>
      <c r="R11" s="671">
        <v>2392.1999999999998</v>
      </c>
      <c r="S11" s="671">
        <v>2392.1999999999998</v>
      </c>
      <c r="T11" s="671">
        <v>2392.1999999999998</v>
      </c>
      <c r="U11" s="671">
        <v>2392.1999999999998</v>
      </c>
      <c r="V11" s="671">
        <v>2392.1999999999998</v>
      </c>
      <c r="W11" s="671">
        <v>2392.1999999999998</v>
      </c>
      <c r="X11" s="671">
        <v>2392.1999999999998</v>
      </c>
      <c r="Y11" s="671">
        <v>2392.1999999999998</v>
      </c>
      <c r="Z11" s="671">
        <v>2399.1999999999998</v>
      </c>
      <c r="AA11" s="671">
        <v>2489.6999999999998</v>
      </c>
      <c r="AB11" s="671">
        <v>2486</v>
      </c>
      <c r="AC11" s="671">
        <v>2486</v>
      </c>
      <c r="AD11" s="671">
        <v>2486</v>
      </c>
      <c r="AE11" s="671">
        <v>2486</v>
      </c>
      <c r="AF11" s="671">
        <v>2486</v>
      </c>
      <c r="AG11" s="671">
        <v>2486</v>
      </c>
      <c r="AH11" s="671">
        <v>2486</v>
      </c>
      <c r="AI11" s="671">
        <v>2486</v>
      </c>
      <c r="AJ11" s="671">
        <v>2486</v>
      </c>
      <c r="AK11" s="671">
        <v>2506</v>
      </c>
      <c r="AL11" s="671">
        <v>2506</v>
      </c>
      <c r="AM11" s="671">
        <v>2505.3000000000002</v>
      </c>
      <c r="AN11" s="671">
        <v>2505.3000000000002</v>
      </c>
      <c r="AO11" s="671">
        <v>2505.3000000000002</v>
      </c>
      <c r="AP11" s="671">
        <v>2516</v>
      </c>
      <c r="AQ11" s="671">
        <v>2501.4</v>
      </c>
      <c r="AR11" s="671">
        <v>2522.5</v>
      </c>
      <c r="AS11" s="671">
        <v>2522.5</v>
      </c>
      <c r="AT11" s="671">
        <v>2522.5</v>
      </c>
      <c r="AU11" s="671">
        <v>2522.5</v>
      </c>
      <c r="AV11" s="671">
        <v>2522.5</v>
      </c>
      <c r="AW11" s="671">
        <v>2522.5</v>
      </c>
      <c r="AX11" s="671">
        <v>2522.5</v>
      </c>
      <c r="AY11" s="671">
        <v>2522.5</v>
      </c>
      <c r="AZ11" s="671">
        <v>2522.5</v>
      </c>
      <c r="BA11" s="671">
        <v>2522.5</v>
      </c>
      <c r="BB11" s="671">
        <v>2522.5</v>
      </c>
      <c r="BC11" s="671">
        <v>2522.5</v>
      </c>
      <c r="BD11" s="671">
        <v>2522.5</v>
      </c>
      <c r="BE11" s="671">
        <v>2522.5</v>
      </c>
      <c r="BF11" s="671">
        <v>2522.5</v>
      </c>
      <c r="BG11" s="673">
        <v>2522.5</v>
      </c>
      <c r="BH11" s="673">
        <v>2522.5</v>
      </c>
      <c r="BI11" s="673">
        <v>2522.5</v>
      </c>
      <c r="BJ11" s="673">
        <v>2564.5</v>
      </c>
      <c r="BK11" s="673">
        <v>2564.5</v>
      </c>
      <c r="BL11" s="673">
        <v>2564.5</v>
      </c>
      <c r="BM11" s="673">
        <v>2564.5</v>
      </c>
      <c r="BN11" s="673">
        <v>2564.5</v>
      </c>
      <c r="BO11" s="673">
        <v>2564.5</v>
      </c>
      <c r="BP11" s="673">
        <v>2564.5</v>
      </c>
      <c r="BQ11" s="673">
        <v>2564.5</v>
      </c>
      <c r="BR11" s="673">
        <v>2564.5</v>
      </c>
      <c r="BS11" s="673">
        <v>2564.5</v>
      </c>
      <c r="BT11" s="673">
        <v>2564.5</v>
      </c>
      <c r="BU11" s="673">
        <v>2564.5</v>
      </c>
      <c r="BV11" s="673">
        <v>2564.5</v>
      </c>
    </row>
    <row r="12" spans="1:74" ht="12" customHeight="1" x14ac:dyDescent="0.2">
      <c r="A12" s="663" t="s">
        <v>1055</v>
      </c>
      <c r="B12" s="661" t="s">
        <v>1063</v>
      </c>
      <c r="C12" s="671">
        <v>22017.8</v>
      </c>
      <c r="D12" s="671">
        <v>22205.7</v>
      </c>
      <c r="E12" s="671">
        <v>22590.799999999999</v>
      </c>
      <c r="F12" s="671">
        <v>23113.5</v>
      </c>
      <c r="G12" s="671">
        <v>23415</v>
      </c>
      <c r="H12" s="671">
        <v>23624.1</v>
      </c>
      <c r="I12" s="671">
        <v>23736.799999999999</v>
      </c>
      <c r="J12" s="671">
        <v>23928.1</v>
      </c>
      <c r="K12" s="671">
        <v>24134.3</v>
      </c>
      <c r="L12" s="671">
        <v>24466.799999999999</v>
      </c>
      <c r="M12" s="671">
        <v>25020.3</v>
      </c>
      <c r="N12" s="671">
        <v>26432.1</v>
      </c>
      <c r="O12" s="671">
        <v>27368.2</v>
      </c>
      <c r="P12" s="671">
        <v>27467.4</v>
      </c>
      <c r="Q12" s="671">
        <v>27991.9</v>
      </c>
      <c r="R12" s="671">
        <v>28260.3</v>
      </c>
      <c r="S12" s="671">
        <v>28687.4</v>
      </c>
      <c r="T12" s="671">
        <v>28844.7</v>
      </c>
      <c r="U12" s="671">
        <v>28983.1</v>
      </c>
      <c r="V12" s="671">
        <v>29062</v>
      </c>
      <c r="W12" s="671">
        <v>29375</v>
      </c>
      <c r="X12" s="671">
        <v>29543.8</v>
      </c>
      <c r="Y12" s="671">
        <v>30075.7</v>
      </c>
      <c r="Z12" s="671">
        <v>31500.5</v>
      </c>
      <c r="AA12" s="671">
        <v>32266.6</v>
      </c>
      <c r="AB12" s="671">
        <v>32477.3</v>
      </c>
      <c r="AC12" s="671">
        <v>32706.9</v>
      </c>
      <c r="AD12" s="671">
        <v>32814.9</v>
      </c>
      <c r="AE12" s="671">
        <v>32876.699999999997</v>
      </c>
      <c r="AF12" s="671">
        <v>33156.5</v>
      </c>
      <c r="AG12" s="671">
        <v>33420.9</v>
      </c>
      <c r="AH12" s="671">
        <v>33635.599999999999</v>
      </c>
      <c r="AI12" s="671">
        <v>33889.199999999997</v>
      </c>
      <c r="AJ12" s="671">
        <v>34334.6</v>
      </c>
      <c r="AK12" s="671">
        <v>34985.800000000003</v>
      </c>
      <c r="AL12" s="671">
        <v>37038.199999999997</v>
      </c>
      <c r="AM12" s="671">
        <v>38406.800000000003</v>
      </c>
      <c r="AN12" s="671">
        <v>38829.5</v>
      </c>
      <c r="AO12" s="671">
        <v>39059.9</v>
      </c>
      <c r="AP12" s="671">
        <v>39730.199999999997</v>
      </c>
      <c r="AQ12" s="671">
        <v>40096</v>
      </c>
      <c r="AR12" s="671">
        <v>41152.5</v>
      </c>
      <c r="AS12" s="671">
        <v>41740.5</v>
      </c>
      <c r="AT12" s="671">
        <v>42344.6</v>
      </c>
      <c r="AU12" s="671">
        <v>42953.599999999999</v>
      </c>
      <c r="AV12" s="671">
        <v>43322.2</v>
      </c>
      <c r="AW12" s="671">
        <v>44188.6</v>
      </c>
      <c r="AX12" s="671">
        <v>47574.400000000001</v>
      </c>
      <c r="AY12" s="671">
        <v>47956.5</v>
      </c>
      <c r="AZ12" s="671">
        <v>48638.2</v>
      </c>
      <c r="BA12" s="671">
        <v>50244.3</v>
      </c>
      <c r="BB12" s="671">
        <v>50768.800000000003</v>
      </c>
      <c r="BC12" s="671">
        <v>51417.8</v>
      </c>
      <c r="BD12" s="671">
        <v>52115.8</v>
      </c>
      <c r="BE12" s="671">
        <v>54039.4</v>
      </c>
      <c r="BF12" s="671">
        <v>55174.8</v>
      </c>
      <c r="BG12" s="673">
        <v>56379.6</v>
      </c>
      <c r="BH12" s="673">
        <v>57177.3</v>
      </c>
      <c r="BI12" s="673">
        <v>58843.3</v>
      </c>
      <c r="BJ12" s="673">
        <v>63492.1</v>
      </c>
      <c r="BK12" s="673">
        <v>64469</v>
      </c>
      <c r="BL12" s="673">
        <v>64839.8</v>
      </c>
      <c r="BM12" s="673">
        <v>65553.7</v>
      </c>
      <c r="BN12" s="673">
        <v>66640.600000000006</v>
      </c>
      <c r="BO12" s="673">
        <v>67446.5</v>
      </c>
      <c r="BP12" s="673">
        <v>69710.7</v>
      </c>
      <c r="BQ12" s="673">
        <v>70521.7</v>
      </c>
      <c r="BR12" s="673">
        <v>71040.2</v>
      </c>
      <c r="BS12" s="673">
        <v>72186.7</v>
      </c>
      <c r="BT12" s="673">
        <v>72576.3</v>
      </c>
      <c r="BU12" s="673">
        <v>73874.8</v>
      </c>
      <c r="BV12" s="673">
        <v>79837.2</v>
      </c>
    </row>
    <row r="13" spans="1:74" ht="12" customHeight="1" x14ac:dyDescent="0.2">
      <c r="A13" s="663" t="s">
        <v>1056</v>
      </c>
      <c r="B13" s="661" t="s">
        <v>88</v>
      </c>
      <c r="C13" s="671">
        <v>81592.3</v>
      </c>
      <c r="D13" s="671">
        <v>81841.399999999994</v>
      </c>
      <c r="E13" s="671">
        <v>82919.199999999997</v>
      </c>
      <c r="F13" s="671">
        <v>83070.399999999994</v>
      </c>
      <c r="G13" s="671">
        <v>83233.399999999994</v>
      </c>
      <c r="H13" s="671">
        <v>83408</v>
      </c>
      <c r="I13" s="671">
        <v>83860</v>
      </c>
      <c r="J13" s="671">
        <v>83860</v>
      </c>
      <c r="K13" s="671">
        <v>84109.2</v>
      </c>
      <c r="L13" s="671">
        <v>84358.2</v>
      </c>
      <c r="M13" s="671">
        <v>85322.1</v>
      </c>
      <c r="N13" s="671">
        <v>87488.4</v>
      </c>
      <c r="O13" s="671">
        <v>88444.7</v>
      </c>
      <c r="P13" s="671">
        <v>88669.2</v>
      </c>
      <c r="Q13" s="671">
        <v>88669.2</v>
      </c>
      <c r="R13" s="671">
        <v>88969.2</v>
      </c>
      <c r="S13" s="671">
        <v>88969.2</v>
      </c>
      <c r="T13" s="671">
        <v>89118.2</v>
      </c>
      <c r="U13" s="671">
        <v>89275.1</v>
      </c>
      <c r="V13" s="671">
        <v>89357.1</v>
      </c>
      <c r="W13" s="671">
        <v>89827.1</v>
      </c>
      <c r="X13" s="671">
        <v>90165.1</v>
      </c>
      <c r="Y13" s="671">
        <v>90415.7</v>
      </c>
      <c r="Z13" s="671">
        <v>94299.3</v>
      </c>
      <c r="AA13" s="671">
        <v>95192</v>
      </c>
      <c r="AB13" s="671">
        <v>95658</v>
      </c>
      <c r="AC13" s="671">
        <v>96490.5</v>
      </c>
      <c r="AD13" s="671">
        <v>96492.3</v>
      </c>
      <c r="AE13" s="671">
        <v>96721.8</v>
      </c>
      <c r="AF13" s="671">
        <v>97965.7</v>
      </c>
      <c r="AG13" s="671">
        <v>98241.3</v>
      </c>
      <c r="AH13" s="671">
        <v>98624.7</v>
      </c>
      <c r="AI13" s="671">
        <v>99621.4</v>
      </c>
      <c r="AJ13" s="671">
        <v>99546.4</v>
      </c>
      <c r="AK13" s="671">
        <v>100665.2</v>
      </c>
      <c r="AL13" s="671">
        <v>103462.1</v>
      </c>
      <c r="AM13" s="671">
        <v>104578.7</v>
      </c>
      <c r="AN13" s="671">
        <v>104596</v>
      </c>
      <c r="AO13" s="671">
        <v>106123.1</v>
      </c>
      <c r="AP13" s="671">
        <v>106377.8</v>
      </c>
      <c r="AQ13" s="671">
        <v>107237.2</v>
      </c>
      <c r="AR13" s="671">
        <v>107617.2</v>
      </c>
      <c r="AS13" s="671">
        <v>107819.2</v>
      </c>
      <c r="AT13" s="671">
        <v>108351</v>
      </c>
      <c r="AU13" s="671">
        <v>109144.4</v>
      </c>
      <c r="AV13" s="671">
        <v>109451.5</v>
      </c>
      <c r="AW13" s="671">
        <v>111183.8</v>
      </c>
      <c r="AX13" s="671">
        <v>118112.2</v>
      </c>
      <c r="AY13" s="671">
        <v>119147.4</v>
      </c>
      <c r="AZ13" s="671">
        <v>120114.2</v>
      </c>
      <c r="BA13" s="671">
        <v>120997.8</v>
      </c>
      <c r="BB13" s="671">
        <v>121527.4</v>
      </c>
      <c r="BC13" s="671">
        <v>122891</v>
      </c>
      <c r="BD13" s="671">
        <v>124339.4</v>
      </c>
      <c r="BE13" s="671">
        <v>125280.9</v>
      </c>
      <c r="BF13" s="671">
        <v>127005.2</v>
      </c>
      <c r="BG13" s="673">
        <v>127809.7</v>
      </c>
      <c r="BH13" s="673">
        <v>129461.2</v>
      </c>
      <c r="BI13" s="673">
        <v>131337.20000000001</v>
      </c>
      <c r="BJ13" s="673">
        <v>135696.1</v>
      </c>
      <c r="BK13" s="673">
        <v>135684.5</v>
      </c>
      <c r="BL13" s="673">
        <v>136199.29999999999</v>
      </c>
      <c r="BM13" s="673">
        <v>136399.79999999999</v>
      </c>
      <c r="BN13" s="673">
        <v>136705.4</v>
      </c>
      <c r="BO13" s="673">
        <v>137704.4</v>
      </c>
      <c r="BP13" s="673">
        <v>137954.4</v>
      </c>
      <c r="BQ13" s="673">
        <v>137954.4</v>
      </c>
      <c r="BR13" s="673">
        <v>137954.4</v>
      </c>
      <c r="BS13" s="673">
        <v>138664.4</v>
      </c>
      <c r="BT13" s="673">
        <v>139216.20000000001</v>
      </c>
      <c r="BU13" s="673">
        <v>139468.20000000001</v>
      </c>
      <c r="BV13" s="673">
        <v>141972.29999999999</v>
      </c>
    </row>
    <row r="14" spans="1:74" ht="12" customHeight="1" x14ac:dyDescent="0.2">
      <c r="A14" s="663"/>
      <c r="B14" s="662" t="s">
        <v>1064</v>
      </c>
      <c r="C14" s="662"/>
      <c r="D14" s="662"/>
      <c r="E14" s="662"/>
      <c r="F14" s="662"/>
      <c r="G14" s="662"/>
      <c r="H14" s="662"/>
      <c r="I14" s="662"/>
      <c r="J14" s="662"/>
      <c r="K14" s="662"/>
      <c r="L14" s="662"/>
      <c r="M14" s="662"/>
      <c r="N14" s="662"/>
      <c r="O14" s="662"/>
      <c r="P14" s="662"/>
      <c r="Q14" s="662"/>
      <c r="R14" s="662"/>
      <c r="S14" s="662"/>
      <c r="T14" s="662"/>
      <c r="U14" s="662"/>
      <c r="V14" s="662"/>
      <c r="W14" s="662"/>
      <c r="X14" s="662"/>
      <c r="Y14" s="662"/>
      <c r="Z14" s="662"/>
      <c r="AA14" s="662"/>
      <c r="AB14" s="662"/>
      <c r="AC14" s="662"/>
      <c r="AD14" s="662"/>
      <c r="AE14" s="662"/>
      <c r="AF14" s="662"/>
      <c r="AG14" s="662"/>
      <c r="AH14" s="662"/>
      <c r="AI14" s="662"/>
      <c r="AJ14" s="662"/>
      <c r="AK14" s="662"/>
      <c r="AL14" s="662"/>
      <c r="AM14" s="662"/>
      <c r="AN14" s="662"/>
      <c r="AO14" s="662"/>
      <c r="AP14" s="662"/>
      <c r="AQ14" s="662"/>
      <c r="AR14" s="662"/>
      <c r="AS14" s="662"/>
      <c r="AT14" s="662"/>
      <c r="AU14" s="662"/>
      <c r="AV14" s="662"/>
      <c r="AW14" s="662"/>
      <c r="AX14" s="662"/>
      <c r="AY14" s="662"/>
      <c r="AZ14" s="662"/>
      <c r="BA14" s="662"/>
      <c r="BB14" s="662"/>
      <c r="BC14" s="662"/>
      <c r="BD14" s="662"/>
      <c r="BE14" s="662"/>
      <c r="BF14" s="662"/>
      <c r="BG14" s="674"/>
      <c r="BH14" s="674"/>
      <c r="BI14" s="674"/>
      <c r="BJ14" s="674"/>
      <c r="BK14" s="674"/>
      <c r="BL14" s="674"/>
      <c r="BM14" s="674"/>
      <c r="BN14" s="674"/>
      <c r="BO14" s="674"/>
      <c r="BP14" s="674"/>
      <c r="BQ14" s="674"/>
      <c r="BR14" s="674"/>
      <c r="BS14" s="674"/>
      <c r="BT14" s="674"/>
      <c r="BU14" s="674"/>
      <c r="BV14" s="674"/>
    </row>
    <row r="15" spans="1:74" ht="12" customHeight="1" x14ac:dyDescent="0.2">
      <c r="A15" s="663" t="s">
        <v>1065</v>
      </c>
      <c r="B15" s="661" t="s">
        <v>1059</v>
      </c>
      <c r="C15" s="671">
        <v>6660.6</v>
      </c>
      <c r="D15" s="671">
        <v>6659.7</v>
      </c>
      <c r="E15" s="671">
        <v>6704.6</v>
      </c>
      <c r="F15" s="671">
        <v>6697.6</v>
      </c>
      <c r="G15" s="671">
        <v>6697.6</v>
      </c>
      <c r="H15" s="671">
        <v>6701.6</v>
      </c>
      <c r="I15" s="671">
        <v>6701.6</v>
      </c>
      <c r="J15" s="671">
        <v>6702.5</v>
      </c>
      <c r="K15" s="671">
        <v>6701.4</v>
      </c>
      <c r="L15" s="671">
        <v>6700.4</v>
      </c>
      <c r="M15" s="671">
        <v>6700.4</v>
      </c>
      <c r="N15" s="671">
        <v>6700.4</v>
      </c>
      <c r="O15" s="671">
        <v>6742</v>
      </c>
      <c r="P15" s="671">
        <v>6742</v>
      </c>
      <c r="Q15" s="671">
        <v>6742</v>
      </c>
      <c r="R15" s="671">
        <v>6715.5</v>
      </c>
      <c r="S15" s="671">
        <v>6739.5</v>
      </c>
      <c r="T15" s="671">
        <v>6713.9</v>
      </c>
      <c r="U15" s="671">
        <v>6703.3</v>
      </c>
      <c r="V15" s="671">
        <v>6695</v>
      </c>
      <c r="W15" s="671">
        <v>6690.9</v>
      </c>
      <c r="X15" s="671">
        <v>6690.9</v>
      </c>
      <c r="Y15" s="671">
        <v>6690.9</v>
      </c>
      <c r="Z15" s="671">
        <v>6690.9</v>
      </c>
      <c r="AA15" s="671">
        <v>6695.3</v>
      </c>
      <c r="AB15" s="671">
        <v>6695.3</v>
      </c>
      <c r="AC15" s="671">
        <v>6695.3</v>
      </c>
      <c r="AD15" s="671">
        <v>6564</v>
      </c>
      <c r="AE15" s="671">
        <v>6553</v>
      </c>
      <c r="AF15" s="671">
        <v>6582.4</v>
      </c>
      <c r="AG15" s="671">
        <v>6512.9</v>
      </c>
      <c r="AH15" s="671">
        <v>6512.9</v>
      </c>
      <c r="AI15" s="671">
        <v>6512.9</v>
      </c>
      <c r="AJ15" s="671">
        <v>6512.9</v>
      </c>
      <c r="AK15" s="671">
        <v>6446.3</v>
      </c>
      <c r="AL15" s="671">
        <v>6446.3</v>
      </c>
      <c r="AM15" s="671">
        <v>6430.9</v>
      </c>
      <c r="AN15" s="671">
        <v>6429.9</v>
      </c>
      <c r="AO15" s="671">
        <v>6429.9</v>
      </c>
      <c r="AP15" s="671">
        <v>6429.9</v>
      </c>
      <c r="AQ15" s="671">
        <v>6429.9</v>
      </c>
      <c r="AR15" s="671">
        <v>6431</v>
      </c>
      <c r="AS15" s="671">
        <v>6431</v>
      </c>
      <c r="AT15" s="671">
        <v>6426.8</v>
      </c>
      <c r="AU15" s="671">
        <v>6426.8</v>
      </c>
      <c r="AV15" s="671">
        <v>6438.4</v>
      </c>
      <c r="AW15" s="671">
        <v>6438.4</v>
      </c>
      <c r="AX15" s="671">
        <v>6438.4</v>
      </c>
      <c r="AY15" s="671">
        <v>6418.9</v>
      </c>
      <c r="AZ15" s="671">
        <v>6416.6</v>
      </c>
      <c r="BA15" s="671">
        <v>6416.6</v>
      </c>
      <c r="BB15" s="671">
        <v>6416.6</v>
      </c>
      <c r="BC15" s="671">
        <v>6416.6</v>
      </c>
      <c r="BD15" s="671">
        <v>6420</v>
      </c>
      <c r="BE15" s="671">
        <v>6425</v>
      </c>
      <c r="BF15" s="671">
        <v>6425</v>
      </c>
      <c r="BG15" s="673">
        <v>6405</v>
      </c>
      <c r="BH15" s="673">
        <v>6405</v>
      </c>
      <c r="BI15" s="673">
        <v>6405</v>
      </c>
      <c r="BJ15" s="673">
        <v>6405</v>
      </c>
      <c r="BK15" s="673">
        <v>6405</v>
      </c>
      <c r="BL15" s="673">
        <v>6405</v>
      </c>
      <c r="BM15" s="673">
        <v>6405</v>
      </c>
      <c r="BN15" s="673">
        <v>6405</v>
      </c>
      <c r="BO15" s="673">
        <v>6405</v>
      </c>
      <c r="BP15" s="673">
        <v>6405</v>
      </c>
      <c r="BQ15" s="673">
        <v>6397.2</v>
      </c>
      <c r="BR15" s="673">
        <v>6397.2</v>
      </c>
      <c r="BS15" s="673">
        <v>6397.2</v>
      </c>
      <c r="BT15" s="673">
        <v>6397.2</v>
      </c>
      <c r="BU15" s="673">
        <v>6397.2</v>
      </c>
      <c r="BV15" s="673">
        <v>6397.2</v>
      </c>
    </row>
    <row r="16" spans="1:74" ht="12" customHeight="1" x14ac:dyDescent="0.2">
      <c r="A16" s="663" t="s">
        <v>1066</v>
      </c>
      <c r="B16" s="661" t="s">
        <v>1060</v>
      </c>
      <c r="C16" s="671">
        <v>895.2</v>
      </c>
      <c r="D16" s="671">
        <v>895.2</v>
      </c>
      <c r="E16" s="671">
        <v>892.6</v>
      </c>
      <c r="F16" s="671">
        <v>892.6</v>
      </c>
      <c r="G16" s="671">
        <v>892.6</v>
      </c>
      <c r="H16" s="671">
        <v>896.6</v>
      </c>
      <c r="I16" s="671">
        <v>896.6</v>
      </c>
      <c r="J16" s="671">
        <v>897.5</v>
      </c>
      <c r="K16" s="671">
        <v>896.4</v>
      </c>
      <c r="L16" s="671">
        <v>895.4</v>
      </c>
      <c r="M16" s="671">
        <v>895.4</v>
      </c>
      <c r="N16" s="671">
        <v>895.4</v>
      </c>
      <c r="O16" s="671">
        <v>877.5</v>
      </c>
      <c r="P16" s="671">
        <v>877.5</v>
      </c>
      <c r="Q16" s="671">
        <v>877.5</v>
      </c>
      <c r="R16" s="671">
        <v>877.5</v>
      </c>
      <c r="S16" s="671">
        <v>877.5</v>
      </c>
      <c r="T16" s="671">
        <v>876.9</v>
      </c>
      <c r="U16" s="671">
        <v>876.3</v>
      </c>
      <c r="V16" s="671">
        <v>876.3</v>
      </c>
      <c r="W16" s="671">
        <v>872.2</v>
      </c>
      <c r="X16" s="671">
        <v>872.2</v>
      </c>
      <c r="Y16" s="671">
        <v>872.2</v>
      </c>
      <c r="Z16" s="671">
        <v>872.2</v>
      </c>
      <c r="AA16" s="671">
        <v>860.6</v>
      </c>
      <c r="AB16" s="671">
        <v>860.6</v>
      </c>
      <c r="AC16" s="671">
        <v>860.6</v>
      </c>
      <c r="AD16" s="671">
        <v>797</v>
      </c>
      <c r="AE16" s="671">
        <v>798.4</v>
      </c>
      <c r="AF16" s="671">
        <v>798.4</v>
      </c>
      <c r="AG16" s="671">
        <v>798.4</v>
      </c>
      <c r="AH16" s="671">
        <v>798.4</v>
      </c>
      <c r="AI16" s="671">
        <v>798.4</v>
      </c>
      <c r="AJ16" s="671">
        <v>798.4</v>
      </c>
      <c r="AK16" s="671">
        <v>798.4</v>
      </c>
      <c r="AL16" s="671">
        <v>798.4</v>
      </c>
      <c r="AM16" s="671">
        <v>781.8</v>
      </c>
      <c r="AN16" s="671">
        <v>780.8</v>
      </c>
      <c r="AO16" s="671">
        <v>780.8</v>
      </c>
      <c r="AP16" s="671">
        <v>780.8</v>
      </c>
      <c r="AQ16" s="671">
        <v>780.8</v>
      </c>
      <c r="AR16" s="671">
        <v>781.9</v>
      </c>
      <c r="AS16" s="671">
        <v>781.9</v>
      </c>
      <c r="AT16" s="671">
        <v>777.7</v>
      </c>
      <c r="AU16" s="671">
        <v>777.7</v>
      </c>
      <c r="AV16" s="671">
        <v>789.3</v>
      </c>
      <c r="AW16" s="671">
        <v>789.3</v>
      </c>
      <c r="AX16" s="671">
        <v>789.3</v>
      </c>
      <c r="AY16" s="671">
        <v>789.3</v>
      </c>
      <c r="AZ16" s="671">
        <v>787</v>
      </c>
      <c r="BA16" s="671">
        <v>787</v>
      </c>
      <c r="BB16" s="671">
        <v>787</v>
      </c>
      <c r="BC16" s="671">
        <v>787</v>
      </c>
      <c r="BD16" s="671">
        <v>790.4</v>
      </c>
      <c r="BE16" s="671">
        <v>790.4</v>
      </c>
      <c r="BF16" s="671">
        <v>790.4</v>
      </c>
      <c r="BG16" s="673">
        <v>790.4</v>
      </c>
      <c r="BH16" s="673">
        <v>790.4</v>
      </c>
      <c r="BI16" s="673">
        <v>790.4</v>
      </c>
      <c r="BJ16" s="673">
        <v>790.4</v>
      </c>
      <c r="BK16" s="673">
        <v>790.4</v>
      </c>
      <c r="BL16" s="673">
        <v>790.4</v>
      </c>
      <c r="BM16" s="673">
        <v>790.4</v>
      </c>
      <c r="BN16" s="673">
        <v>790.4</v>
      </c>
      <c r="BO16" s="673">
        <v>790.4</v>
      </c>
      <c r="BP16" s="673">
        <v>790.4</v>
      </c>
      <c r="BQ16" s="673">
        <v>790.4</v>
      </c>
      <c r="BR16" s="673">
        <v>790.4</v>
      </c>
      <c r="BS16" s="673">
        <v>790.4</v>
      </c>
      <c r="BT16" s="673">
        <v>790.4</v>
      </c>
      <c r="BU16" s="673">
        <v>790.4</v>
      </c>
      <c r="BV16" s="673">
        <v>790.4</v>
      </c>
    </row>
    <row r="17" spans="1:74" ht="12" customHeight="1" x14ac:dyDescent="0.2">
      <c r="A17" s="663" t="s">
        <v>1067</v>
      </c>
      <c r="B17" s="661" t="s">
        <v>1061</v>
      </c>
      <c r="C17" s="671">
        <v>5765.4</v>
      </c>
      <c r="D17" s="671">
        <v>5764.5</v>
      </c>
      <c r="E17" s="671">
        <v>5812</v>
      </c>
      <c r="F17" s="671">
        <v>5805</v>
      </c>
      <c r="G17" s="671">
        <v>5805</v>
      </c>
      <c r="H17" s="671">
        <v>5805</v>
      </c>
      <c r="I17" s="671">
        <v>5805</v>
      </c>
      <c r="J17" s="671">
        <v>5805</v>
      </c>
      <c r="K17" s="671">
        <v>5805</v>
      </c>
      <c r="L17" s="671">
        <v>5805</v>
      </c>
      <c r="M17" s="671">
        <v>5805</v>
      </c>
      <c r="N17" s="671">
        <v>5805</v>
      </c>
      <c r="O17" s="671">
        <v>5864.5</v>
      </c>
      <c r="P17" s="671">
        <v>5864.5</v>
      </c>
      <c r="Q17" s="671">
        <v>5864.5</v>
      </c>
      <c r="R17" s="671">
        <v>5838</v>
      </c>
      <c r="S17" s="671">
        <v>5862</v>
      </c>
      <c r="T17" s="671">
        <v>5837</v>
      </c>
      <c r="U17" s="671">
        <v>5827</v>
      </c>
      <c r="V17" s="671">
        <v>5818.7</v>
      </c>
      <c r="W17" s="671">
        <v>5818.7</v>
      </c>
      <c r="X17" s="671">
        <v>5818.7</v>
      </c>
      <c r="Y17" s="671">
        <v>5818.7</v>
      </c>
      <c r="Z17" s="671">
        <v>5818.7</v>
      </c>
      <c r="AA17" s="671">
        <v>5834.7</v>
      </c>
      <c r="AB17" s="671">
        <v>5834.7</v>
      </c>
      <c r="AC17" s="671">
        <v>5834.7</v>
      </c>
      <c r="AD17" s="671">
        <v>5767</v>
      </c>
      <c r="AE17" s="671">
        <v>5754.6</v>
      </c>
      <c r="AF17" s="671">
        <v>5784</v>
      </c>
      <c r="AG17" s="671">
        <v>5714.5</v>
      </c>
      <c r="AH17" s="671">
        <v>5714.5</v>
      </c>
      <c r="AI17" s="671">
        <v>5714.5</v>
      </c>
      <c r="AJ17" s="671">
        <v>5714.5</v>
      </c>
      <c r="AK17" s="671">
        <v>5647.9</v>
      </c>
      <c r="AL17" s="671">
        <v>5647.9</v>
      </c>
      <c r="AM17" s="671">
        <v>5649.1</v>
      </c>
      <c r="AN17" s="671">
        <v>5649.1</v>
      </c>
      <c r="AO17" s="671">
        <v>5649.1</v>
      </c>
      <c r="AP17" s="671">
        <v>5649.1</v>
      </c>
      <c r="AQ17" s="671">
        <v>5649.1</v>
      </c>
      <c r="AR17" s="671">
        <v>5649.1</v>
      </c>
      <c r="AS17" s="671">
        <v>5649.1</v>
      </c>
      <c r="AT17" s="671">
        <v>5649.1</v>
      </c>
      <c r="AU17" s="671">
        <v>5649.1</v>
      </c>
      <c r="AV17" s="671">
        <v>5649.1</v>
      </c>
      <c r="AW17" s="671">
        <v>5649.1</v>
      </c>
      <c r="AX17" s="671">
        <v>5649.1</v>
      </c>
      <c r="AY17" s="671">
        <v>5629.6</v>
      </c>
      <c r="AZ17" s="671">
        <v>5629.6</v>
      </c>
      <c r="BA17" s="671">
        <v>5629.6</v>
      </c>
      <c r="BB17" s="671">
        <v>5629.6</v>
      </c>
      <c r="BC17" s="671">
        <v>5629.6</v>
      </c>
      <c r="BD17" s="671">
        <v>5629.6</v>
      </c>
      <c r="BE17" s="671">
        <v>5634.6</v>
      </c>
      <c r="BF17" s="671">
        <v>5634.6</v>
      </c>
      <c r="BG17" s="673">
        <v>5614.6</v>
      </c>
      <c r="BH17" s="673">
        <v>5614.6</v>
      </c>
      <c r="BI17" s="673">
        <v>5614.6</v>
      </c>
      <c r="BJ17" s="673">
        <v>5614.6</v>
      </c>
      <c r="BK17" s="673">
        <v>5614.6</v>
      </c>
      <c r="BL17" s="673">
        <v>5614.6</v>
      </c>
      <c r="BM17" s="673">
        <v>5614.6</v>
      </c>
      <c r="BN17" s="673">
        <v>5614.6</v>
      </c>
      <c r="BO17" s="673">
        <v>5614.6</v>
      </c>
      <c r="BP17" s="673">
        <v>5614.6</v>
      </c>
      <c r="BQ17" s="673">
        <v>5606.8</v>
      </c>
      <c r="BR17" s="673">
        <v>5606.8</v>
      </c>
      <c r="BS17" s="673">
        <v>5606.8</v>
      </c>
      <c r="BT17" s="673">
        <v>5606.8</v>
      </c>
      <c r="BU17" s="673">
        <v>5606.8</v>
      </c>
      <c r="BV17" s="673">
        <v>5606.8</v>
      </c>
    </row>
    <row r="18" spans="1:74" ht="12" customHeight="1" x14ac:dyDescent="0.2">
      <c r="A18" s="663" t="s">
        <v>1068</v>
      </c>
      <c r="B18" s="661" t="s">
        <v>1062</v>
      </c>
      <c r="C18" s="671">
        <v>357.1</v>
      </c>
      <c r="D18" s="671">
        <v>357.1</v>
      </c>
      <c r="E18" s="671">
        <v>357.1</v>
      </c>
      <c r="F18" s="671">
        <v>357.1</v>
      </c>
      <c r="G18" s="671">
        <v>357.1</v>
      </c>
      <c r="H18" s="671">
        <v>357.1</v>
      </c>
      <c r="I18" s="671">
        <v>357.1</v>
      </c>
      <c r="J18" s="671">
        <v>357.1</v>
      </c>
      <c r="K18" s="671">
        <v>357.1</v>
      </c>
      <c r="L18" s="671">
        <v>357.1</v>
      </c>
      <c r="M18" s="671">
        <v>357.1</v>
      </c>
      <c r="N18" s="671">
        <v>357.1</v>
      </c>
      <c r="O18" s="671">
        <v>283.60000000000002</v>
      </c>
      <c r="P18" s="671">
        <v>283.60000000000002</v>
      </c>
      <c r="Q18" s="671">
        <v>283.60000000000002</v>
      </c>
      <c r="R18" s="671">
        <v>283.60000000000002</v>
      </c>
      <c r="S18" s="671">
        <v>283.60000000000002</v>
      </c>
      <c r="T18" s="671">
        <v>283.60000000000002</v>
      </c>
      <c r="U18" s="671">
        <v>283.60000000000002</v>
      </c>
      <c r="V18" s="671">
        <v>283.60000000000002</v>
      </c>
      <c r="W18" s="671">
        <v>283.60000000000002</v>
      </c>
      <c r="X18" s="671">
        <v>283.60000000000002</v>
      </c>
      <c r="Y18" s="671">
        <v>283.60000000000002</v>
      </c>
      <c r="Z18" s="671">
        <v>283.60000000000002</v>
      </c>
      <c r="AA18" s="671">
        <v>290.3</v>
      </c>
      <c r="AB18" s="671">
        <v>290.3</v>
      </c>
      <c r="AC18" s="671">
        <v>290.3</v>
      </c>
      <c r="AD18" s="671">
        <v>289.10000000000002</v>
      </c>
      <c r="AE18" s="671">
        <v>289.10000000000002</v>
      </c>
      <c r="AF18" s="671">
        <v>289.10000000000002</v>
      </c>
      <c r="AG18" s="671">
        <v>289.10000000000002</v>
      </c>
      <c r="AH18" s="671">
        <v>289.10000000000002</v>
      </c>
      <c r="AI18" s="671">
        <v>289.10000000000002</v>
      </c>
      <c r="AJ18" s="671">
        <v>289.10000000000002</v>
      </c>
      <c r="AK18" s="671">
        <v>289.10000000000002</v>
      </c>
      <c r="AL18" s="671">
        <v>289.10000000000002</v>
      </c>
      <c r="AM18" s="671">
        <v>288.39999999999998</v>
      </c>
      <c r="AN18" s="671">
        <v>288.39999999999998</v>
      </c>
      <c r="AO18" s="671">
        <v>288.39999999999998</v>
      </c>
      <c r="AP18" s="671">
        <v>288.39999999999998</v>
      </c>
      <c r="AQ18" s="671">
        <v>288.39999999999998</v>
      </c>
      <c r="AR18" s="671">
        <v>288.39999999999998</v>
      </c>
      <c r="AS18" s="671">
        <v>288.39999999999998</v>
      </c>
      <c r="AT18" s="671">
        <v>288.39999999999998</v>
      </c>
      <c r="AU18" s="671">
        <v>288.39999999999998</v>
      </c>
      <c r="AV18" s="671">
        <v>288.39999999999998</v>
      </c>
      <c r="AW18" s="671">
        <v>288.39999999999998</v>
      </c>
      <c r="AX18" s="671">
        <v>288.39999999999998</v>
      </c>
      <c r="AY18" s="671">
        <v>288.39999999999998</v>
      </c>
      <c r="AZ18" s="671">
        <v>288.39999999999998</v>
      </c>
      <c r="BA18" s="671">
        <v>288.39999999999998</v>
      </c>
      <c r="BB18" s="671">
        <v>288.39999999999998</v>
      </c>
      <c r="BC18" s="671">
        <v>288.39999999999998</v>
      </c>
      <c r="BD18" s="671">
        <v>288.39999999999998</v>
      </c>
      <c r="BE18" s="671">
        <v>288.39999999999998</v>
      </c>
      <c r="BF18" s="671">
        <v>286</v>
      </c>
      <c r="BG18" s="673">
        <v>283.89999999999998</v>
      </c>
      <c r="BH18" s="673">
        <v>283.89999999999998</v>
      </c>
      <c r="BI18" s="673">
        <v>283.89999999999998</v>
      </c>
      <c r="BJ18" s="673">
        <v>286.39999999999998</v>
      </c>
      <c r="BK18" s="673">
        <v>286.39999999999998</v>
      </c>
      <c r="BL18" s="673">
        <v>286.39999999999998</v>
      </c>
      <c r="BM18" s="673">
        <v>286.39999999999998</v>
      </c>
      <c r="BN18" s="673">
        <v>286.39999999999998</v>
      </c>
      <c r="BO18" s="673">
        <v>286.39999999999998</v>
      </c>
      <c r="BP18" s="673">
        <v>286.39999999999998</v>
      </c>
      <c r="BQ18" s="673">
        <v>286.39999999999998</v>
      </c>
      <c r="BR18" s="673">
        <v>286.39999999999998</v>
      </c>
      <c r="BS18" s="673">
        <v>286.39999999999998</v>
      </c>
      <c r="BT18" s="673">
        <v>286.39999999999998</v>
      </c>
      <c r="BU18" s="673">
        <v>286.39999999999998</v>
      </c>
      <c r="BV18" s="673">
        <v>286.39999999999998</v>
      </c>
    </row>
    <row r="19" spans="1:74" ht="12" customHeight="1" x14ac:dyDescent="0.2">
      <c r="A19" s="663" t="s">
        <v>1069</v>
      </c>
      <c r="B19" s="661" t="s">
        <v>1063</v>
      </c>
      <c r="C19" s="671">
        <v>321.89999999999998</v>
      </c>
      <c r="D19" s="671">
        <v>321.89999999999998</v>
      </c>
      <c r="E19" s="671">
        <v>321.89999999999998</v>
      </c>
      <c r="F19" s="671">
        <v>321.89999999999998</v>
      </c>
      <c r="G19" s="671">
        <v>325.89999999999998</v>
      </c>
      <c r="H19" s="671">
        <v>340.3</v>
      </c>
      <c r="I19" s="671">
        <v>340.3</v>
      </c>
      <c r="J19" s="671">
        <v>340.3</v>
      </c>
      <c r="K19" s="671">
        <v>340.3</v>
      </c>
      <c r="L19" s="671">
        <v>340.3</v>
      </c>
      <c r="M19" s="671">
        <v>344.1</v>
      </c>
      <c r="N19" s="671">
        <v>349.1</v>
      </c>
      <c r="O19" s="671">
        <v>358.1</v>
      </c>
      <c r="P19" s="671">
        <v>358.1</v>
      </c>
      <c r="Q19" s="671">
        <v>358.1</v>
      </c>
      <c r="R19" s="671">
        <v>358.1</v>
      </c>
      <c r="S19" s="671">
        <v>361.8</v>
      </c>
      <c r="T19" s="671">
        <v>364.9</v>
      </c>
      <c r="U19" s="671">
        <v>364.9</v>
      </c>
      <c r="V19" s="671">
        <v>369.9</v>
      </c>
      <c r="W19" s="671">
        <v>372.4</v>
      </c>
      <c r="X19" s="671">
        <v>372.4</v>
      </c>
      <c r="Y19" s="671">
        <v>372.4</v>
      </c>
      <c r="Z19" s="671">
        <v>377.9</v>
      </c>
      <c r="AA19" s="671">
        <v>410.4</v>
      </c>
      <c r="AB19" s="671">
        <v>412.4</v>
      </c>
      <c r="AC19" s="671">
        <v>413.7</v>
      </c>
      <c r="AD19" s="671">
        <v>417.3</v>
      </c>
      <c r="AE19" s="671">
        <v>417.3</v>
      </c>
      <c r="AF19" s="671">
        <v>420.6</v>
      </c>
      <c r="AG19" s="671">
        <v>432</v>
      </c>
      <c r="AH19" s="671">
        <v>432</v>
      </c>
      <c r="AI19" s="671">
        <v>432</v>
      </c>
      <c r="AJ19" s="671">
        <v>432</v>
      </c>
      <c r="AK19" s="671">
        <v>437.7</v>
      </c>
      <c r="AL19" s="671">
        <v>439.1</v>
      </c>
      <c r="AM19" s="671">
        <v>437.1</v>
      </c>
      <c r="AN19" s="671">
        <v>437.1</v>
      </c>
      <c r="AO19" s="671">
        <v>441.7</v>
      </c>
      <c r="AP19" s="671">
        <v>444.6</v>
      </c>
      <c r="AQ19" s="671">
        <v>453</v>
      </c>
      <c r="AR19" s="671">
        <v>455.1</v>
      </c>
      <c r="AS19" s="671">
        <v>455.5</v>
      </c>
      <c r="AT19" s="671">
        <v>455.5</v>
      </c>
      <c r="AU19" s="671">
        <v>460.5</v>
      </c>
      <c r="AV19" s="671">
        <v>460.5</v>
      </c>
      <c r="AW19" s="671">
        <v>462.1</v>
      </c>
      <c r="AX19" s="671">
        <v>467.1</v>
      </c>
      <c r="AY19" s="671">
        <v>468.1</v>
      </c>
      <c r="AZ19" s="671">
        <v>469.3</v>
      </c>
      <c r="BA19" s="671">
        <v>470.8</v>
      </c>
      <c r="BB19" s="671">
        <v>470.8</v>
      </c>
      <c r="BC19" s="671">
        <v>470.8</v>
      </c>
      <c r="BD19" s="671">
        <v>470.8</v>
      </c>
      <c r="BE19" s="671">
        <v>478.1</v>
      </c>
      <c r="BF19" s="671">
        <v>488.5</v>
      </c>
      <c r="BG19" s="673">
        <v>495.8</v>
      </c>
      <c r="BH19" s="673">
        <v>516.9</v>
      </c>
      <c r="BI19" s="673">
        <v>539</v>
      </c>
      <c r="BJ19" s="673">
        <v>539</v>
      </c>
      <c r="BK19" s="673">
        <v>539</v>
      </c>
      <c r="BL19" s="673">
        <v>539</v>
      </c>
      <c r="BM19" s="673">
        <v>539</v>
      </c>
      <c r="BN19" s="673">
        <v>539</v>
      </c>
      <c r="BO19" s="673">
        <v>539</v>
      </c>
      <c r="BP19" s="673">
        <v>539</v>
      </c>
      <c r="BQ19" s="673">
        <v>539</v>
      </c>
      <c r="BR19" s="673">
        <v>539</v>
      </c>
      <c r="BS19" s="673">
        <v>541.29999999999995</v>
      </c>
      <c r="BT19" s="673">
        <v>541.29999999999995</v>
      </c>
      <c r="BU19" s="673">
        <v>541.29999999999995</v>
      </c>
      <c r="BV19" s="673">
        <v>542</v>
      </c>
    </row>
    <row r="20" spans="1:74" ht="12" customHeight="1" x14ac:dyDescent="0.2">
      <c r="A20" s="663" t="s">
        <v>1070</v>
      </c>
      <c r="B20" s="661" t="s">
        <v>1071</v>
      </c>
      <c r="C20" s="671">
        <v>12970.144</v>
      </c>
      <c r="D20" s="671">
        <v>13271.996999999999</v>
      </c>
      <c r="E20" s="671">
        <v>13558.928</v>
      </c>
      <c r="F20" s="671">
        <v>13815.092000000001</v>
      </c>
      <c r="G20" s="671">
        <v>14115.334999999999</v>
      </c>
      <c r="H20" s="671">
        <v>14401.788</v>
      </c>
      <c r="I20" s="671">
        <v>14670.805</v>
      </c>
      <c r="J20" s="671">
        <v>15018.724</v>
      </c>
      <c r="K20" s="671">
        <v>15216.326999999999</v>
      </c>
      <c r="L20" s="671">
        <v>15456.587</v>
      </c>
      <c r="M20" s="671">
        <v>15719.891</v>
      </c>
      <c r="N20" s="671">
        <v>16147.754000000001</v>
      </c>
      <c r="O20" s="671">
        <v>16647.878000000001</v>
      </c>
      <c r="P20" s="671">
        <v>16888.875</v>
      </c>
      <c r="Q20" s="671">
        <v>17172.449000000001</v>
      </c>
      <c r="R20" s="671">
        <v>17431.162</v>
      </c>
      <c r="S20" s="671">
        <v>17714.661</v>
      </c>
      <c r="T20" s="671">
        <v>17988.499</v>
      </c>
      <c r="U20" s="671">
        <v>18239.913</v>
      </c>
      <c r="V20" s="671">
        <v>18519.620999999999</v>
      </c>
      <c r="W20" s="671">
        <v>18780.940999999999</v>
      </c>
      <c r="X20" s="671">
        <v>19059.823</v>
      </c>
      <c r="Y20" s="671">
        <v>19319.962</v>
      </c>
      <c r="Z20" s="671">
        <v>19547.129000000001</v>
      </c>
      <c r="AA20" s="671">
        <v>19697.828000000001</v>
      </c>
      <c r="AB20" s="671">
        <v>19941.544000000002</v>
      </c>
      <c r="AC20" s="671">
        <v>20254.326000000001</v>
      </c>
      <c r="AD20" s="671">
        <v>20506.045999999998</v>
      </c>
      <c r="AE20" s="671">
        <v>20811.378000000001</v>
      </c>
      <c r="AF20" s="671">
        <v>21073.011999999999</v>
      </c>
      <c r="AG20" s="671">
        <v>21407.62</v>
      </c>
      <c r="AH20" s="671">
        <v>21724.6</v>
      </c>
      <c r="AI20" s="671">
        <v>22031.098999999998</v>
      </c>
      <c r="AJ20" s="671">
        <v>22357.651000000002</v>
      </c>
      <c r="AK20" s="671">
        <v>22666.648000000001</v>
      </c>
      <c r="AL20" s="671">
        <v>23213.602999999999</v>
      </c>
      <c r="AM20" s="671">
        <v>23748.223999999998</v>
      </c>
      <c r="AN20" s="671">
        <v>24038.473000000002</v>
      </c>
      <c r="AO20" s="671">
        <v>24354.973999999998</v>
      </c>
      <c r="AP20" s="671">
        <v>24665.157999999999</v>
      </c>
      <c r="AQ20" s="671">
        <v>24927.359</v>
      </c>
      <c r="AR20" s="671">
        <v>25254.925999999999</v>
      </c>
      <c r="AS20" s="671">
        <v>25591.261999999999</v>
      </c>
      <c r="AT20" s="671">
        <v>25973.331999999999</v>
      </c>
      <c r="AU20" s="671">
        <v>26263.625</v>
      </c>
      <c r="AV20" s="671">
        <v>26674.034</v>
      </c>
      <c r="AW20" s="671">
        <v>27048.685000000001</v>
      </c>
      <c r="AX20" s="671">
        <v>27723.618999999999</v>
      </c>
      <c r="AY20" s="671">
        <v>28225.031999999999</v>
      </c>
      <c r="AZ20" s="671">
        <v>28593.177</v>
      </c>
      <c r="BA20" s="671">
        <v>28888.45</v>
      </c>
      <c r="BB20" s="671">
        <v>29301.329000000002</v>
      </c>
      <c r="BC20" s="671">
        <v>29770.9</v>
      </c>
      <c r="BD20" s="671">
        <v>30385.478999999999</v>
      </c>
      <c r="BE20" s="671">
        <v>30906.45</v>
      </c>
      <c r="BF20" s="671">
        <v>31437.48</v>
      </c>
      <c r="BG20" s="673">
        <v>31964.19</v>
      </c>
      <c r="BH20" s="673">
        <v>32481.59</v>
      </c>
      <c r="BI20" s="673">
        <v>33006.85</v>
      </c>
      <c r="BJ20" s="673">
        <v>33541.449999999997</v>
      </c>
      <c r="BK20" s="673">
        <v>34040.36</v>
      </c>
      <c r="BL20" s="673">
        <v>34548.339999999997</v>
      </c>
      <c r="BM20" s="673">
        <v>35064.660000000003</v>
      </c>
      <c r="BN20" s="673">
        <v>35529.75</v>
      </c>
      <c r="BO20" s="673">
        <v>36001.14</v>
      </c>
      <c r="BP20" s="673">
        <v>36479.49</v>
      </c>
      <c r="BQ20" s="673">
        <v>36940.9</v>
      </c>
      <c r="BR20" s="673">
        <v>37407.71</v>
      </c>
      <c r="BS20" s="673">
        <v>37881.17</v>
      </c>
      <c r="BT20" s="673">
        <v>38334.589999999997</v>
      </c>
      <c r="BU20" s="673">
        <v>38795.32</v>
      </c>
      <c r="BV20" s="673">
        <v>39260.65</v>
      </c>
    </row>
    <row r="21" spans="1:74" ht="12" customHeight="1" x14ac:dyDescent="0.2">
      <c r="A21" s="663" t="s">
        <v>1072</v>
      </c>
      <c r="B21" s="661" t="s">
        <v>1073</v>
      </c>
      <c r="C21" s="671">
        <v>7754.924</v>
      </c>
      <c r="D21" s="671">
        <v>7946.3239999999996</v>
      </c>
      <c r="E21" s="671">
        <v>8115.3419999999996</v>
      </c>
      <c r="F21" s="671">
        <v>8269.3250000000007</v>
      </c>
      <c r="G21" s="671">
        <v>8453.1579999999994</v>
      </c>
      <c r="H21" s="671">
        <v>8618.1880000000001</v>
      </c>
      <c r="I21" s="671">
        <v>8778.3189999999995</v>
      </c>
      <c r="J21" s="671">
        <v>8961.27</v>
      </c>
      <c r="K21" s="671">
        <v>9113.0149999999994</v>
      </c>
      <c r="L21" s="671">
        <v>9265.2009999999991</v>
      </c>
      <c r="M21" s="671">
        <v>9429.84</v>
      </c>
      <c r="N21" s="671">
        <v>9626.7980000000007</v>
      </c>
      <c r="O21" s="671">
        <v>9816.9639999999999</v>
      </c>
      <c r="P21" s="671">
        <v>9977.5040000000008</v>
      </c>
      <c r="Q21" s="671">
        <v>10144.519</v>
      </c>
      <c r="R21" s="671">
        <v>10301.445</v>
      </c>
      <c r="S21" s="671">
        <v>10476.821</v>
      </c>
      <c r="T21" s="671">
        <v>10643.474</v>
      </c>
      <c r="U21" s="671">
        <v>10810.71</v>
      </c>
      <c r="V21" s="671">
        <v>10991.834999999999</v>
      </c>
      <c r="W21" s="671">
        <v>11157.656999999999</v>
      </c>
      <c r="X21" s="671">
        <v>11354.29</v>
      </c>
      <c r="Y21" s="671">
        <v>11529.06</v>
      </c>
      <c r="Z21" s="671">
        <v>11720.380999999999</v>
      </c>
      <c r="AA21" s="671">
        <v>11908.995999999999</v>
      </c>
      <c r="AB21" s="671">
        <v>12080.162</v>
      </c>
      <c r="AC21" s="671">
        <v>12281.312</v>
      </c>
      <c r="AD21" s="671">
        <v>12460.805</v>
      </c>
      <c r="AE21" s="671">
        <v>12656.946</v>
      </c>
      <c r="AF21" s="671">
        <v>12846.99</v>
      </c>
      <c r="AG21" s="671">
        <v>13095.941999999999</v>
      </c>
      <c r="AH21" s="671">
        <v>13314.513999999999</v>
      </c>
      <c r="AI21" s="671">
        <v>13534.101000000001</v>
      </c>
      <c r="AJ21" s="671">
        <v>13768.977000000001</v>
      </c>
      <c r="AK21" s="671">
        <v>13993.317999999999</v>
      </c>
      <c r="AL21" s="671">
        <v>14249.031000000001</v>
      </c>
      <c r="AM21" s="671">
        <v>14620.985000000001</v>
      </c>
      <c r="AN21" s="671">
        <v>14838.762000000001</v>
      </c>
      <c r="AO21" s="671">
        <v>15071.19</v>
      </c>
      <c r="AP21" s="671">
        <v>15287.665999999999</v>
      </c>
      <c r="AQ21" s="671">
        <v>15480.15</v>
      </c>
      <c r="AR21" s="671">
        <v>15688.906999999999</v>
      </c>
      <c r="AS21" s="671">
        <v>15906.549000000001</v>
      </c>
      <c r="AT21" s="671">
        <v>16137.525</v>
      </c>
      <c r="AU21" s="671">
        <v>16372.611999999999</v>
      </c>
      <c r="AV21" s="671">
        <v>16644.793000000001</v>
      </c>
      <c r="AW21" s="671">
        <v>16894.157999999999</v>
      </c>
      <c r="AX21" s="671">
        <v>17237.566999999999</v>
      </c>
      <c r="AY21" s="671">
        <v>17543.902999999998</v>
      </c>
      <c r="AZ21" s="671">
        <v>17832.041000000001</v>
      </c>
      <c r="BA21" s="671">
        <v>18075.965</v>
      </c>
      <c r="BB21" s="671">
        <v>18387.245999999999</v>
      </c>
      <c r="BC21" s="671">
        <v>18695.891</v>
      </c>
      <c r="BD21" s="671">
        <v>19143.945</v>
      </c>
      <c r="BE21" s="671">
        <v>19508.03</v>
      </c>
      <c r="BF21" s="671">
        <v>19878.78</v>
      </c>
      <c r="BG21" s="673">
        <v>20255.79</v>
      </c>
      <c r="BH21" s="673">
        <v>20621.02</v>
      </c>
      <c r="BI21" s="673">
        <v>20991.62</v>
      </c>
      <c r="BJ21" s="673">
        <v>21370.03</v>
      </c>
      <c r="BK21" s="673">
        <v>21711.18</v>
      </c>
      <c r="BL21" s="673">
        <v>22058.79</v>
      </c>
      <c r="BM21" s="673">
        <v>22412.11</v>
      </c>
      <c r="BN21" s="673">
        <v>22725.5</v>
      </c>
      <c r="BO21" s="673">
        <v>23043.48</v>
      </c>
      <c r="BP21" s="673">
        <v>23366.65</v>
      </c>
      <c r="BQ21" s="673">
        <v>23670.080000000002</v>
      </c>
      <c r="BR21" s="673">
        <v>23978.07</v>
      </c>
      <c r="BS21" s="673">
        <v>24289.83</v>
      </c>
      <c r="BT21" s="673">
        <v>24580.62</v>
      </c>
      <c r="BU21" s="673">
        <v>24875.74</v>
      </c>
      <c r="BV21" s="673">
        <v>25174.46</v>
      </c>
    </row>
    <row r="22" spans="1:74" ht="12" customHeight="1" x14ac:dyDescent="0.2">
      <c r="A22" s="663" t="s">
        <v>1074</v>
      </c>
      <c r="B22" s="661" t="s">
        <v>1075</v>
      </c>
      <c r="C22" s="671">
        <v>4071.5230000000001</v>
      </c>
      <c r="D22" s="671">
        <v>4110.9070000000002</v>
      </c>
      <c r="E22" s="671">
        <v>4203.6210000000001</v>
      </c>
      <c r="F22" s="671">
        <v>4293.5709999999999</v>
      </c>
      <c r="G22" s="671">
        <v>4381.8209999999999</v>
      </c>
      <c r="H22" s="671">
        <v>4481.7489999999998</v>
      </c>
      <c r="I22" s="671">
        <v>4565.3190000000004</v>
      </c>
      <c r="J22" s="671">
        <v>4711.4539999999997</v>
      </c>
      <c r="K22" s="671">
        <v>4738.4269999999997</v>
      </c>
      <c r="L22" s="671">
        <v>4826.6729999999998</v>
      </c>
      <c r="M22" s="671">
        <v>4924.9449999999997</v>
      </c>
      <c r="N22" s="671">
        <v>5155.8100000000004</v>
      </c>
      <c r="O22" s="671">
        <v>5460.2240000000002</v>
      </c>
      <c r="P22" s="671">
        <v>5530.9459999999999</v>
      </c>
      <c r="Q22" s="671">
        <v>5629.9210000000003</v>
      </c>
      <c r="R22" s="671">
        <v>5712.2219999999998</v>
      </c>
      <c r="S22" s="671">
        <v>5801.6059999999998</v>
      </c>
      <c r="T22" s="671">
        <v>5890.9849999999997</v>
      </c>
      <c r="U22" s="671">
        <v>5966.9830000000002</v>
      </c>
      <c r="V22" s="671">
        <v>6055.3890000000001</v>
      </c>
      <c r="W22" s="671">
        <v>6132.2820000000002</v>
      </c>
      <c r="X22" s="671">
        <v>6204.1589999999997</v>
      </c>
      <c r="Y22" s="671">
        <v>6261.1980000000003</v>
      </c>
      <c r="Z22" s="671">
        <v>6271.3609999999999</v>
      </c>
      <c r="AA22" s="671">
        <v>6209.125</v>
      </c>
      <c r="AB22" s="671">
        <v>6270.509</v>
      </c>
      <c r="AC22" s="671">
        <v>6361.8829999999998</v>
      </c>
      <c r="AD22" s="671">
        <v>6405.9750000000004</v>
      </c>
      <c r="AE22" s="671">
        <v>6487.6909999999998</v>
      </c>
      <c r="AF22" s="671">
        <v>6538.0249999999996</v>
      </c>
      <c r="AG22" s="671">
        <v>6614.7160000000003</v>
      </c>
      <c r="AH22" s="671">
        <v>6697.0690000000004</v>
      </c>
      <c r="AI22" s="671">
        <v>6761.3490000000002</v>
      </c>
      <c r="AJ22" s="671">
        <v>6838.64</v>
      </c>
      <c r="AK22" s="671">
        <v>6907.9539999999997</v>
      </c>
      <c r="AL22" s="671">
        <v>7167.9430000000002</v>
      </c>
      <c r="AM22" s="671">
        <v>7310.2929999999997</v>
      </c>
      <c r="AN22" s="671">
        <v>7361.6589999999997</v>
      </c>
      <c r="AO22" s="671">
        <v>7424.5720000000001</v>
      </c>
      <c r="AP22" s="671">
        <v>7508.1369999999997</v>
      </c>
      <c r="AQ22" s="671">
        <v>7563.2439999999997</v>
      </c>
      <c r="AR22" s="671">
        <v>7642.4309999999996</v>
      </c>
      <c r="AS22" s="671">
        <v>7732.59</v>
      </c>
      <c r="AT22" s="671">
        <v>7867.692</v>
      </c>
      <c r="AU22" s="671">
        <v>7909.5479999999998</v>
      </c>
      <c r="AV22" s="671">
        <v>8029.5649999999996</v>
      </c>
      <c r="AW22" s="671">
        <v>8135.7960000000003</v>
      </c>
      <c r="AX22" s="671">
        <v>8430.3790000000008</v>
      </c>
      <c r="AY22" s="671">
        <v>8618.0020000000004</v>
      </c>
      <c r="AZ22" s="671">
        <v>8678.0660000000007</v>
      </c>
      <c r="BA22" s="671">
        <v>8724.857</v>
      </c>
      <c r="BB22" s="671">
        <v>8810.6209999999992</v>
      </c>
      <c r="BC22" s="671">
        <v>8957.6479999999992</v>
      </c>
      <c r="BD22" s="671">
        <v>9103.8389999999999</v>
      </c>
      <c r="BE22" s="671">
        <v>9239.6209999999992</v>
      </c>
      <c r="BF22" s="671">
        <v>9378.5930000000008</v>
      </c>
      <c r="BG22" s="673">
        <v>9507.6119999999992</v>
      </c>
      <c r="BH22" s="673">
        <v>9638.9459999999999</v>
      </c>
      <c r="BI22" s="673">
        <v>9772.6290000000008</v>
      </c>
      <c r="BJ22" s="673">
        <v>9907.7530000000006</v>
      </c>
      <c r="BK22" s="673">
        <v>10044.35</v>
      </c>
      <c r="BL22" s="673">
        <v>10183.41</v>
      </c>
      <c r="BM22" s="673">
        <v>10324.950000000001</v>
      </c>
      <c r="BN22" s="673">
        <v>10455.84</v>
      </c>
      <c r="BO22" s="673">
        <v>10588.35</v>
      </c>
      <c r="BP22" s="673">
        <v>10722.52</v>
      </c>
      <c r="BQ22" s="673">
        <v>10859.32</v>
      </c>
      <c r="BR22" s="673">
        <v>10996.92</v>
      </c>
      <c r="BS22" s="673">
        <v>11137.23</v>
      </c>
      <c r="BT22" s="673">
        <v>11278.42</v>
      </c>
      <c r="BU22" s="673">
        <v>11422.39</v>
      </c>
      <c r="BV22" s="673">
        <v>11567.32</v>
      </c>
    </row>
    <row r="23" spans="1:74" ht="12" customHeight="1" x14ac:dyDescent="0.2">
      <c r="A23" s="663" t="s">
        <v>1076</v>
      </c>
      <c r="B23" s="661" t="s">
        <v>1077</v>
      </c>
      <c r="C23" s="671">
        <v>1143.6969999999999</v>
      </c>
      <c r="D23" s="671">
        <v>1214.7660000000001</v>
      </c>
      <c r="E23" s="671">
        <v>1239.9649999999999</v>
      </c>
      <c r="F23" s="671">
        <v>1252.1959999999999</v>
      </c>
      <c r="G23" s="671">
        <v>1280.356</v>
      </c>
      <c r="H23" s="671">
        <v>1301.8510000000001</v>
      </c>
      <c r="I23" s="671">
        <v>1327.1669999999999</v>
      </c>
      <c r="J23" s="671">
        <v>1346</v>
      </c>
      <c r="K23" s="671">
        <v>1364.885</v>
      </c>
      <c r="L23" s="671">
        <v>1364.713</v>
      </c>
      <c r="M23" s="671">
        <v>1365.106</v>
      </c>
      <c r="N23" s="671">
        <v>1365.146</v>
      </c>
      <c r="O23" s="671">
        <v>1370.69</v>
      </c>
      <c r="P23" s="671">
        <v>1380.425</v>
      </c>
      <c r="Q23" s="671">
        <v>1398.009</v>
      </c>
      <c r="R23" s="671">
        <v>1417.4949999999999</v>
      </c>
      <c r="S23" s="671">
        <v>1436.2339999999999</v>
      </c>
      <c r="T23" s="671">
        <v>1454.04</v>
      </c>
      <c r="U23" s="671">
        <v>1462.22</v>
      </c>
      <c r="V23" s="671">
        <v>1472.3969999999999</v>
      </c>
      <c r="W23" s="671">
        <v>1491.002</v>
      </c>
      <c r="X23" s="671">
        <v>1501.374</v>
      </c>
      <c r="Y23" s="671">
        <v>1529.704</v>
      </c>
      <c r="Z23" s="671">
        <v>1555.3869999999999</v>
      </c>
      <c r="AA23" s="671">
        <v>1579.7070000000001</v>
      </c>
      <c r="AB23" s="671">
        <v>1590.873</v>
      </c>
      <c r="AC23" s="671">
        <v>1611.1310000000001</v>
      </c>
      <c r="AD23" s="671">
        <v>1639.2660000000001</v>
      </c>
      <c r="AE23" s="671">
        <v>1666.741</v>
      </c>
      <c r="AF23" s="671">
        <v>1687.9970000000001</v>
      </c>
      <c r="AG23" s="671">
        <v>1696.962</v>
      </c>
      <c r="AH23" s="671">
        <v>1713.0170000000001</v>
      </c>
      <c r="AI23" s="671">
        <v>1735.6489999999999</v>
      </c>
      <c r="AJ23" s="671">
        <v>1750.0340000000001</v>
      </c>
      <c r="AK23" s="671">
        <v>1765.376</v>
      </c>
      <c r="AL23" s="671">
        <v>1796.6289999999999</v>
      </c>
      <c r="AM23" s="671">
        <v>1816.9459999999999</v>
      </c>
      <c r="AN23" s="671">
        <v>1838.0519999999999</v>
      </c>
      <c r="AO23" s="671">
        <v>1859.212</v>
      </c>
      <c r="AP23" s="671">
        <v>1869.355</v>
      </c>
      <c r="AQ23" s="671">
        <v>1883.9649999999999</v>
      </c>
      <c r="AR23" s="671">
        <v>1923.588</v>
      </c>
      <c r="AS23" s="671">
        <v>1952.123</v>
      </c>
      <c r="AT23" s="671">
        <v>1968.115</v>
      </c>
      <c r="AU23" s="671">
        <v>1981.4649999999999</v>
      </c>
      <c r="AV23" s="671">
        <v>1999.6759999999999</v>
      </c>
      <c r="AW23" s="671">
        <v>2018.731</v>
      </c>
      <c r="AX23" s="671">
        <v>2055.6729999999998</v>
      </c>
      <c r="AY23" s="671">
        <v>2063.127</v>
      </c>
      <c r="AZ23" s="671">
        <v>2083.0700000000002</v>
      </c>
      <c r="BA23" s="671">
        <v>2087.6280000000002</v>
      </c>
      <c r="BB23" s="671">
        <v>2103.462</v>
      </c>
      <c r="BC23" s="671">
        <v>2117.3609999999999</v>
      </c>
      <c r="BD23" s="671">
        <v>2137.6950000000002</v>
      </c>
      <c r="BE23" s="671">
        <v>2158.8040000000001</v>
      </c>
      <c r="BF23" s="671">
        <v>2180.107</v>
      </c>
      <c r="BG23" s="673">
        <v>2200.7919999999999</v>
      </c>
      <c r="BH23" s="673">
        <v>2221.6219999999998</v>
      </c>
      <c r="BI23" s="673">
        <v>2242.5990000000002</v>
      </c>
      <c r="BJ23" s="673">
        <v>2263.6669999999999</v>
      </c>
      <c r="BK23" s="673">
        <v>2284.826</v>
      </c>
      <c r="BL23" s="673">
        <v>2306.14</v>
      </c>
      <c r="BM23" s="673">
        <v>2327.6089999999999</v>
      </c>
      <c r="BN23" s="673">
        <v>2348.4119999999998</v>
      </c>
      <c r="BO23" s="673">
        <v>2369.3150000000001</v>
      </c>
      <c r="BP23" s="673">
        <v>2390.3229999999999</v>
      </c>
      <c r="BQ23" s="673">
        <v>2411.4960000000001</v>
      </c>
      <c r="BR23" s="673">
        <v>2432.7179999999998</v>
      </c>
      <c r="BS23" s="673">
        <v>2454.11</v>
      </c>
      <c r="BT23" s="673">
        <v>2475.5569999999998</v>
      </c>
      <c r="BU23" s="673">
        <v>2497.1790000000001</v>
      </c>
      <c r="BV23" s="673">
        <v>2518.8609999999999</v>
      </c>
    </row>
    <row r="24" spans="1:74" ht="12" customHeight="1" x14ac:dyDescent="0.2">
      <c r="A24" s="663" t="s">
        <v>1078</v>
      </c>
      <c r="B24" s="661" t="s">
        <v>88</v>
      </c>
      <c r="C24" s="671">
        <v>92.7</v>
      </c>
      <c r="D24" s="671">
        <v>92.7</v>
      </c>
      <c r="E24" s="671">
        <v>94.2</v>
      </c>
      <c r="F24" s="671">
        <v>94.2</v>
      </c>
      <c r="G24" s="671">
        <v>94.2</v>
      </c>
      <c r="H24" s="671">
        <v>94.2</v>
      </c>
      <c r="I24" s="671">
        <v>92.6</v>
      </c>
      <c r="J24" s="671">
        <v>92.6</v>
      </c>
      <c r="K24" s="671">
        <v>92.6</v>
      </c>
      <c r="L24" s="671">
        <v>97.1</v>
      </c>
      <c r="M24" s="671">
        <v>97.1</v>
      </c>
      <c r="N24" s="671">
        <v>97.1</v>
      </c>
      <c r="O24" s="671">
        <v>113.5</v>
      </c>
      <c r="P24" s="671">
        <v>113.5</v>
      </c>
      <c r="Q24" s="671">
        <v>115</v>
      </c>
      <c r="R24" s="671">
        <v>115</v>
      </c>
      <c r="S24" s="671">
        <v>115</v>
      </c>
      <c r="T24" s="671">
        <v>112</v>
      </c>
      <c r="U24" s="671">
        <v>115.4</v>
      </c>
      <c r="V24" s="671">
        <v>115.4</v>
      </c>
      <c r="W24" s="671">
        <v>118.4</v>
      </c>
      <c r="X24" s="671">
        <v>118.4</v>
      </c>
      <c r="Y24" s="671">
        <v>118.4</v>
      </c>
      <c r="Z24" s="671">
        <v>118.4</v>
      </c>
      <c r="AA24" s="671">
        <v>118.4</v>
      </c>
      <c r="AB24" s="671">
        <v>118.4</v>
      </c>
      <c r="AC24" s="671">
        <v>118.4</v>
      </c>
      <c r="AD24" s="671">
        <v>118.4</v>
      </c>
      <c r="AE24" s="671">
        <v>118.4</v>
      </c>
      <c r="AF24" s="671">
        <v>118.4</v>
      </c>
      <c r="AG24" s="671">
        <v>118.4</v>
      </c>
      <c r="AH24" s="671">
        <v>118.4</v>
      </c>
      <c r="AI24" s="671">
        <v>118.4</v>
      </c>
      <c r="AJ24" s="671">
        <v>118.4</v>
      </c>
      <c r="AK24" s="671">
        <v>118.4</v>
      </c>
      <c r="AL24" s="671">
        <v>118.4</v>
      </c>
      <c r="AM24" s="671">
        <v>112.6</v>
      </c>
      <c r="AN24" s="671">
        <v>112.6</v>
      </c>
      <c r="AO24" s="671">
        <v>112.6</v>
      </c>
      <c r="AP24" s="671">
        <v>112.6</v>
      </c>
      <c r="AQ24" s="671">
        <v>112.6</v>
      </c>
      <c r="AR24" s="671">
        <v>338.6</v>
      </c>
      <c r="AS24" s="671">
        <v>338.6</v>
      </c>
      <c r="AT24" s="671">
        <v>347.6</v>
      </c>
      <c r="AU24" s="671">
        <v>347.6</v>
      </c>
      <c r="AV24" s="671">
        <v>347.6</v>
      </c>
      <c r="AW24" s="671">
        <v>347.6</v>
      </c>
      <c r="AX24" s="671">
        <v>347.6</v>
      </c>
      <c r="AY24" s="671">
        <v>347.6</v>
      </c>
      <c r="AZ24" s="671">
        <v>347.6</v>
      </c>
      <c r="BA24" s="671">
        <v>347.6</v>
      </c>
      <c r="BB24" s="671">
        <v>347.6</v>
      </c>
      <c r="BC24" s="671">
        <v>347.6</v>
      </c>
      <c r="BD24" s="671">
        <v>347.6</v>
      </c>
      <c r="BE24" s="671">
        <v>347.6</v>
      </c>
      <c r="BF24" s="671">
        <v>347.6</v>
      </c>
      <c r="BG24" s="673">
        <v>347.6</v>
      </c>
      <c r="BH24" s="673">
        <v>347.6</v>
      </c>
      <c r="BI24" s="673">
        <v>347.6</v>
      </c>
      <c r="BJ24" s="673">
        <v>347.6</v>
      </c>
      <c r="BK24" s="673">
        <v>347.6</v>
      </c>
      <c r="BL24" s="673">
        <v>347.6</v>
      </c>
      <c r="BM24" s="673">
        <v>347.6</v>
      </c>
      <c r="BN24" s="673">
        <v>347.6</v>
      </c>
      <c r="BO24" s="673">
        <v>347.6</v>
      </c>
      <c r="BP24" s="673">
        <v>347.6</v>
      </c>
      <c r="BQ24" s="673">
        <v>347.6</v>
      </c>
      <c r="BR24" s="673">
        <v>347.6</v>
      </c>
      <c r="BS24" s="673">
        <v>347.6</v>
      </c>
      <c r="BT24" s="673">
        <v>347.6</v>
      </c>
      <c r="BU24" s="673">
        <v>347.6</v>
      </c>
      <c r="BV24" s="673">
        <v>347.6</v>
      </c>
    </row>
    <row r="25" spans="1:74" ht="12" customHeight="1" x14ac:dyDescent="0.2">
      <c r="A25" s="663"/>
      <c r="B25" s="658"/>
      <c r="C25" s="662"/>
      <c r="D25" s="662"/>
      <c r="E25" s="662"/>
      <c r="F25" s="662"/>
      <c r="G25" s="662"/>
      <c r="H25" s="662"/>
      <c r="I25" s="662"/>
      <c r="J25" s="662"/>
      <c r="K25" s="662"/>
      <c r="L25" s="662"/>
      <c r="M25" s="662"/>
      <c r="N25" s="662"/>
      <c r="O25" s="662"/>
      <c r="P25" s="662"/>
      <c r="Q25" s="662"/>
      <c r="R25" s="672"/>
      <c r="S25" s="672"/>
      <c r="T25" s="672"/>
      <c r="U25" s="672"/>
      <c r="V25" s="672"/>
      <c r="W25" s="672"/>
      <c r="X25" s="672"/>
      <c r="Y25" s="672"/>
      <c r="Z25" s="672"/>
      <c r="AA25" s="672"/>
      <c r="AB25" s="672"/>
      <c r="AC25" s="672"/>
      <c r="AD25" s="672"/>
      <c r="AE25" s="672"/>
      <c r="AF25" s="672"/>
      <c r="AG25" s="672"/>
      <c r="AH25" s="672"/>
      <c r="AI25" s="672"/>
      <c r="AJ25" s="672"/>
      <c r="AK25" s="672"/>
      <c r="AL25" s="672"/>
      <c r="AM25" s="672"/>
      <c r="AN25" s="672"/>
      <c r="AO25" s="672"/>
      <c r="AP25" s="672"/>
      <c r="AQ25" s="672"/>
      <c r="AR25" s="672"/>
      <c r="AS25" s="672"/>
      <c r="AT25" s="672"/>
      <c r="AU25" s="672"/>
      <c r="AV25" s="672"/>
      <c r="AW25" s="672"/>
      <c r="AX25" s="672"/>
      <c r="AY25" s="672"/>
      <c r="AZ25" s="672"/>
      <c r="BA25" s="672"/>
      <c r="BB25" s="672"/>
      <c r="BC25" s="672"/>
      <c r="BG25" s="675"/>
      <c r="BH25" s="675"/>
      <c r="BI25" s="675"/>
      <c r="BJ25" s="675"/>
      <c r="BK25" s="675"/>
      <c r="BL25" s="675"/>
      <c r="BM25" s="675"/>
      <c r="BN25" s="675"/>
      <c r="BO25" s="675"/>
      <c r="BP25" s="675"/>
      <c r="BQ25" s="675"/>
      <c r="BR25" s="675"/>
      <c r="BS25" s="675"/>
      <c r="BT25" s="675"/>
      <c r="BU25" s="675"/>
      <c r="BV25" s="675"/>
    </row>
    <row r="26" spans="1:74" ht="12" customHeight="1" x14ac:dyDescent="0.2">
      <c r="A26" s="663"/>
      <c r="B26" s="662" t="s">
        <v>1316</v>
      </c>
      <c r="C26" s="662"/>
      <c r="D26" s="662"/>
      <c r="E26" s="662"/>
      <c r="F26" s="662"/>
      <c r="G26" s="662"/>
      <c r="H26" s="662"/>
      <c r="I26" s="662"/>
      <c r="J26" s="662"/>
      <c r="K26" s="662"/>
      <c r="L26" s="662"/>
      <c r="M26" s="662"/>
      <c r="N26" s="662"/>
      <c r="O26" s="662"/>
      <c r="P26" s="662"/>
      <c r="Q26" s="662"/>
      <c r="R26" s="672"/>
      <c r="S26" s="672"/>
      <c r="T26" s="672"/>
      <c r="U26" s="672"/>
      <c r="V26" s="672"/>
      <c r="W26" s="672"/>
      <c r="X26" s="672"/>
      <c r="Y26" s="672"/>
      <c r="Z26" s="672"/>
      <c r="AA26" s="672"/>
      <c r="AB26" s="672"/>
      <c r="AC26" s="672"/>
      <c r="AD26" s="672"/>
      <c r="AE26" s="672"/>
      <c r="AF26" s="672"/>
      <c r="AG26" s="672"/>
      <c r="AH26" s="672"/>
      <c r="AI26" s="672"/>
      <c r="AJ26" s="672"/>
      <c r="AK26" s="672"/>
      <c r="AL26" s="672"/>
      <c r="AM26" s="672"/>
      <c r="AN26" s="672"/>
      <c r="AO26" s="672"/>
      <c r="AP26" s="672"/>
      <c r="AQ26" s="672"/>
      <c r="AR26" s="672"/>
      <c r="AS26" s="672"/>
      <c r="AT26" s="672"/>
      <c r="AU26" s="672"/>
      <c r="AV26" s="672"/>
      <c r="AW26" s="672"/>
      <c r="AX26" s="672"/>
      <c r="AY26" s="672"/>
      <c r="AZ26" s="672"/>
      <c r="BA26" s="672"/>
      <c r="BB26" s="672"/>
      <c r="BC26" s="672"/>
      <c r="BG26" s="675"/>
      <c r="BH26" s="675"/>
      <c r="BI26" s="675"/>
      <c r="BJ26" s="675"/>
      <c r="BK26" s="675"/>
      <c r="BL26" s="675"/>
      <c r="BM26" s="675"/>
      <c r="BN26" s="675"/>
      <c r="BO26" s="675"/>
      <c r="BP26" s="675"/>
      <c r="BQ26" s="675"/>
      <c r="BR26" s="675"/>
      <c r="BS26" s="675"/>
      <c r="BT26" s="675"/>
      <c r="BU26" s="675"/>
      <c r="BV26" s="675"/>
    </row>
    <row r="27" spans="1:74" ht="12" customHeight="1" x14ac:dyDescent="0.2">
      <c r="A27" s="663"/>
      <c r="B27" s="662" t="s">
        <v>1058</v>
      </c>
      <c r="C27" s="662"/>
      <c r="D27" s="662"/>
      <c r="E27" s="662"/>
      <c r="F27" s="662"/>
      <c r="G27" s="662"/>
      <c r="H27" s="662"/>
      <c r="I27" s="662"/>
      <c r="J27" s="662"/>
      <c r="K27" s="662"/>
      <c r="L27" s="662"/>
      <c r="M27" s="662"/>
      <c r="N27" s="662"/>
      <c r="O27" s="662"/>
      <c r="P27" s="662"/>
      <c r="Q27" s="662"/>
      <c r="R27" s="672"/>
      <c r="S27" s="672"/>
      <c r="T27" s="672"/>
      <c r="U27" s="672"/>
      <c r="V27" s="672"/>
      <c r="W27" s="672"/>
      <c r="X27" s="672"/>
      <c r="Y27" s="672"/>
      <c r="Z27" s="672"/>
      <c r="AA27" s="672"/>
      <c r="AB27" s="672"/>
      <c r="AC27" s="672"/>
      <c r="AD27" s="672"/>
      <c r="AE27" s="672"/>
      <c r="AF27" s="672"/>
      <c r="AG27" s="672"/>
      <c r="AH27" s="672"/>
      <c r="AI27" s="672"/>
      <c r="AJ27" s="672"/>
      <c r="AK27" s="672"/>
      <c r="AL27" s="672"/>
      <c r="AM27" s="672"/>
      <c r="AN27" s="672"/>
      <c r="AO27" s="672"/>
      <c r="AP27" s="672"/>
      <c r="AQ27" s="672"/>
      <c r="AR27" s="672"/>
      <c r="AS27" s="672"/>
      <c r="AT27" s="672"/>
      <c r="AU27" s="672"/>
      <c r="AV27" s="672"/>
      <c r="AW27" s="672"/>
      <c r="AX27" s="672"/>
      <c r="AY27" s="672"/>
      <c r="AZ27" s="672"/>
      <c r="BA27" s="672"/>
      <c r="BB27" s="672"/>
      <c r="BC27" s="672"/>
      <c r="BG27" s="675"/>
      <c r="BH27" s="675"/>
      <c r="BI27" s="675"/>
      <c r="BJ27" s="675"/>
      <c r="BK27" s="675"/>
      <c r="BL27" s="675"/>
      <c r="BM27" s="675"/>
      <c r="BN27" s="675"/>
      <c r="BO27" s="675"/>
      <c r="BP27" s="675"/>
      <c r="BQ27" s="675"/>
      <c r="BR27" s="675"/>
      <c r="BS27" s="675"/>
      <c r="BT27" s="675"/>
      <c r="BU27" s="675"/>
      <c r="BV27" s="675"/>
    </row>
    <row r="28" spans="1:74" ht="12" customHeight="1" x14ac:dyDescent="0.2">
      <c r="A28" s="663" t="s">
        <v>1208</v>
      </c>
      <c r="B28" s="661" t="s">
        <v>1059</v>
      </c>
      <c r="C28" s="704">
        <v>2.83509272</v>
      </c>
      <c r="D28" s="704">
        <v>2.483653565</v>
      </c>
      <c r="E28" s="704">
        <v>2.7602272750000001</v>
      </c>
      <c r="F28" s="704">
        <v>2.4394207520000002</v>
      </c>
      <c r="G28" s="704">
        <v>2.5312207039999999</v>
      </c>
      <c r="H28" s="704">
        <v>2.60795449</v>
      </c>
      <c r="I28" s="704">
        <v>2.7518554740000001</v>
      </c>
      <c r="J28" s="704">
        <v>2.7789265900000002</v>
      </c>
      <c r="K28" s="704">
        <v>2.5093160669999999</v>
      </c>
      <c r="L28" s="704">
        <v>2.5192473770000001</v>
      </c>
      <c r="M28" s="704">
        <v>2.6582102710000002</v>
      </c>
      <c r="N28" s="704">
        <v>2.8498886159999999</v>
      </c>
      <c r="O28" s="704">
        <v>2.8523723859999999</v>
      </c>
      <c r="P28" s="704">
        <v>2.5926161539999999</v>
      </c>
      <c r="Q28" s="704">
        <v>2.7338763109999999</v>
      </c>
      <c r="R28" s="704">
        <v>2.3982216439999999</v>
      </c>
      <c r="S28" s="704">
        <v>2.4932074919999998</v>
      </c>
      <c r="T28" s="704">
        <v>2.6284628470000002</v>
      </c>
      <c r="U28" s="704">
        <v>2.7509522959999999</v>
      </c>
      <c r="V28" s="704">
        <v>2.6997930210000001</v>
      </c>
      <c r="W28" s="704">
        <v>2.3854466699999999</v>
      </c>
      <c r="X28" s="704">
        <v>2.4541334840000002</v>
      </c>
      <c r="Y28" s="704">
        <v>2.4835048789999998</v>
      </c>
      <c r="Z28" s="704">
        <v>2.535385416</v>
      </c>
      <c r="AA28" s="704">
        <v>2.5522215799999999</v>
      </c>
      <c r="AB28" s="704">
        <v>2.2127163950000002</v>
      </c>
      <c r="AC28" s="704">
        <v>2.3030809250000002</v>
      </c>
      <c r="AD28" s="704">
        <v>2.0456035400000001</v>
      </c>
      <c r="AE28" s="704">
        <v>2.3112592250000001</v>
      </c>
      <c r="AF28" s="704">
        <v>2.3209862870000002</v>
      </c>
      <c r="AG28" s="704">
        <v>2.5337459560000002</v>
      </c>
      <c r="AH28" s="704">
        <v>2.5650765739999999</v>
      </c>
      <c r="AI28" s="704">
        <v>2.3484427440000002</v>
      </c>
      <c r="AJ28" s="704">
        <v>2.2332982010000002</v>
      </c>
      <c r="AK28" s="704">
        <v>2.2448919159999998</v>
      </c>
      <c r="AL28" s="704">
        <v>2.4403968869999999</v>
      </c>
      <c r="AM28" s="704">
        <v>2.4748647739999998</v>
      </c>
      <c r="AN28" s="704">
        <v>2.28842692</v>
      </c>
      <c r="AO28" s="704">
        <v>2.3859077019999999</v>
      </c>
      <c r="AP28" s="704">
        <v>2.1872694949999998</v>
      </c>
      <c r="AQ28" s="704">
        <v>2.32597509</v>
      </c>
      <c r="AR28" s="704">
        <v>2.1536095230000001</v>
      </c>
      <c r="AS28" s="704">
        <v>2.3305445929999999</v>
      </c>
      <c r="AT28" s="704">
        <v>2.5241851780000002</v>
      </c>
      <c r="AU28" s="704">
        <v>2.153935911</v>
      </c>
      <c r="AV28" s="704">
        <v>2.0992181219999999</v>
      </c>
      <c r="AW28" s="704">
        <v>2.1754522679999999</v>
      </c>
      <c r="AX28" s="704">
        <v>2.3854959600000001</v>
      </c>
      <c r="AY28" s="704">
        <v>2.401932516</v>
      </c>
      <c r="AZ28" s="704">
        <v>2.2376784170000001</v>
      </c>
      <c r="BA28" s="704">
        <v>2.4045006400000002</v>
      </c>
      <c r="BB28" s="704">
        <v>2.0017786019999999</v>
      </c>
      <c r="BC28" s="704">
        <v>2.2993175410000002</v>
      </c>
      <c r="BD28" s="704">
        <v>2.3269227649999999</v>
      </c>
      <c r="BE28" s="704">
        <v>3.4291299999999998</v>
      </c>
      <c r="BF28" s="704">
        <v>3.5194030000000001</v>
      </c>
      <c r="BG28" s="705">
        <v>3.412245</v>
      </c>
      <c r="BH28" s="705">
        <v>2.77677</v>
      </c>
      <c r="BI28" s="705">
        <v>2.998526</v>
      </c>
      <c r="BJ28" s="705">
        <v>3.7322289999999998</v>
      </c>
      <c r="BK28" s="705">
        <v>3.3823889999999999</v>
      </c>
      <c r="BL28" s="705">
        <v>1.642169</v>
      </c>
      <c r="BM28" s="705">
        <v>2.9569930000000002</v>
      </c>
      <c r="BN28" s="705">
        <v>2.4558490000000002</v>
      </c>
      <c r="BO28" s="705">
        <v>2.875432</v>
      </c>
      <c r="BP28" s="705">
        <v>2.4695870000000002</v>
      </c>
      <c r="BQ28" s="705">
        <v>3.3146089999999999</v>
      </c>
      <c r="BR28" s="705">
        <v>3.105569</v>
      </c>
      <c r="BS28" s="705">
        <v>2.8729309999999999</v>
      </c>
      <c r="BT28" s="705">
        <v>2.5231020000000002</v>
      </c>
      <c r="BU28" s="705">
        <v>2.4699260000000001</v>
      </c>
      <c r="BV28" s="705">
        <v>3.0682160000000001</v>
      </c>
    </row>
    <row r="29" spans="1:74" ht="12" customHeight="1" x14ac:dyDescent="0.2">
      <c r="A29" s="663" t="s">
        <v>1308</v>
      </c>
      <c r="B29" s="661" t="s">
        <v>1060</v>
      </c>
      <c r="C29" s="704">
        <v>1.6458511709999999</v>
      </c>
      <c r="D29" s="704">
        <v>1.4225672949999999</v>
      </c>
      <c r="E29" s="704">
        <v>1.5440642680000001</v>
      </c>
      <c r="F29" s="704">
        <v>1.4646890509999999</v>
      </c>
      <c r="G29" s="704">
        <v>1.5538919920000001</v>
      </c>
      <c r="H29" s="704">
        <v>1.5150064999999999</v>
      </c>
      <c r="I29" s="704">
        <v>1.512502963</v>
      </c>
      <c r="J29" s="704">
        <v>1.5077254360000001</v>
      </c>
      <c r="K29" s="704">
        <v>1.4217151539999999</v>
      </c>
      <c r="L29" s="704">
        <v>1.4360065719999999</v>
      </c>
      <c r="M29" s="704">
        <v>1.49568944</v>
      </c>
      <c r="N29" s="704">
        <v>1.564012612</v>
      </c>
      <c r="O29" s="704">
        <v>1.5318969140000001</v>
      </c>
      <c r="P29" s="704">
        <v>1.4551560939999999</v>
      </c>
      <c r="Q29" s="704">
        <v>1.5339783250000001</v>
      </c>
      <c r="R29" s="704">
        <v>1.4501108540000001</v>
      </c>
      <c r="S29" s="704">
        <v>1.4555804020000001</v>
      </c>
      <c r="T29" s="704">
        <v>1.4600673850000001</v>
      </c>
      <c r="U29" s="704">
        <v>1.480132668</v>
      </c>
      <c r="V29" s="704">
        <v>1.4829386579999999</v>
      </c>
      <c r="W29" s="704">
        <v>1.3411104890000001</v>
      </c>
      <c r="X29" s="704">
        <v>1.465078342</v>
      </c>
      <c r="Y29" s="704">
        <v>1.4534724290000001</v>
      </c>
      <c r="Z29" s="704">
        <v>1.5137033580000001</v>
      </c>
      <c r="AA29" s="704">
        <v>1.411708003</v>
      </c>
      <c r="AB29" s="704">
        <v>1.2655384300000001</v>
      </c>
      <c r="AC29" s="704">
        <v>1.3642715940000001</v>
      </c>
      <c r="AD29" s="704">
        <v>1.27639776</v>
      </c>
      <c r="AE29" s="704">
        <v>1.3466466479999999</v>
      </c>
      <c r="AF29" s="704">
        <v>1.346059817</v>
      </c>
      <c r="AG29" s="704">
        <v>1.3825836199999999</v>
      </c>
      <c r="AH29" s="704">
        <v>1.393211226</v>
      </c>
      <c r="AI29" s="704">
        <v>1.30302618</v>
      </c>
      <c r="AJ29" s="704">
        <v>1.3341888</v>
      </c>
      <c r="AK29" s="704">
        <v>1.2877381809999999</v>
      </c>
      <c r="AL29" s="704">
        <v>1.3799575319999999</v>
      </c>
      <c r="AM29" s="704">
        <v>1.422021684</v>
      </c>
      <c r="AN29" s="704">
        <v>1.284215264</v>
      </c>
      <c r="AO29" s="704">
        <v>1.436641257</v>
      </c>
      <c r="AP29" s="704">
        <v>1.3641845079999999</v>
      </c>
      <c r="AQ29" s="704">
        <v>1.381596756</v>
      </c>
      <c r="AR29" s="704">
        <v>1.246821116</v>
      </c>
      <c r="AS29" s="704">
        <v>1.33895963</v>
      </c>
      <c r="AT29" s="704">
        <v>1.365460015</v>
      </c>
      <c r="AU29" s="704">
        <v>1.306565328</v>
      </c>
      <c r="AV29" s="704">
        <v>1.291605688</v>
      </c>
      <c r="AW29" s="704">
        <v>1.253483331</v>
      </c>
      <c r="AX29" s="704">
        <v>1.3701280819999999</v>
      </c>
      <c r="AY29" s="704">
        <v>1.370941736</v>
      </c>
      <c r="AZ29" s="704">
        <v>1.2162059649999999</v>
      </c>
      <c r="BA29" s="704">
        <v>1.3643303360000001</v>
      </c>
      <c r="BB29" s="704">
        <v>1.281102856</v>
      </c>
      <c r="BC29" s="704">
        <v>1.3300717120000001</v>
      </c>
      <c r="BD29" s="704">
        <v>1.294412052</v>
      </c>
      <c r="BE29" s="704">
        <v>1.82792</v>
      </c>
      <c r="BF29" s="704">
        <v>1.852428</v>
      </c>
      <c r="BG29" s="705">
        <v>1.8408610000000001</v>
      </c>
      <c r="BH29" s="705">
        <v>1.6791370000000001</v>
      </c>
      <c r="BI29" s="705">
        <v>1.717598</v>
      </c>
      <c r="BJ29" s="705">
        <v>1.9093770000000001</v>
      </c>
      <c r="BK29" s="705">
        <v>1.729568</v>
      </c>
      <c r="BL29" s="705">
        <v>0.90339389999999997</v>
      </c>
      <c r="BM29" s="705">
        <v>1.596948</v>
      </c>
      <c r="BN29" s="705">
        <v>1.3753629999999999</v>
      </c>
      <c r="BO29" s="705">
        <v>1.367605</v>
      </c>
      <c r="BP29" s="705">
        <v>1.0360780000000001</v>
      </c>
      <c r="BQ29" s="705">
        <v>1.8824380000000001</v>
      </c>
      <c r="BR29" s="705">
        <v>1.7181470000000001</v>
      </c>
      <c r="BS29" s="705">
        <v>1.6860390000000001</v>
      </c>
      <c r="BT29" s="705">
        <v>1.653718</v>
      </c>
      <c r="BU29" s="705">
        <v>1.5790660000000001</v>
      </c>
      <c r="BV29" s="705">
        <v>1.822676</v>
      </c>
    </row>
    <row r="30" spans="1:74" ht="12" customHeight="1" x14ac:dyDescent="0.2">
      <c r="A30" s="663" t="s">
        <v>1309</v>
      </c>
      <c r="B30" s="661" t="s">
        <v>1061</v>
      </c>
      <c r="C30" s="704">
        <v>1.1892415489999999</v>
      </c>
      <c r="D30" s="704">
        <v>1.0610862700000001</v>
      </c>
      <c r="E30" s="704">
        <v>1.216163007</v>
      </c>
      <c r="F30" s="704">
        <v>0.97473170099999995</v>
      </c>
      <c r="G30" s="704">
        <v>0.97732871200000004</v>
      </c>
      <c r="H30" s="704">
        <v>1.0929479900000001</v>
      </c>
      <c r="I30" s="704">
        <v>1.2393525110000001</v>
      </c>
      <c r="J30" s="704">
        <v>1.2712011540000001</v>
      </c>
      <c r="K30" s="704">
        <v>1.0876009129999999</v>
      </c>
      <c r="L30" s="704">
        <v>1.083240805</v>
      </c>
      <c r="M30" s="704">
        <v>1.1625208309999999</v>
      </c>
      <c r="N30" s="704">
        <v>1.2858760039999999</v>
      </c>
      <c r="O30" s="704">
        <v>1.320475472</v>
      </c>
      <c r="P30" s="704">
        <v>1.13746006</v>
      </c>
      <c r="Q30" s="704">
        <v>1.1998979860000001</v>
      </c>
      <c r="R30" s="704">
        <v>0.94811078999999998</v>
      </c>
      <c r="S30" s="704">
        <v>1.03762709</v>
      </c>
      <c r="T30" s="704">
        <v>1.1683954620000001</v>
      </c>
      <c r="U30" s="704">
        <v>1.2708196279999999</v>
      </c>
      <c r="V30" s="704">
        <v>1.2168543629999999</v>
      </c>
      <c r="W30" s="704">
        <v>1.044336181</v>
      </c>
      <c r="X30" s="704">
        <v>0.989055142</v>
      </c>
      <c r="Y30" s="704">
        <v>1.03003245</v>
      </c>
      <c r="Z30" s="704">
        <v>1.0216820579999999</v>
      </c>
      <c r="AA30" s="704">
        <v>1.1405135769999999</v>
      </c>
      <c r="AB30" s="704">
        <v>0.94717796499999996</v>
      </c>
      <c r="AC30" s="704">
        <v>0.93880933099999997</v>
      </c>
      <c r="AD30" s="704">
        <v>0.76920577999999995</v>
      </c>
      <c r="AE30" s="704">
        <v>0.96461257700000003</v>
      </c>
      <c r="AF30" s="704">
        <v>0.97492646999999999</v>
      </c>
      <c r="AG30" s="704">
        <v>1.1511623360000001</v>
      </c>
      <c r="AH30" s="704">
        <v>1.1718653480000001</v>
      </c>
      <c r="AI30" s="704">
        <v>1.0454165639999999</v>
      </c>
      <c r="AJ30" s="704">
        <v>0.89910940100000003</v>
      </c>
      <c r="AK30" s="704">
        <v>0.95715373500000001</v>
      </c>
      <c r="AL30" s="704">
        <v>1.060439355</v>
      </c>
      <c r="AM30" s="704">
        <v>1.0528430900000001</v>
      </c>
      <c r="AN30" s="704">
        <v>1.0042116560000001</v>
      </c>
      <c r="AO30" s="704">
        <v>0.94926644500000001</v>
      </c>
      <c r="AP30" s="704">
        <v>0.82308498699999999</v>
      </c>
      <c r="AQ30" s="704">
        <v>0.94437833400000004</v>
      </c>
      <c r="AR30" s="704">
        <v>0.90678840699999996</v>
      </c>
      <c r="AS30" s="704">
        <v>0.99158496299999999</v>
      </c>
      <c r="AT30" s="704">
        <v>1.1587251629999999</v>
      </c>
      <c r="AU30" s="704">
        <v>0.84737058300000001</v>
      </c>
      <c r="AV30" s="704">
        <v>0.80761243400000005</v>
      </c>
      <c r="AW30" s="704">
        <v>0.92196893700000004</v>
      </c>
      <c r="AX30" s="704">
        <v>1.0153678779999999</v>
      </c>
      <c r="AY30" s="704">
        <v>1.03099078</v>
      </c>
      <c r="AZ30" s="704">
        <v>1.021472452</v>
      </c>
      <c r="BA30" s="704">
        <v>1.0401703040000001</v>
      </c>
      <c r="BB30" s="704">
        <v>0.72067574599999995</v>
      </c>
      <c r="BC30" s="704">
        <v>0.969245829</v>
      </c>
      <c r="BD30" s="704">
        <v>1.032510713</v>
      </c>
      <c r="BE30" s="704">
        <v>1.60121</v>
      </c>
      <c r="BF30" s="704">
        <v>1.6669750000000001</v>
      </c>
      <c r="BG30" s="705">
        <v>1.571383</v>
      </c>
      <c r="BH30" s="705">
        <v>1.097634</v>
      </c>
      <c r="BI30" s="705">
        <v>1.2809280000000001</v>
      </c>
      <c r="BJ30" s="705">
        <v>1.8228519999999999</v>
      </c>
      <c r="BK30" s="705">
        <v>1.6528210000000001</v>
      </c>
      <c r="BL30" s="705">
        <v>0.73877499999999996</v>
      </c>
      <c r="BM30" s="705">
        <v>1.3600449999999999</v>
      </c>
      <c r="BN30" s="705">
        <v>1.080487</v>
      </c>
      <c r="BO30" s="705">
        <v>1.507827</v>
      </c>
      <c r="BP30" s="705">
        <v>1.4335089999999999</v>
      </c>
      <c r="BQ30" s="705">
        <v>1.4321710000000001</v>
      </c>
      <c r="BR30" s="705">
        <v>1.3874219999999999</v>
      </c>
      <c r="BS30" s="705">
        <v>1.1868920000000001</v>
      </c>
      <c r="BT30" s="705">
        <v>0.86938439999999995</v>
      </c>
      <c r="BU30" s="705">
        <v>0.89085919999999996</v>
      </c>
      <c r="BV30" s="705">
        <v>1.2455400000000001</v>
      </c>
    </row>
    <row r="31" spans="1:74" ht="12" customHeight="1" x14ac:dyDescent="0.2">
      <c r="A31" s="663" t="s">
        <v>1205</v>
      </c>
      <c r="B31" s="661" t="s">
        <v>1062</v>
      </c>
      <c r="C31" s="704">
        <v>26.635124529999999</v>
      </c>
      <c r="D31" s="704">
        <v>23.512950132</v>
      </c>
      <c r="E31" s="704">
        <v>29.12596426</v>
      </c>
      <c r="F31" s="704">
        <v>29.221115293</v>
      </c>
      <c r="G31" s="704">
        <v>32.205104990999999</v>
      </c>
      <c r="H31" s="704">
        <v>30.082813378000001</v>
      </c>
      <c r="I31" s="704">
        <v>26.362805812000001</v>
      </c>
      <c r="J31" s="704">
        <v>21.740628482999998</v>
      </c>
      <c r="K31" s="704">
        <v>18.977782783999999</v>
      </c>
      <c r="L31" s="704">
        <v>18.170779733</v>
      </c>
      <c r="M31" s="704">
        <v>20.420851729999999</v>
      </c>
      <c r="N31" s="704">
        <v>22.254988574999999</v>
      </c>
      <c r="O31" s="704">
        <v>24.96201993</v>
      </c>
      <c r="P31" s="704">
        <v>24.793710240999999</v>
      </c>
      <c r="Q31" s="704">
        <v>25.752148085000002</v>
      </c>
      <c r="R31" s="704">
        <v>27.989979192</v>
      </c>
      <c r="S31" s="704">
        <v>30.318598342000001</v>
      </c>
      <c r="T31" s="704">
        <v>27.502186480999999</v>
      </c>
      <c r="U31" s="704">
        <v>25.002925764</v>
      </c>
      <c r="V31" s="704">
        <v>21.908293526000001</v>
      </c>
      <c r="W31" s="704">
        <v>19.059726191999999</v>
      </c>
      <c r="X31" s="704">
        <v>19.426419968000001</v>
      </c>
      <c r="Y31" s="704">
        <v>21.780770564000001</v>
      </c>
      <c r="Z31" s="704">
        <v>22.650886192000002</v>
      </c>
      <c r="AA31" s="704">
        <v>24.657851542</v>
      </c>
      <c r="AB31" s="704">
        <v>22.772000198000001</v>
      </c>
      <c r="AC31" s="704">
        <v>26.207664605000002</v>
      </c>
      <c r="AD31" s="704">
        <v>27.695002240000001</v>
      </c>
      <c r="AE31" s="704">
        <v>31.856523539000001</v>
      </c>
      <c r="AF31" s="704">
        <v>27.964864186</v>
      </c>
      <c r="AG31" s="704">
        <v>24.787959910000001</v>
      </c>
      <c r="AH31" s="704">
        <v>22.504343480999999</v>
      </c>
      <c r="AI31" s="704">
        <v>18.461390473000002</v>
      </c>
      <c r="AJ31" s="704">
        <v>18.232079965</v>
      </c>
      <c r="AK31" s="704">
        <v>20.138658313000001</v>
      </c>
      <c r="AL31" s="704">
        <v>21.373703252999999</v>
      </c>
      <c r="AM31" s="704">
        <v>25.221605315000001</v>
      </c>
      <c r="AN31" s="704">
        <v>26.259889161</v>
      </c>
      <c r="AO31" s="704">
        <v>23.482547197999999</v>
      </c>
      <c r="AP31" s="704">
        <v>22.001882983000002</v>
      </c>
      <c r="AQ31" s="704">
        <v>30.367471117000001</v>
      </c>
      <c r="AR31" s="704">
        <v>28.950141668000001</v>
      </c>
      <c r="AS31" s="704">
        <v>27.571461258999999</v>
      </c>
      <c r="AT31" s="704">
        <v>23.98477647</v>
      </c>
      <c r="AU31" s="704">
        <v>19.076220200000002</v>
      </c>
      <c r="AV31" s="704">
        <v>18.236628460999999</v>
      </c>
      <c r="AW31" s="704">
        <v>21.736184090999998</v>
      </c>
      <c r="AX31" s="704">
        <v>22.981033739000001</v>
      </c>
      <c r="AY31" s="704">
        <v>26.047006019000001</v>
      </c>
      <c r="AZ31" s="704">
        <v>22.043035386</v>
      </c>
      <c r="BA31" s="704">
        <v>21.246738585999999</v>
      </c>
      <c r="BB31" s="704">
        <v>19.157790687999999</v>
      </c>
      <c r="BC31" s="704">
        <v>23.306509341999998</v>
      </c>
      <c r="BD31" s="704">
        <v>24.782505696000001</v>
      </c>
      <c r="BE31" s="704">
        <v>22.101150000000001</v>
      </c>
      <c r="BF31" s="704">
        <v>19.335290000000001</v>
      </c>
      <c r="BG31" s="705">
        <v>16.296690000000002</v>
      </c>
      <c r="BH31" s="705">
        <v>16.20252</v>
      </c>
      <c r="BI31" s="705">
        <v>18.4011</v>
      </c>
      <c r="BJ31" s="705">
        <v>20.579619999999998</v>
      </c>
      <c r="BK31" s="705">
        <v>22.844239999999999</v>
      </c>
      <c r="BL31" s="705">
        <v>20.418749999999999</v>
      </c>
      <c r="BM31" s="705">
        <v>23.14921</v>
      </c>
      <c r="BN31" s="705">
        <v>23.376270000000002</v>
      </c>
      <c r="BO31" s="705">
        <v>27.604890000000001</v>
      </c>
      <c r="BP31" s="705">
        <v>27.29016</v>
      </c>
      <c r="BQ31" s="705">
        <v>24.82254</v>
      </c>
      <c r="BR31" s="705">
        <v>21.109159999999999</v>
      </c>
      <c r="BS31" s="705">
        <v>17.478390000000001</v>
      </c>
      <c r="BT31" s="705">
        <v>17.27394</v>
      </c>
      <c r="BU31" s="705">
        <v>19.204540000000001</v>
      </c>
      <c r="BV31" s="705">
        <v>21.47672</v>
      </c>
    </row>
    <row r="32" spans="1:74" ht="12" customHeight="1" x14ac:dyDescent="0.2">
      <c r="A32" s="663" t="s">
        <v>1209</v>
      </c>
      <c r="B32" s="661" t="s">
        <v>1079</v>
      </c>
      <c r="C32" s="704">
        <v>1.38259964</v>
      </c>
      <c r="D32" s="704">
        <v>1.238879219</v>
      </c>
      <c r="E32" s="704">
        <v>1.3845126619999999</v>
      </c>
      <c r="F32" s="704">
        <v>1.3367918329999999</v>
      </c>
      <c r="G32" s="704">
        <v>1.2834570190000001</v>
      </c>
      <c r="H32" s="704">
        <v>1.213937228</v>
      </c>
      <c r="I32" s="704">
        <v>1.3554001259999999</v>
      </c>
      <c r="J32" s="704">
        <v>1.3450315399999999</v>
      </c>
      <c r="K32" s="704">
        <v>1.2969612800000001</v>
      </c>
      <c r="L32" s="704">
        <v>1.229009276</v>
      </c>
      <c r="M32" s="704">
        <v>1.2892570139999999</v>
      </c>
      <c r="N32" s="704">
        <v>1.5709278179999999</v>
      </c>
      <c r="O32" s="704">
        <v>1.341307424</v>
      </c>
      <c r="P32" s="704">
        <v>1.2740925759999999</v>
      </c>
      <c r="Q32" s="704">
        <v>1.366753028</v>
      </c>
      <c r="R32" s="704">
        <v>1.1879366360000001</v>
      </c>
      <c r="S32" s="704">
        <v>1.38262025</v>
      </c>
      <c r="T32" s="704">
        <v>1.299834782</v>
      </c>
      <c r="U32" s="704">
        <v>1.3696112949999999</v>
      </c>
      <c r="V32" s="704">
        <v>1.3670550370000001</v>
      </c>
      <c r="W32" s="704">
        <v>1.3279076910000001</v>
      </c>
      <c r="X32" s="704">
        <v>1.273090287</v>
      </c>
      <c r="Y32" s="704">
        <v>1.330843628</v>
      </c>
      <c r="Z32" s="704">
        <v>1.4126393660000001</v>
      </c>
      <c r="AA32" s="704">
        <v>1.347889549</v>
      </c>
      <c r="AB32" s="704">
        <v>1.2519351519999999</v>
      </c>
      <c r="AC32" s="704">
        <v>1.378336518</v>
      </c>
      <c r="AD32" s="704">
        <v>1.227050373</v>
      </c>
      <c r="AE32" s="704">
        <v>1.3044456170000001</v>
      </c>
      <c r="AF32" s="704">
        <v>1.2943282659999999</v>
      </c>
      <c r="AG32" s="704">
        <v>1.34196666</v>
      </c>
      <c r="AH32" s="704">
        <v>1.362412403</v>
      </c>
      <c r="AI32" s="704">
        <v>1.3380929800000001</v>
      </c>
      <c r="AJ32" s="704">
        <v>1.102883595</v>
      </c>
      <c r="AK32" s="704">
        <v>0.94138361599999998</v>
      </c>
      <c r="AL32" s="704">
        <v>1.140239271</v>
      </c>
      <c r="AM32" s="704">
        <v>1.229389609</v>
      </c>
      <c r="AN32" s="704">
        <v>1.2330506999999999</v>
      </c>
      <c r="AO32" s="704">
        <v>1.4734815269999999</v>
      </c>
      <c r="AP32" s="704">
        <v>1.4104817270000001</v>
      </c>
      <c r="AQ32" s="704">
        <v>1.41087611</v>
      </c>
      <c r="AR32" s="704">
        <v>1.3377701179999999</v>
      </c>
      <c r="AS32" s="704">
        <v>1.4043296009999999</v>
      </c>
      <c r="AT32" s="704">
        <v>1.4000400120000001</v>
      </c>
      <c r="AU32" s="704">
        <v>1.3587222269999999</v>
      </c>
      <c r="AV32" s="704">
        <v>1.341380697</v>
      </c>
      <c r="AW32" s="704">
        <v>1.4479280859999999</v>
      </c>
      <c r="AX32" s="704">
        <v>1.4337137470000001</v>
      </c>
      <c r="AY32" s="704">
        <v>1.3599718030000001</v>
      </c>
      <c r="AZ32" s="704">
        <v>1.2875929660000001</v>
      </c>
      <c r="BA32" s="704">
        <v>1.247852701</v>
      </c>
      <c r="BB32" s="704">
        <v>1.2669579639999999</v>
      </c>
      <c r="BC32" s="704">
        <v>1.3368203919999999</v>
      </c>
      <c r="BD32" s="704">
        <v>1.352030565</v>
      </c>
      <c r="BE32" s="704">
        <v>1.5535490000000001</v>
      </c>
      <c r="BF32" s="704">
        <v>1.39438</v>
      </c>
      <c r="BG32" s="705">
        <v>1.353475</v>
      </c>
      <c r="BH32" s="705">
        <v>1.327831</v>
      </c>
      <c r="BI32" s="705">
        <v>1.3937079999999999</v>
      </c>
      <c r="BJ32" s="705">
        <v>1.4450890000000001</v>
      </c>
      <c r="BK32" s="705">
        <v>1.4494370000000001</v>
      </c>
      <c r="BL32" s="705">
        <v>1.2900510000000001</v>
      </c>
      <c r="BM32" s="705">
        <v>1.245082</v>
      </c>
      <c r="BN32" s="705">
        <v>1.016759</v>
      </c>
      <c r="BO32" s="705">
        <v>1.1079479999999999</v>
      </c>
      <c r="BP32" s="705">
        <v>1.1533249999999999</v>
      </c>
      <c r="BQ32" s="705">
        <v>1.5323899999999999</v>
      </c>
      <c r="BR32" s="705">
        <v>1.3983179999999999</v>
      </c>
      <c r="BS32" s="705">
        <v>1.356147</v>
      </c>
      <c r="BT32" s="705">
        <v>1.3511869999999999</v>
      </c>
      <c r="BU32" s="705">
        <v>1.4059489999999999</v>
      </c>
      <c r="BV32" s="705">
        <v>1.441036</v>
      </c>
    </row>
    <row r="33" spans="1:74" ht="12" customHeight="1" x14ac:dyDescent="0.2">
      <c r="A33" s="663" t="s">
        <v>1207</v>
      </c>
      <c r="B33" s="661" t="s">
        <v>1063</v>
      </c>
      <c r="C33" s="704">
        <v>2.0113707110000001</v>
      </c>
      <c r="D33" s="704">
        <v>2.5263937589999999</v>
      </c>
      <c r="E33" s="704">
        <v>4.2001654549999996</v>
      </c>
      <c r="F33" s="704">
        <v>4.6461027880000003</v>
      </c>
      <c r="G33" s="704">
        <v>5.6054859800000001</v>
      </c>
      <c r="H33" s="704">
        <v>6.1094939119999996</v>
      </c>
      <c r="I33" s="704">
        <v>5.6898626930000002</v>
      </c>
      <c r="J33" s="704">
        <v>5.374119394</v>
      </c>
      <c r="K33" s="704">
        <v>5.0589946619999999</v>
      </c>
      <c r="L33" s="704">
        <v>4.7709950760000002</v>
      </c>
      <c r="M33" s="704">
        <v>3.3723608999999999</v>
      </c>
      <c r="N33" s="704">
        <v>3.3575164989999999</v>
      </c>
      <c r="O33" s="704">
        <v>3.2878416119999998</v>
      </c>
      <c r="P33" s="704">
        <v>3.8627098800000002</v>
      </c>
      <c r="Q33" s="704">
        <v>5.0091136260000004</v>
      </c>
      <c r="R33" s="704">
        <v>6.0023991329999999</v>
      </c>
      <c r="S33" s="704">
        <v>6.7877235330000003</v>
      </c>
      <c r="T33" s="704">
        <v>7.3474853590000002</v>
      </c>
      <c r="U33" s="704">
        <v>6.6913066490000004</v>
      </c>
      <c r="V33" s="704">
        <v>6.6335512349999997</v>
      </c>
      <c r="W33" s="704">
        <v>5.9109024379999999</v>
      </c>
      <c r="X33" s="704">
        <v>4.9262669890000002</v>
      </c>
      <c r="Y33" s="704">
        <v>3.7110033420000001</v>
      </c>
      <c r="Z33" s="704">
        <v>3.08252302</v>
      </c>
      <c r="AA33" s="704">
        <v>3.5460793819999998</v>
      </c>
      <c r="AB33" s="704">
        <v>3.7976078690000001</v>
      </c>
      <c r="AC33" s="704">
        <v>5.8412723309999999</v>
      </c>
      <c r="AD33" s="704">
        <v>6.6901811899999997</v>
      </c>
      <c r="AE33" s="704">
        <v>7.0954023929999996</v>
      </c>
      <c r="AF33" s="704">
        <v>7.8981032239999998</v>
      </c>
      <c r="AG33" s="704">
        <v>8.0531010710000004</v>
      </c>
      <c r="AH33" s="704">
        <v>7.8027319049999999</v>
      </c>
      <c r="AI33" s="704">
        <v>6.7537196369999997</v>
      </c>
      <c r="AJ33" s="704">
        <v>6.0401778430000004</v>
      </c>
      <c r="AK33" s="704">
        <v>4.3229624820000003</v>
      </c>
      <c r="AL33" s="704">
        <v>3.4234071180000001</v>
      </c>
      <c r="AM33" s="704">
        <v>4.6154620230000001</v>
      </c>
      <c r="AN33" s="704">
        <v>5.6566507809999997</v>
      </c>
      <c r="AO33" s="704">
        <v>6.4356217259999999</v>
      </c>
      <c r="AP33" s="704">
        <v>8.0521538479999997</v>
      </c>
      <c r="AQ33" s="704">
        <v>9.678904374</v>
      </c>
      <c r="AR33" s="704">
        <v>9.5553595189999996</v>
      </c>
      <c r="AS33" s="704">
        <v>10.385612234</v>
      </c>
      <c r="AT33" s="704">
        <v>9.4275632520000006</v>
      </c>
      <c r="AU33" s="704">
        <v>7.8237319340000004</v>
      </c>
      <c r="AV33" s="704">
        <v>7.2837718110000003</v>
      </c>
      <c r="AW33" s="704">
        <v>5.8445746339999998</v>
      </c>
      <c r="AX33" s="704">
        <v>5.3379794839999999</v>
      </c>
      <c r="AY33" s="704">
        <v>5.6892673089999999</v>
      </c>
      <c r="AZ33" s="704">
        <v>6.4523242400000003</v>
      </c>
      <c r="BA33" s="704">
        <v>9.2673329689999999</v>
      </c>
      <c r="BB33" s="704">
        <v>10.836963150000001</v>
      </c>
      <c r="BC33" s="704">
        <v>12.370189851999999</v>
      </c>
      <c r="BD33" s="704">
        <v>11.974434162</v>
      </c>
      <c r="BE33" s="704">
        <v>13.492649999999999</v>
      </c>
      <c r="BF33" s="704">
        <v>12.01164</v>
      </c>
      <c r="BG33" s="705">
        <v>10.22124</v>
      </c>
      <c r="BH33" s="705">
        <v>9.4505219999999994</v>
      </c>
      <c r="BI33" s="705">
        <v>7.5646040000000001</v>
      </c>
      <c r="BJ33" s="705">
        <v>6.9647399999999999</v>
      </c>
      <c r="BK33" s="705">
        <v>7.6390409999999997</v>
      </c>
      <c r="BL33" s="705">
        <v>8.5223969999999998</v>
      </c>
      <c r="BM33" s="705">
        <v>12.0853</v>
      </c>
      <c r="BN33" s="705">
        <v>13.89359</v>
      </c>
      <c r="BO33" s="705">
        <v>15.715260000000001</v>
      </c>
      <c r="BP33" s="705">
        <v>15.51505</v>
      </c>
      <c r="BQ33" s="705">
        <v>16.904350000000001</v>
      </c>
      <c r="BR33" s="705">
        <v>15.10324</v>
      </c>
      <c r="BS33" s="705">
        <v>12.939920000000001</v>
      </c>
      <c r="BT33" s="705">
        <v>11.668010000000001</v>
      </c>
      <c r="BU33" s="705">
        <v>9.2749349999999993</v>
      </c>
      <c r="BV33" s="705">
        <v>8.5436540000000001</v>
      </c>
    </row>
    <row r="34" spans="1:74" ht="12" customHeight="1" x14ac:dyDescent="0.2">
      <c r="A34" s="663" t="s">
        <v>1206</v>
      </c>
      <c r="B34" s="661" t="s">
        <v>1080</v>
      </c>
      <c r="C34" s="704">
        <v>19.821557472999999</v>
      </c>
      <c r="D34" s="704">
        <v>21.178905960000002</v>
      </c>
      <c r="E34" s="704">
        <v>24.967858157999999</v>
      </c>
      <c r="F34" s="704">
        <v>24.59097852</v>
      </c>
      <c r="G34" s="704">
        <v>22.429443505999998</v>
      </c>
      <c r="H34" s="704">
        <v>19.791476312</v>
      </c>
      <c r="I34" s="704">
        <v>15.948165603</v>
      </c>
      <c r="J34" s="704">
        <v>13.611459654000001</v>
      </c>
      <c r="K34" s="704">
        <v>17.83981854</v>
      </c>
      <c r="L34" s="704">
        <v>25.282942181999999</v>
      </c>
      <c r="M34" s="704">
        <v>24.058954143000001</v>
      </c>
      <c r="N34" s="704">
        <v>24.552425012</v>
      </c>
      <c r="O34" s="704">
        <v>25.570053029</v>
      </c>
      <c r="P34" s="704">
        <v>23.165020077000001</v>
      </c>
      <c r="Q34" s="704">
        <v>26.435018839000001</v>
      </c>
      <c r="R34" s="704">
        <v>26.406190840000001</v>
      </c>
      <c r="S34" s="704">
        <v>23.931575471999999</v>
      </c>
      <c r="T34" s="704">
        <v>24.682764404</v>
      </c>
      <c r="U34" s="704">
        <v>16.431642070999999</v>
      </c>
      <c r="V34" s="704">
        <v>19.830204000999998</v>
      </c>
      <c r="W34" s="704">
        <v>18.501795234999999</v>
      </c>
      <c r="X34" s="704">
        <v>21.169635316000001</v>
      </c>
      <c r="Y34" s="704">
        <v>21.991019413</v>
      </c>
      <c r="Z34" s="704">
        <v>24.281509159999999</v>
      </c>
      <c r="AA34" s="704">
        <v>24.273044141</v>
      </c>
      <c r="AB34" s="704">
        <v>22.598255909999999</v>
      </c>
      <c r="AC34" s="704">
        <v>25.745924749</v>
      </c>
      <c r="AD34" s="704">
        <v>28.887737320999999</v>
      </c>
      <c r="AE34" s="704">
        <v>25.756669664</v>
      </c>
      <c r="AF34" s="704">
        <v>22.426099435000001</v>
      </c>
      <c r="AG34" s="704">
        <v>22.084403556000002</v>
      </c>
      <c r="AH34" s="704">
        <v>19.963513459000001</v>
      </c>
      <c r="AI34" s="704">
        <v>24.494216560000002</v>
      </c>
      <c r="AJ34" s="704">
        <v>27.598531194</v>
      </c>
      <c r="AK34" s="704">
        <v>25.159643384999999</v>
      </c>
      <c r="AL34" s="704">
        <v>26.615985436999999</v>
      </c>
      <c r="AM34" s="704">
        <v>28.519865576000001</v>
      </c>
      <c r="AN34" s="704">
        <v>29.367755274</v>
      </c>
      <c r="AO34" s="704">
        <v>29.495588195</v>
      </c>
      <c r="AP34" s="704">
        <v>29.385797261</v>
      </c>
      <c r="AQ34" s="704">
        <v>28.281905575</v>
      </c>
      <c r="AR34" s="704">
        <v>29.445520072000001</v>
      </c>
      <c r="AS34" s="704">
        <v>22.186082611</v>
      </c>
      <c r="AT34" s="704">
        <v>22.340558558000001</v>
      </c>
      <c r="AU34" s="704">
        <v>22.977116597999999</v>
      </c>
      <c r="AV34" s="704">
        <v>28.769981923</v>
      </c>
      <c r="AW34" s="704">
        <v>33.581844601999997</v>
      </c>
      <c r="AX34" s="704">
        <v>32.328759333999997</v>
      </c>
      <c r="AY34" s="704">
        <v>30.318696802000002</v>
      </c>
      <c r="AZ34" s="704">
        <v>26.56126545</v>
      </c>
      <c r="BA34" s="704">
        <v>39.466184376999998</v>
      </c>
      <c r="BB34" s="704">
        <v>35.809225687000001</v>
      </c>
      <c r="BC34" s="704">
        <v>33.112885273000003</v>
      </c>
      <c r="BD34" s="704">
        <v>26.30540075</v>
      </c>
      <c r="BE34" s="704">
        <v>26.269590000000001</v>
      </c>
      <c r="BF34" s="704">
        <v>25.686879999999999</v>
      </c>
      <c r="BG34" s="705">
        <v>27.587150000000001</v>
      </c>
      <c r="BH34" s="705">
        <v>34.295450000000002</v>
      </c>
      <c r="BI34" s="705">
        <v>39.937959999999997</v>
      </c>
      <c r="BJ34" s="705">
        <v>37.086550000000003</v>
      </c>
      <c r="BK34" s="705">
        <v>35.170169999999999</v>
      </c>
      <c r="BL34" s="705">
        <v>34.717529999999996</v>
      </c>
      <c r="BM34" s="705">
        <v>43.829839999999997</v>
      </c>
      <c r="BN34" s="705">
        <v>39.705219999999997</v>
      </c>
      <c r="BO34" s="705">
        <v>37.261710000000001</v>
      </c>
      <c r="BP34" s="705">
        <v>28.977250000000002</v>
      </c>
      <c r="BQ34" s="705">
        <v>29.179950000000002</v>
      </c>
      <c r="BR34" s="705">
        <v>27.40082</v>
      </c>
      <c r="BS34" s="705">
        <v>30.952179999999998</v>
      </c>
      <c r="BT34" s="705">
        <v>36.677419999999998</v>
      </c>
      <c r="BU34" s="705">
        <v>42.848300000000002</v>
      </c>
      <c r="BV34" s="705">
        <v>38.633899999999997</v>
      </c>
    </row>
    <row r="35" spans="1:74" ht="12" customHeight="1" x14ac:dyDescent="0.2">
      <c r="A35" s="663"/>
      <c r="B35" s="662" t="s">
        <v>1064</v>
      </c>
      <c r="C35" s="704"/>
      <c r="D35" s="704"/>
      <c r="E35" s="704"/>
      <c r="F35" s="704"/>
      <c r="G35" s="704"/>
      <c r="H35" s="704"/>
      <c r="I35" s="704"/>
      <c r="J35" s="704"/>
      <c r="K35" s="704"/>
      <c r="L35" s="704"/>
      <c r="M35" s="704"/>
      <c r="N35" s="704"/>
      <c r="O35" s="704"/>
      <c r="P35" s="704"/>
      <c r="Q35" s="704"/>
      <c r="R35" s="704"/>
      <c r="S35" s="704"/>
      <c r="T35" s="704"/>
      <c r="U35" s="704"/>
      <c r="V35" s="704"/>
      <c r="W35" s="704"/>
      <c r="X35" s="704"/>
      <c r="Y35" s="704"/>
      <c r="Z35" s="704"/>
      <c r="AA35" s="704"/>
      <c r="AB35" s="704"/>
      <c r="AC35" s="704"/>
      <c r="AD35" s="704"/>
      <c r="AE35" s="704"/>
      <c r="AF35" s="704"/>
      <c r="AG35" s="704"/>
      <c r="AH35" s="704"/>
      <c r="AI35" s="704"/>
      <c r="AJ35" s="704"/>
      <c r="AK35" s="704"/>
      <c r="AL35" s="704"/>
      <c r="AM35" s="704"/>
      <c r="AN35" s="704"/>
      <c r="AO35" s="704"/>
      <c r="AP35" s="704"/>
      <c r="AQ35" s="704"/>
      <c r="AR35" s="704"/>
      <c r="AS35" s="704"/>
      <c r="AT35" s="704"/>
      <c r="AU35" s="704"/>
      <c r="AV35" s="704"/>
      <c r="AW35" s="704"/>
      <c r="AX35" s="704"/>
      <c r="AY35" s="704"/>
      <c r="AZ35" s="704"/>
      <c r="BA35" s="704"/>
      <c r="BB35" s="704"/>
      <c r="BC35" s="704"/>
      <c r="BD35" s="704"/>
      <c r="BE35" s="704"/>
      <c r="BF35" s="704"/>
      <c r="BG35" s="705"/>
      <c r="BH35" s="705"/>
      <c r="BI35" s="705"/>
      <c r="BJ35" s="705"/>
      <c r="BK35" s="705"/>
      <c r="BL35" s="705"/>
      <c r="BM35" s="705"/>
      <c r="BN35" s="705"/>
      <c r="BO35" s="705"/>
      <c r="BP35" s="705"/>
      <c r="BQ35" s="705"/>
      <c r="BR35" s="705"/>
      <c r="BS35" s="705"/>
      <c r="BT35" s="705"/>
      <c r="BU35" s="705"/>
      <c r="BV35" s="705"/>
    </row>
    <row r="36" spans="1:74" ht="12" customHeight="1" x14ac:dyDescent="0.2">
      <c r="A36" s="663" t="s">
        <v>1310</v>
      </c>
      <c r="B36" s="661" t="s">
        <v>1059</v>
      </c>
      <c r="C36" s="704">
        <v>2.6180523920000001</v>
      </c>
      <c r="D36" s="704">
        <v>2.3964748409999999</v>
      </c>
      <c r="E36" s="704">
        <v>2.5505457580000002</v>
      </c>
      <c r="F36" s="704">
        <v>2.4641994679999999</v>
      </c>
      <c r="G36" s="704">
        <v>2.5171235150000002</v>
      </c>
      <c r="H36" s="704">
        <v>2.6268324010000002</v>
      </c>
      <c r="I36" s="704">
        <v>2.7643808550000002</v>
      </c>
      <c r="J36" s="704">
        <v>2.7818081659999998</v>
      </c>
      <c r="K36" s="704">
        <v>2.4810259129999999</v>
      </c>
      <c r="L36" s="704">
        <v>2.5037476679999999</v>
      </c>
      <c r="M36" s="704">
        <v>2.5666289010000001</v>
      </c>
      <c r="N36" s="704">
        <v>2.7658357840000001</v>
      </c>
      <c r="O36" s="704">
        <v>2.6502244739999998</v>
      </c>
      <c r="P36" s="704">
        <v>2.3583987120000001</v>
      </c>
      <c r="Q36" s="704">
        <v>2.6353295750000001</v>
      </c>
      <c r="R36" s="704">
        <v>2.4293459249999998</v>
      </c>
      <c r="S36" s="704">
        <v>2.590069384</v>
      </c>
      <c r="T36" s="704">
        <v>2.5622807750000001</v>
      </c>
      <c r="U36" s="704">
        <v>2.7485349870000002</v>
      </c>
      <c r="V36" s="704">
        <v>2.6875277529999999</v>
      </c>
      <c r="W36" s="704">
        <v>2.4847272779999998</v>
      </c>
      <c r="X36" s="704">
        <v>2.5051965759999999</v>
      </c>
      <c r="Y36" s="704">
        <v>2.5043607470000002</v>
      </c>
      <c r="Z36" s="704">
        <v>2.6679547989999999</v>
      </c>
      <c r="AA36" s="704">
        <v>2.5853104079999998</v>
      </c>
      <c r="AB36" s="704">
        <v>2.327246374</v>
      </c>
      <c r="AC36" s="704">
        <v>2.5381501059999998</v>
      </c>
      <c r="AD36" s="704">
        <v>2.2711416189999998</v>
      </c>
      <c r="AE36" s="704">
        <v>2.3031649860000001</v>
      </c>
      <c r="AF36" s="704">
        <v>2.4190688580000002</v>
      </c>
      <c r="AG36" s="704">
        <v>2.581544531</v>
      </c>
      <c r="AH36" s="704">
        <v>2.6092610949999999</v>
      </c>
      <c r="AI36" s="704">
        <v>2.391998654</v>
      </c>
      <c r="AJ36" s="704">
        <v>2.403034372</v>
      </c>
      <c r="AK36" s="704">
        <v>2.4174082600000002</v>
      </c>
      <c r="AL36" s="704">
        <v>2.5479037500000001</v>
      </c>
      <c r="AM36" s="704">
        <v>2.5410687780000001</v>
      </c>
      <c r="AN36" s="704">
        <v>2.3715044280000002</v>
      </c>
      <c r="AO36" s="704">
        <v>2.4887132539999999</v>
      </c>
      <c r="AP36" s="704">
        <v>2.3743189999999998</v>
      </c>
      <c r="AQ36" s="704">
        <v>2.384886973</v>
      </c>
      <c r="AR36" s="704">
        <v>2.291256143</v>
      </c>
      <c r="AS36" s="704">
        <v>2.3398962079999999</v>
      </c>
      <c r="AT36" s="704">
        <v>2.3675860649999998</v>
      </c>
      <c r="AU36" s="704">
        <v>2.2990956539999998</v>
      </c>
      <c r="AV36" s="704">
        <v>2.2187044039999999</v>
      </c>
      <c r="AW36" s="704">
        <v>2.4057953140000001</v>
      </c>
      <c r="AX36" s="704">
        <v>2.4867764220000002</v>
      </c>
      <c r="AY36" s="704">
        <v>2.4709133940000001</v>
      </c>
      <c r="AZ36" s="704">
        <v>2.1172861169999999</v>
      </c>
      <c r="BA36" s="704">
        <v>2.3988193259999999</v>
      </c>
      <c r="BB36" s="704">
        <v>2.2320844690000001</v>
      </c>
      <c r="BC36" s="704">
        <v>2.3014344800000002</v>
      </c>
      <c r="BD36" s="704">
        <v>2.3073445669999999</v>
      </c>
      <c r="BE36" s="704">
        <v>2.339896</v>
      </c>
      <c r="BF36" s="704">
        <v>2.3675860000000002</v>
      </c>
      <c r="BG36" s="705">
        <v>2.299096</v>
      </c>
      <c r="BH36" s="705">
        <v>2.2187039999999998</v>
      </c>
      <c r="BI36" s="705">
        <v>2.4057949999999999</v>
      </c>
      <c r="BJ36" s="705">
        <v>2.4867759999999999</v>
      </c>
      <c r="BK36" s="705">
        <v>2.4709129999999999</v>
      </c>
      <c r="BL36" s="705">
        <v>2.117286</v>
      </c>
      <c r="BM36" s="705">
        <v>2.398819</v>
      </c>
      <c r="BN36" s="705">
        <v>2.232084</v>
      </c>
      <c r="BO36" s="705">
        <v>2.301434</v>
      </c>
      <c r="BP36" s="705">
        <v>2.3073450000000002</v>
      </c>
      <c r="BQ36" s="705">
        <v>2.339896</v>
      </c>
      <c r="BR36" s="705">
        <v>2.367588</v>
      </c>
      <c r="BS36" s="705">
        <v>2.299096</v>
      </c>
      <c r="BT36" s="705">
        <v>2.2187039999999998</v>
      </c>
      <c r="BU36" s="705">
        <v>2.4057949999999999</v>
      </c>
      <c r="BV36" s="705">
        <v>2.4867759999999999</v>
      </c>
    </row>
    <row r="37" spans="1:74" ht="12" customHeight="1" x14ac:dyDescent="0.2">
      <c r="A37" s="663" t="s">
        <v>1311</v>
      </c>
      <c r="B37" s="661" t="s">
        <v>1060</v>
      </c>
      <c r="C37" s="704">
        <v>0.30186723300000001</v>
      </c>
      <c r="D37" s="704">
        <v>0.27107102</v>
      </c>
      <c r="E37" s="704">
        <v>0.30943701899999998</v>
      </c>
      <c r="F37" s="704">
        <v>0.290050743</v>
      </c>
      <c r="G37" s="704">
        <v>0.305025084</v>
      </c>
      <c r="H37" s="704">
        <v>0.28042729700000002</v>
      </c>
      <c r="I37" s="704">
        <v>0.30026196100000002</v>
      </c>
      <c r="J37" s="704">
        <v>0.29999501299999998</v>
      </c>
      <c r="K37" s="704">
        <v>0.27442552999999997</v>
      </c>
      <c r="L37" s="704">
        <v>0.28141631499999997</v>
      </c>
      <c r="M37" s="704">
        <v>0.29889563299999999</v>
      </c>
      <c r="N37" s="704">
        <v>0.31329566599999997</v>
      </c>
      <c r="O37" s="704">
        <v>0.28471027700000001</v>
      </c>
      <c r="P37" s="704">
        <v>0.260908115</v>
      </c>
      <c r="Q37" s="704">
        <v>0.28778520000000002</v>
      </c>
      <c r="R37" s="704">
        <v>0.27558682299999998</v>
      </c>
      <c r="S37" s="704">
        <v>0.27598138700000002</v>
      </c>
      <c r="T37" s="704">
        <v>0.25992764899999998</v>
      </c>
      <c r="U37" s="704">
        <v>0.26989844699999999</v>
      </c>
      <c r="V37" s="704">
        <v>0.27458047699999999</v>
      </c>
      <c r="W37" s="704">
        <v>0.24844701999999999</v>
      </c>
      <c r="X37" s="704">
        <v>0.27830796299999999</v>
      </c>
      <c r="Y37" s="704">
        <v>0.27082224500000002</v>
      </c>
      <c r="Z37" s="704">
        <v>0.28558314200000001</v>
      </c>
      <c r="AA37" s="704">
        <v>0.26053986200000001</v>
      </c>
      <c r="AB37" s="704">
        <v>0.232171612</v>
      </c>
      <c r="AC37" s="704">
        <v>0.260321776</v>
      </c>
      <c r="AD37" s="704">
        <v>0.23317219</v>
      </c>
      <c r="AE37" s="704">
        <v>0.21715892000000001</v>
      </c>
      <c r="AF37" s="704">
        <v>0.23528210199999999</v>
      </c>
      <c r="AG37" s="704">
        <v>0.234297745</v>
      </c>
      <c r="AH37" s="704">
        <v>0.24250596399999999</v>
      </c>
      <c r="AI37" s="704">
        <v>0.22657053999999999</v>
      </c>
      <c r="AJ37" s="704">
        <v>0.23920496199999999</v>
      </c>
      <c r="AK37" s="704">
        <v>0.237718813</v>
      </c>
      <c r="AL37" s="704">
        <v>0.25329885499999999</v>
      </c>
      <c r="AM37" s="704">
        <v>0.24919372000000001</v>
      </c>
      <c r="AN37" s="704">
        <v>0.23048569799999999</v>
      </c>
      <c r="AO37" s="704">
        <v>0.24567446100000001</v>
      </c>
      <c r="AP37" s="704">
        <v>0.22972975800000001</v>
      </c>
      <c r="AQ37" s="704">
        <v>0.23538236000000001</v>
      </c>
      <c r="AR37" s="704">
        <v>0.20963897400000001</v>
      </c>
      <c r="AS37" s="704">
        <v>0.22527582199999999</v>
      </c>
      <c r="AT37" s="704">
        <v>0.22371775999999999</v>
      </c>
      <c r="AU37" s="704">
        <v>0.205676367</v>
      </c>
      <c r="AV37" s="704">
        <v>0.22391787799999999</v>
      </c>
      <c r="AW37" s="704">
        <v>0.222812178</v>
      </c>
      <c r="AX37" s="704">
        <v>0.24196274400000001</v>
      </c>
      <c r="AY37" s="704">
        <v>0.249206343</v>
      </c>
      <c r="AZ37" s="704">
        <v>0.20305367899999999</v>
      </c>
      <c r="BA37" s="704">
        <v>0.239532562</v>
      </c>
      <c r="BB37" s="704">
        <v>0.22665147899999999</v>
      </c>
      <c r="BC37" s="704">
        <v>0.22007832899999999</v>
      </c>
      <c r="BD37" s="704">
        <v>0.19453348000000001</v>
      </c>
      <c r="BE37" s="704">
        <v>0.2252758</v>
      </c>
      <c r="BF37" s="704">
        <v>0.22371779999999999</v>
      </c>
      <c r="BG37" s="705">
        <v>0.20567640000000001</v>
      </c>
      <c r="BH37" s="705">
        <v>0.2239179</v>
      </c>
      <c r="BI37" s="705">
        <v>0.22281219999999999</v>
      </c>
      <c r="BJ37" s="705">
        <v>0.2419627</v>
      </c>
      <c r="BK37" s="705">
        <v>0.24920629999999999</v>
      </c>
      <c r="BL37" s="705">
        <v>0.2030537</v>
      </c>
      <c r="BM37" s="705">
        <v>0.23953260000000001</v>
      </c>
      <c r="BN37" s="705">
        <v>0.22665150000000001</v>
      </c>
      <c r="BO37" s="705">
        <v>0.2200783</v>
      </c>
      <c r="BP37" s="705">
        <v>0.1945335</v>
      </c>
      <c r="BQ37" s="705">
        <v>0.2252759</v>
      </c>
      <c r="BR37" s="705">
        <v>0.22371779999999999</v>
      </c>
      <c r="BS37" s="705">
        <v>0.20567640000000001</v>
      </c>
      <c r="BT37" s="705">
        <v>0.2239179</v>
      </c>
      <c r="BU37" s="705">
        <v>0.22281219999999999</v>
      </c>
      <c r="BV37" s="705">
        <v>0.2419627</v>
      </c>
    </row>
    <row r="38" spans="1:74" ht="12" customHeight="1" x14ac:dyDescent="0.2">
      <c r="A38" s="663" t="s">
        <v>1312</v>
      </c>
      <c r="B38" s="661" t="s">
        <v>1061</v>
      </c>
      <c r="C38" s="704">
        <v>2.3161851590000002</v>
      </c>
      <c r="D38" s="704">
        <v>2.1254038209999999</v>
      </c>
      <c r="E38" s="704">
        <v>2.241108739</v>
      </c>
      <c r="F38" s="704">
        <v>2.1741487249999998</v>
      </c>
      <c r="G38" s="704">
        <v>2.2120984309999998</v>
      </c>
      <c r="H38" s="704">
        <v>2.346405104</v>
      </c>
      <c r="I38" s="704">
        <v>2.4641188939999998</v>
      </c>
      <c r="J38" s="704">
        <v>2.481813153</v>
      </c>
      <c r="K38" s="704">
        <v>2.2066003830000001</v>
      </c>
      <c r="L38" s="704">
        <v>2.222331353</v>
      </c>
      <c r="M38" s="704">
        <v>2.2677332680000002</v>
      </c>
      <c r="N38" s="704">
        <v>2.4525401179999999</v>
      </c>
      <c r="O38" s="704">
        <v>2.365514197</v>
      </c>
      <c r="P38" s="704">
        <v>2.0974905970000002</v>
      </c>
      <c r="Q38" s="704">
        <v>2.347544375</v>
      </c>
      <c r="R38" s="704">
        <v>2.153759102</v>
      </c>
      <c r="S38" s="704">
        <v>2.3140879970000001</v>
      </c>
      <c r="T38" s="704">
        <v>2.3023531259999999</v>
      </c>
      <c r="U38" s="704">
        <v>2.4786365400000001</v>
      </c>
      <c r="V38" s="704">
        <v>2.4129472760000001</v>
      </c>
      <c r="W38" s="704">
        <v>2.2362802579999999</v>
      </c>
      <c r="X38" s="704">
        <v>2.2268886129999999</v>
      </c>
      <c r="Y38" s="704">
        <v>2.233538502</v>
      </c>
      <c r="Z38" s="704">
        <v>2.3823716570000002</v>
      </c>
      <c r="AA38" s="704">
        <v>2.3247705459999999</v>
      </c>
      <c r="AB38" s="704">
        <v>2.0950747619999999</v>
      </c>
      <c r="AC38" s="704">
        <v>2.2778283300000002</v>
      </c>
      <c r="AD38" s="704">
        <v>2.0379694289999999</v>
      </c>
      <c r="AE38" s="704">
        <v>2.0860060659999999</v>
      </c>
      <c r="AF38" s="704">
        <v>2.1837867559999999</v>
      </c>
      <c r="AG38" s="704">
        <v>2.3472467859999999</v>
      </c>
      <c r="AH38" s="704">
        <v>2.3667551310000001</v>
      </c>
      <c r="AI38" s="704">
        <v>2.165428114</v>
      </c>
      <c r="AJ38" s="704">
        <v>2.16382941</v>
      </c>
      <c r="AK38" s="704">
        <v>2.1796894469999999</v>
      </c>
      <c r="AL38" s="704">
        <v>2.294604895</v>
      </c>
      <c r="AM38" s="704">
        <v>2.291875058</v>
      </c>
      <c r="AN38" s="704">
        <v>2.1410187299999999</v>
      </c>
      <c r="AO38" s="704">
        <v>2.2430387930000002</v>
      </c>
      <c r="AP38" s="704">
        <v>2.1445892419999999</v>
      </c>
      <c r="AQ38" s="704">
        <v>2.149504613</v>
      </c>
      <c r="AR38" s="704">
        <v>2.0816171689999998</v>
      </c>
      <c r="AS38" s="704">
        <v>2.1146203859999999</v>
      </c>
      <c r="AT38" s="704">
        <v>2.1438683049999998</v>
      </c>
      <c r="AU38" s="704">
        <v>2.0934192870000001</v>
      </c>
      <c r="AV38" s="704">
        <v>1.9947865259999999</v>
      </c>
      <c r="AW38" s="704">
        <v>2.1829831359999998</v>
      </c>
      <c r="AX38" s="704">
        <v>2.2448136779999999</v>
      </c>
      <c r="AY38" s="704">
        <v>2.2217070510000001</v>
      </c>
      <c r="AZ38" s="704">
        <v>1.914232438</v>
      </c>
      <c r="BA38" s="704">
        <v>2.159286764</v>
      </c>
      <c r="BB38" s="704">
        <v>2.0054329900000001</v>
      </c>
      <c r="BC38" s="704">
        <v>2.081356151</v>
      </c>
      <c r="BD38" s="704">
        <v>2.1128110869999999</v>
      </c>
      <c r="BE38" s="704">
        <v>2.1146199999999999</v>
      </c>
      <c r="BF38" s="704">
        <v>2.1438679999999999</v>
      </c>
      <c r="BG38" s="705">
        <v>2.0934189999999999</v>
      </c>
      <c r="BH38" s="705">
        <v>1.9947870000000001</v>
      </c>
      <c r="BI38" s="705">
        <v>2.1829830000000001</v>
      </c>
      <c r="BJ38" s="705">
        <v>2.2448139999999999</v>
      </c>
      <c r="BK38" s="705">
        <v>2.2217069999999999</v>
      </c>
      <c r="BL38" s="705">
        <v>1.9142319999999999</v>
      </c>
      <c r="BM38" s="705">
        <v>2.159287</v>
      </c>
      <c r="BN38" s="705">
        <v>2.005433</v>
      </c>
      <c r="BO38" s="705">
        <v>2.081356</v>
      </c>
      <c r="BP38" s="705">
        <v>2.1128110000000002</v>
      </c>
      <c r="BQ38" s="705">
        <v>2.1146199999999999</v>
      </c>
      <c r="BR38" s="705">
        <v>2.1438700000000002</v>
      </c>
      <c r="BS38" s="705">
        <v>2.0934189999999999</v>
      </c>
      <c r="BT38" s="705">
        <v>1.9947870000000001</v>
      </c>
      <c r="BU38" s="705">
        <v>2.1829830000000001</v>
      </c>
      <c r="BV38" s="705">
        <v>2.2448139999999999</v>
      </c>
    </row>
    <row r="39" spans="1:74" ht="12" customHeight="1" x14ac:dyDescent="0.2">
      <c r="A39" s="663" t="s">
        <v>1313</v>
      </c>
      <c r="B39" s="661" t="s">
        <v>1062</v>
      </c>
      <c r="C39" s="704">
        <v>0.152727322</v>
      </c>
      <c r="D39" s="704">
        <v>0.130297993</v>
      </c>
      <c r="E39" s="704">
        <v>0.145613085</v>
      </c>
      <c r="F39" s="704">
        <v>0.16884965699999999</v>
      </c>
      <c r="G39" s="704">
        <v>0.17907555999999999</v>
      </c>
      <c r="H39" s="704">
        <v>0.13906112600000001</v>
      </c>
      <c r="I39" s="704">
        <v>0.12846864099999999</v>
      </c>
      <c r="J39" s="704">
        <v>0.110205637</v>
      </c>
      <c r="K39" s="704">
        <v>8.9153014000000003E-2</v>
      </c>
      <c r="L39" s="704">
        <v>0.113098694</v>
      </c>
      <c r="M39" s="704">
        <v>0.14377742199999999</v>
      </c>
      <c r="N39" s="704">
        <v>0.121917662</v>
      </c>
      <c r="O39" s="704">
        <v>0.102056698</v>
      </c>
      <c r="P39" s="704">
        <v>0.10854733799999999</v>
      </c>
      <c r="Q39" s="704">
        <v>0.108455914</v>
      </c>
      <c r="R39" s="704">
        <v>0.12517532300000001</v>
      </c>
      <c r="S39" s="704">
        <v>0.125685506</v>
      </c>
      <c r="T39" s="704">
        <v>9.5301986000000005E-2</v>
      </c>
      <c r="U39" s="704">
        <v>9.6603192000000004E-2</v>
      </c>
      <c r="V39" s="704">
        <v>0.10861182899999999</v>
      </c>
      <c r="W39" s="704">
        <v>0.105894603</v>
      </c>
      <c r="X39" s="704">
        <v>0.121770948</v>
      </c>
      <c r="Y39" s="704">
        <v>0.13194586899999999</v>
      </c>
      <c r="Z39" s="704">
        <v>0.14627511400000001</v>
      </c>
      <c r="AA39" s="704">
        <v>0.13995687400000001</v>
      </c>
      <c r="AB39" s="704">
        <v>0.108537577</v>
      </c>
      <c r="AC39" s="704">
        <v>0.12632072699999999</v>
      </c>
      <c r="AD39" s="704">
        <v>0.12517455699999999</v>
      </c>
      <c r="AE39" s="704">
        <v>0.12551800799999999</v>
      </c>
      <c r="AF39" s="704">
        <v>0.112898897</v>
      </c>
      <c r="AG39" s="704">
        <v>8.7438526000000003E-2</v>
      </c>
      <c r="AH39" s="704">
        <v>7.4324038999999995E-2</v>
      </c>
      <c r="AI39" s="704">
        <v>6.436952E-2</v>
      </c>
      <c r="AJ39" s="704">
        <v>7.3732941999999996E-2</v>
      </c>
      <c r="AK39" s="704">
        <v>7.8939017E-2</v>
      </c>
      <c r="AL39" s="704">
        <v>0.104478106</v>
      </c>
      <c r="AM39" s="704">
        <v>0.10993132999999999</v>
      </c>
      <c r="AN39" s="704">
        <v>0.110609954</v>
      </c>
      <c r="AO39" s="704">
        <v>0.11191198300000001</v>
      </c>
      <c r="AP39" s="704">
        <v>0.110192076</v>
      </c>
      <c r="AQ39" s="704">
        <v>0.11752459899999999</v>
      </c>
      <c r="AR39" s="704">
        <v>0.108680112</v>
      </c>
      <c r="AS39" s="704">
        <v>0.104475286</v>
      </c>
      <c r="AT39" s="704">
        <v>9.6792506E-2</v>
      </c>
      <c r="AU39" s="704">
        <v>8.5751066000000001E-2</v>
      </c>
      <c r="AV39" s="704">
        <v>8.4093925E-2</v>
      </c>
      <c r="AW39" s="704">
        <v>9.5694688999999999E-2</v>
      </c>
      <c r="AX39" s="704">
        <v>0.105336737</v>
      </c>
      <c r="AY39" s="704">
        <v>0.112485291</v>
      </c>
      <c r="AZ39" s="704">
        <v>9.4115018999999994E-2</v>
      </c>
      <c r="BA39" s="704">
        <v>0.102519555</v>
      </c>
      <c r="BB39" s="704">
        <v>9.8993220000000007E-2</v>
      </c>
      <c r="BC39" s="704">
        <v>0.10100616699999999</v>
      </c>
      <c r="BD39" s="704">
        <v>9.6787025999999998E-2</v>
      </c>
      <c r="BE39" s="704">
        <v>0.10447529999999999</v>
      </c>
      <c r="BF39" s="704">
        <v>9.6792500000000004E-2</v>
      </c>
      <c r="BG39" s="705">
        <v>8.5751099999999997E-2</v>
      </c>
      <c r="BH39" s="705">
        <v>8.4093899999999999E-2</v>
      </c>
      <c r="BI39" s="705">
        <v>9.5694699999999994E-2</v>
      </c>
      <c r="BJ39" s="705">
        <v>0.10533679999999999</v>
      </c>
      <c r="BK39" s="705">
        <v>0.1124853</v>
      </c>
      <c r="BL39" s="705">
        <v>9.4115000000000004E-2</v>
      </c>
      <c r="BM39" s="705">
        <v>0.1025196</v>
      </c>
      <c r="BN39" s="705">
        <v>9.8993200000000003E-2</v>
      </c>
      <c r="BO39" s="705">
        <v>0.1010062</v>
      </c>
      <c r="BP39" s="705">
        <v>9.6786999999999998E-2</v>
      </c>
      <c r="BQ39" s="705">
        <v>0.10447529999999999</v>
      </c>
      <c r="BR39" s="705">
        <v>9.6792500000000004E-2</v>
      </c>
      <c r="BS39" s="705">
        <v>8.5751099999999997E-2</v>
      </c>
      <c r="BT39" s="705">
        <v>8.4093899999999999E-2</v>
      </c>
      <c r="BU39" s="705">
        <v>9.5694699999999994E-2</v>
      </c>
      <c r="BV39" s="705">
        <v>0.10533679999999999</v>
      </c>
    </row>
    <row r="40" spans="1:74" ht="12" customHeight="1" x14ac:dyDescent="0.2">
      <c r="A40" s="663" t="s">
        <v>1314</v>
      </c>
      <c r="B40" s="661" t="s">
        <v>1063</v>
      </c>
      <c r="C40" s="704">
        <v>1.8824297E-2</v>
      </c>
      <c r="D40" s="704">
        <v>2.8558534E-2</v>
      </c>
      <c r="E40" s="704">
        <v>4.5283184999999997E-2</v>
      </c>
      <c r="F40" s="704">
        <v>4.9533315000000001E-2</v>
      </c>
      <c r="G40" s="704">
        <v>5.7269553000000001E-2</v>
      </c>
      <c r="H40" s="704">
        <v>6.5733499000000001E-2</v>
      </c>
      <c r="I40" s="704">
        <v>6.3339472999999993E-2</v>
      </c>
      <c r="J40" s="704">
        <v>5.9913955999999997E-2</v>
      </c>
      <c r="K40" s="704">
        <v>5.6091096E-2</v>
      </c>
      <c r="L40" s="704">
        <v>5.0369650000000002E-2</v>
      </c>
      <c r="M40" s="704">
        <v>3.6728143999999997E-2</v>
      </c>
      <c r="N40" s="704">
        <v>3.1667795999999998E-2</v>
      </c>
      <c r="O40" s="704">
        <v>3.1133594000000001E-2</v>
      </c>
      <c r="P40" s="704">
        <v>3.3704204000000001E-2</v>
      </c>
      <c r="Q40" s="704">
        <v>4.7124691000000003E-2</v>
      </c>
      <c r="R40" s="704">
        <v>5.4327579000000001E-2</v>
      </c>
      <c r="S40" s="704">
        <v>6.1288771999999998E-2</v>
      </c>
      <c r="T40" s="704">
        <v>6.7181648999999996E-2</v>
      </c>
      <c r="U40" s="704">
        <v>6.3569146000000007E-2</v>
      </c>
      <c r="V40" s="704">
        <v>6.1856726000000001E-2</v>
      </c>
      <c r="W40" s="704">
        <v>4.9999039000000002E-2</v>
      </c>
      <c r="X40" s="704">
        <v>4.3423979000000001E-2</v>
      </c>
      <c r="Y40" s="704">
        <v>3.1761566999999997E-2</v>
      </c>
      <c r="Z40" s="704">
        <v>2.7116772000000001E-2</v>
      </c>
      <c r="AA40" s="704">
        <v>3.4129027999999999E-2</v>
      </c>
      <c r="AB40" s="704">
        <v>3.8164938000000002E-2</v>
      </c>
      <c r="AC40" s="704">
        <v>5.7353301000000002E-2</v>
      </c>
      <c r="AD40" s="704">
        <v>6.2095193999999999E-2</v>
      </c>
      <c r="AE40" s="704">
        <v>6.6494581999999997E-2</v>
      </c>
      <c r="AF40" s="704">
        <v>7.2989756000000003E-2</v>
      </c>
      <c r="AG40" s="704">
        <v>7.9539723000000007E-2</v>
      </c>
      <c r="AH40" s="704">
        <v>7.3821806000000004E-2</v>
      </c>
      <c r="AI40" s="704">
        <v>6.3500284000000004E-2</v>
      </c>
      <c r="AJ40" s="704">
        <v>5.3288623E-2</v>
      </c>
      <c r="AK40" s="704">
        <v>4.1030407999999997E-2</v>
      </c>
      <c r="AL40" s="704">
        <v>2.9668153999999999E-2</v>
      </c>
      <c r="AM40" s="704">
        <v>4.1549948000000003E-2</v>
      </c>
      <c r="AN40" s="704">
        <v>4.9388039000000002E-2</v>
      </c>
      <c r="AO40" s="704">
        <v>5.9885191999999997E-2</v>
      </c>
      <c r="AP40" s="704">
        <v>7.3835450999999996E-2</v>
      </c>
      <c r="AQ40" s="704">
        <v>8.7912279999999995E-2</v>
      </c>
      <c r="AR40" s="704">
        <v>8.5727233999999999E-2</v>
      </c>
      <c r="AS40" s="704">
        <v>9.2135558000000006E-2</v>
      </c>
      <c r="AT40" s="704">
        <v>8.0075055000000006E-2</v>
      </c>
      <c r="AU40" s="704">
        <v>6.7530439999999997E-2</v>
      </c>
      <c r="AV40" s="704">
        <v>6.1960475000000001E-2</v>
      </c>
      <c r="AW40" s="704">
        <v>5.0357791999999998E-2</v>
      </c>
      <c r="AX40" s="704">
        <v>4.3073588000000003E-2</v>
      </c>
      <c r="AY40" s="704">
        <v>4.3198993999999998E-2</v>
      </c>
      <c r="AZ40" s="704">
        <v>4.9429920000000002E-2</v>
      </c>
      <c r="BA40" s="704">
        <v>7.5164898999999993E-2</v>
      </c>
      <c r="BB40" s="704">
        <v>8.5909438000000005E-2</v>
      </c>
      <c r="BC40" s="704">
        <v>9.6617120000000001E-2</v>
      </c>
      <c r="BD40" s="704">
        <v>8.8341129000000004E-2</v>
      </c>
      <c r="BE40" s="704">
        <v>8.84572E-2</v>
      </c>
      <c r="BF40" s="704">
        <v>8.7987599999999999E-2</v>
      </c>
      <c r="BG40" s="705">
        <v>8.0716099999999999E-2</v>
      </c>
      <c r="BH40" s="705">
        <v>7.9532699999999998E-2</v>
      </c>
      <c r="BI40" s="705">
        <v>7.2727899999999998E-2</v>
      </c>
      <c r="BJ40" s="705">
        <v>6.9355399999999998E-2</v>
      </c>
      <c r="BK40" s="705">
        <v>6.69762E-2</v>
      </c>
      <c r="BL40" s="705">
        <v>6.5435999999999994E-2</v>
      </c>
      <c r="BM40" s="705">
        <v>7.8556799999999996E-2</v>
      </c>
      <c r="BN40" s="705">
        <v>8.05675E-2</v>
      </c>
      <c r="BO40" s="705">
        <v>8.5062200000000004E-2</v>
      </c>
      <c r="BP40" s="705">
        <v>8.5612800000000003E-2</v>
      </c>
      <c r="BQ40" s="705">
        <v>8.6138300000000001E-2</v>
      </c>
      <c r="BR40" s="705">
        <v>8.5536500000000001E-2</v>
      </c>
      <c r="BS40" s="705">
        <v>7.8731599999999999E-2</v>
      </c>
      <c r="BT40" s="705">
        <v>7.5591900000000004E-2</v>
      </c>
      <c r="BU40" s="705">
        <v>6.6832299999999997E-2</v>
      </c>
      <c r="BV40" s="705">
        <v>6.4031099999999994E-2</v>
      </c>
    </row>
    <row r="41" spans="1:74" ht="12" customHeight="1" x14ac:dyDescent="0.2">
      <c r="A41" s="663" t="s">
        <v>1081</v>
      </c>
      <c r="B41" s="661" t="s">
        <v>1071</v>
      </c>
      <c r="C41" s="704">
        <v>1.2460310000000001</v>
      </c>
      <c r="D41" s="704">
        <v>1.384155</v>
      </c>
      <c r="E41" s="704">
        <v>1.9724569999999999</v>
      </c>
      <c r="F41" s="704">
        <v>2.1951260000000001</v>
      </c>
      <c r="G41" s="704">
        <v>2.4231880000000001</v>
      </c>
      <c r="H41" s="704">
        <v>2.4867710000000001</v>
      </c>
      <c r="I41" s="704">
        <v>2.554646</v>
      </c>
      <c r="J41" s="704">
        <v>2.4796360000000002</v>
      </c>
      <c r="K41" s="704">
        <v>2.2253799999999999</v>
      </c>
      <c r="L41" s="704">
        <v>1.989935</v>
      </c>
      <c r="M41" s="704">
        <v>1.5611060000000001</v>
      </c>
      <c r="N41" s="704">
        <v>1.471854</v>
      </c>
      <c r="O41" s="704">
        <v>1.6193599999999999</v>
      </c>
      <c r="P41" s="704">
        <v>1.7663409999999999</v>
      </c>
      <c r="Q41" s="704">
        <v>2.4339580000000001</v>
      </c>
      <c r="R41" s="704">
        <v>2.7397119999999999</v>
      </c>
      <c r="S41" s="704">
        <v>3.0112100000000002</v>
      </c>
      <c r="T41" s="704">
        <v>3.0591110000000001</v>
      </c>
      <c r="U41" s="704">
        <v>3.14642</v>
      </c>
      <c r="V41" s="704">
        <v>3.0169000000000001</v>
      </c>
      <c r="W41" s="704">
        <v>2.6743329999999998</v>
      </c>
      <c r="X41" s="704">
        <v>2.391775</v>
      </c>
      <c r="Y41" s="704">
        <v>1.9052819999999999</v>
      </c>
      <c r="Z41" s="704">
        <v>1.7748729999999999</v>
      </c>
      <c r="AA41" s="704">
        <v>1.9031979999999999</v>
      </c>
      <c r="AB41" s="704">
        <v>2.0588739999999999</v>
      </c>
      <c r="AC41" s="704">
        <v>2.9142589999999999</v>
      </c>
      <c r="AD41" s="704">
        <v>3.2449699999999999</v>
      </c>
      <c r="AE41" s="704">
        <v>3.5487829999999998</v>
      </c>
      <c r="AF41" s="704">
        <v>3.6040519999999998</v>
      </c>
      <c r="AG41" s="704">
        <v>3.7601399999999998</v>
      </c>
      <c r="AH41" s="704">
        <v>3.6113529999999998</v>
      </c>
      <c r="AI41" s="704">
        <v>3.2049780000000001</v>
      </c>
      <c r="AJ41" s="704">
        <v>2.8325279999999999</v>
      </c>
      <c r="AK41" s="704">
        <v>2.2275529999999999</v>
      </c>
      <c r="AL41" s="704">
        <v>2.0467580000000001</v>
      </c>
      <c r="AM41" s="704">
        <v>2.3131439999999999</v>
      </c>
      <c r="AN41" s="704">
        <v>2.6242239999999999</v>
      </c>
      <c r="AO41" s="704">
        <v>3.4244750000000002</v>
      </c>
      <c r="AP41" s="704">
        <v>3.8168250000000001</v>
      </c>
      <c r="AQ41" s="704">
        <v>4.2686019999999996</v>
      </c>
      <c r="AR41" s="704">
        <v>4.270327</v>
      </c>
      <c r="AS41" s="704">
        <v>4.4070349999999996</v>
      </c>
      <c r="AT41" s="704">
        <v>4.2005379999999999</v>
      </c>
      <c r="AU41" s="704">
        <v>3.7235369999999999</v>
      </c>
      <c r="AV41" s="704">
        <v>3.3985059999999998</v>
      </c>
      <c r="AW41" s="704">
        <v>2.766839</v>
      </c>
      <c r="AX41" s="704">
        <v>2.5258850000000002</v>
      </c>
      <c r="AY41" s="704">
        <v>2.7488030000000001</v>
      </c>
      <c r="AZ41" s="704">
        <v>2.9392429999999998</v>
      </c>
      <c r="BA41" s="704">
        <v>4.0922549999999998</v>
      </c>
      <c r="BB41" s="704">
        <v>4.5931740000000003</v>
      </c>
      <c r="BC41" s="704">
        <v>5.0549270000000002</v>
      </c>
      <c r="BD41" s="704">
        <v>5.1217750000000004</v>
      </c>
      <c r="BE41" s="704">
        <v>5.3258840000000003</v>
      </c>
      <c r="BF41" s="704">
        <v>5.1541930000000002</v>
      </c>
      <c r="BG41" s="705">
        <v>4.6181960000000002</v>
      </c>
      <c r="BH41" s="705">
        <v>4.1507820000000004</v>
      </c>
      <c r="BI41" s="705">
        <v>3.334295</v>
      </c>
      <c r="BJ41" s="705">
        <v>3.0786380000000002</v>
      </c>
      <c r="BK41" s="705">
        <v>3.2886220000000002</v>
      </c>
      <c r="BL41" s="705">
        <v>3.6324209999999999</v>
      </c>
      <c r="BM41" s="705">
        <v>5.0165740000000003</v>
      </c>
      <c r="BN41" s="705">
        <v>5.5854619999999997</v>
      </c>
      <c r="BO41" s="705">
        <v>6.1426749999999997</v>
      </c>
      <c r="BP41" s="705">
        <v>6.208024</v>
      </c>
      <c r="BQ41" s="705">
        <v>6.4139150000000003</v>
      </c>
      <c r="BR41" s="705">
        <v>6.172758</v>
      </c>
      <c r="BS41" s="705">
        <v>5.505611</v>
      </c>
      <c r="BT41" s="705">
        <v>4.9258569999999997</v>
      </c>
      <c r="BU41" s="705">
        <v>3.9426350000000001</v>
      </c>
      <c r="BV41" s="705">
        <v>3.6233469999999999</v>
      </c>
    </row>
    <row r="42" spans="1:74" ht="12" customHeight="1" x14ac:dyDescent="0.2">
      <c r="A42" s="663" t="s">
        <v>1082</v>
      </c>
      <c r="B42" s="661" t="s">
        <v>1083</v>
      </c>
      <c r="C42" s="704">
        <v>0.70291289999999995</v>
      </c>
      <c r="D42" s="704">
        <v>0.78945419999999999</v>
      </c>
      <c r="E42" s="704">
        <v>1.146679</v>
      </c>
      <c r="F42" s="704">
        <v>1.2831440000000001</v>
      </c>
      <c r="G42" s="704">
        <v>1.414857</v>
      </c>
      <c r="H42" s="704">
        <v>1.4687779999999999</v>
      </c>
      <c r="I42" s="704">
        <v>1.494756</v>
      </c>
      <c r="J42" s="704">
        <v>1.4458660000000001</v>
      </c>
      <c r="K42" s="704">
        <v>1.293315</v>
      </c>
      <c r="L42" s="704">
        <v>1.1567320000000001</v>
      </c>
      <c r="M42" s="704">
        <v>0.90373829999999999</v>
      </c>
      <c r="N42" s="704">
        <v>0.84138029999999997</v>
      </c>
      <c r="O42" s="704">
        <v>0.92057120000000003</v>
      </c>
      <c r="P42" s="704">
        <v>1.006591</v>
      </c>
      <c r="Q42" s="704">
        <v>1.3933279999999999</v>
      </c>
      <c r="R42" s="704">
        <v>1.5921460000000001</v>
      </c>
      <c r="S42" s="704">
        <v>1.752683</v>
      </c>
      <c r="T42" s="704">
        <v>1.7880149999999999</v>
      </c>
      <c r="U42" s="704">
        <v>1.83369</v>
      </c>
      <c r="V42" s="704">
        <v>1.7563960000000001</v>
      </c>
      <c r="W42" s="704">
        <v>1.539126</v>
      </c>
      <c r="X42" s="704">
        <v>1.3854610000000001</v>
      </c>
      <c r="Y42" s="704">
        <v>1.107985</v>
      </c>
      <c r="Z42" s="704">
        <v>1.028886</v>
      </c>
      <c r="AA42" s="704">
        <v>1.1065100000000001</v>
      </c>
      <c r="AB42" s="704">
        <v>1.2049730000000001</v>
      </c>
      <c r="AC42" s="704">
        <v>1.727195</v>
      </c>
      <c r="AD42" s="704">
        <v>1.934966</v>
      </c>
      <c r="AE42" s="704">
        <v>2.129702</v>
      </c>
      <c r="AF42" s="704">
        <v>2.1753990000000001</v>
      </c>
      <c r="AG42" s="704">
        <v>2.2680699999999998</v>
      </c>
      <c r="AH42" s="704">
        <v>2.1844619999999999</v>
      </c>
      <c r="AI42" s="704">
        <v>1.9296489999999999</v>
      </c>
      <c r="AJ42" s="704">
        <v>1.697281</v>
      </c>
      <c r="AK42" s="704">
        <v>1.346193</v>
      </c>
      <c r="AL42" s="704">
        <v>1.2100599999999999</v>
      </c>
      <c r="AM42" s="704">
        <v>1.385189</v>
      </c>
      <c r="AN42" s="704">
        <v>1.5782350000000001</v>
      </c>
      <c r="AO42" s="704">
        <v>2.0500699999999998</v>
      </c>
      <c r="AP42" s="704">
        <v>2.311194</v>
      </c>
      <c r="AQ42" s="704">
        <v>2.610757</v>
      </c>
      <c r="AR42" s="704">
        <v>2.6108189999999998</v>
      </c>
      <c r="AS42" s="704">
        <v>2.6813959999999999</v>
      </c>
      <c r="AT42" s="704">
        <v>2.5410020000000002</v>
      </c>
      <c r="AU42" s="704">
        <v>2.2427199999999998</v>
      </c>
      <c r="AV42" s="704">
        <v>2.0891760000000001</v>
      </c>
      <c r="AW42" s="704">
        <v>1.7314210000000001</v>
      </c>
      <c r="AX42" s="704">
        <v>1.538303</v>
      </c>
      <c r="AY42" s="704">
        <v>1.671368</v>
      </c>
      <c r="AZ42" s="704">
        <v>1.7740130000000001</v>
      </c>
      <c r="BA42" s="704">
        <v>2.491768</v>
      </c>
      <c r="BB42" s="704">
        <v>2.8243939999999998</v>
      </c>
      <c r="BC42" s="704">
        <v>3.1230639999999998</v>
      </c>
      <c r="BD42" s="704">
        <v>3.1727080000000001</v>
      </c>
      <c r="BE42" s="704">
        <v>3.298902</v>
      </c>
      <c r="BF42" s="704">
        <v>3.2013500000000001</v>
      </c>
      <c r="BG42" s="705">
        <v>2.8586390000000002</v>
      </c>
      <c r="BH42" s="705">
        <v>2.581118</v>
      </c>
      <c r="BI42" s="705">
        <v>2.0901459999999998</v>
      </c>
      <c r="BJ42" s="705">
        <v>1.906552</v>
      </c>
      <c r="BK42" s="705">
        <v>2.0263330000000002</v>
      </c>
      <c r="BL42" s="705">
        <v>2.2443059999999999</v>
      </c>
      <c r="BM42" s="705">
        <v>3.1294919999999999</v>
      </c>
      <c r="BN42" s="705">
        <v>3.5129730000000001</v>
      </c>
      <c r="BO42" s="705">
        <v>3.8754749999999998</v>
      </c>
      <c r="BP42" s="705">
        <v>3.9302429999999999</v>
      </c>
      <c r="BQ42" s="705">
        <v>4.051469</v>
      </c>
      <c r="BR42" s="705">
        <v>3.9026869999999998</v>
      </c>
      <c r="BS42" s="705">
        <v>3.4627270000000001</v>
      </c>
      <c r="BT42" s="705">
        <v>3.1060810000000001</v>
      </c>
      <c r="BU42" s="705">
        <v>2.501652</v>
      </c>
      <c r="BV42" s="705">
        <v>2.2668620000000002</v>
      </c>
    </row>
    <row r="43" spans="1:74" ht="12" customHeight="1" x14ac:dyDescent="0.2">
      <c r="A43" s="663" t="s">
        <v>1084</v>
      </c>
      <c r="B43" s="661" t="s">
        <v>1085</v>
      </c>
      <c r="C43" s="704">
        <v>0.42040230000000001</v>
      </c>
      <c r="D43" s="704">
        <v>0.45801829999999999</v>
      </c>
      <c r="E43" s="704">
        <v>0.62904020000000005</v>
      </c>
      <c r="F43" s="704">
        <v>0.69866640000000002</v>
      </c>
      <c r="G43" s="704">
        <v>0.76976489999999997</v>
      </c>
      <c r="H43" s="704">
        <v>0.77729939999999997</v>
      </c>
      <c r="I43" s="704">
        <v>0.80770189999999997</v>
      </c>
      <c r="J43" s="704">
        <v>0.78782940000000001</v>
      </c>
      <c r="K43" s="704">
        <v>0.70937629999999996</v>
      </c>
      <c r="L43" s="704">
        <v>0.63244069999999997</v>
      </c>
      <c r="M43" s="704">
        <v>0.50179770000000001</v>
      </c>
      <c r="N43" s="704">
        <v>0.49223479999999997</v>
      </c>
      <c r="O43" s="704">
        <v>0.55241600000000002</v>
      </c>
      <c r="P43" s="704">
        <v>0.60466540000000002</v>
      </c>
      <c r="Q43" s="704">
        <v>0.81957259999999998</v>
      </c>
      <c r="R43" s="704">
        <v>0.90681849999999997</v>
      </c>
      <c r="S43" s="704">
        <v>0.99179779999999995</v>
      </c>
      <c r="T43" s="704">
        <v>1.003017</v>
      </c>
      <c r="U43" s="704">
        <v>1.035973</v>
      </c>
      <c r="V43" s="704">
        <v>0.99261509999999997</v>
      </c>
      <c r="W43" s="704">
        <v>0.89281999999999995</v>
      </c>
      <c r="X43" s="704">
        <v>0.78632239999999998</v>
      </c>
      <c r="Y43" s="704">
        <v>0.62342390000000003</v>
      </c>
      <c r="Z43" s="704">
        <v>0.58892520000000004</v>
      </c>
      <c r="AA43" s="704">
        <v>0.62886059999999999</v>
      </c>
      <c r="AB43" s="704">
        <v>0.67607969999999995</v>
      </c>
      <c r="AC43" s="704">
        <v>0.93292929999999996</v>
      </c>
      <c r="AD43" s="704">
        <v>1.0323720000000001</v>
      </c>
      <c r="AE43" s="704">
        <v>1.1104700000000001</v>
      </c>
      <c r="AF43" s="704">
        <v>1.1181490000000001</v>
      </c>
      <c r="AG43" s="704">
        <v>1.1713990000000001</v>
      </c>
      <c r="AH43" s="704">
        <v>1.1160110000000001</v>
      </c>
      <c r="AI43" s="704">
        <v>0.99412619999999996</v>
      </c>
      <c r="AJ43" s="704">
        <v>0.88061409999999996</v>
      </c>
      <c r="AK43" s="704">
        <v>0.68309390000000003</v>
      </c>
      <c r="AL43" s="704">
        <v>0.65746579999999999</v>
      </c>
      <c r="AM43" s="704">
        <v>0.73631590000000002</v>
      </c>
      <c r="AN43" s="704">
        <v>0.83411869999999999</v>
      </c>
      <c r="AO43" s="704">
        <v>1.0820909999999999</v>
      </c>
      <c r="AP43" s="704">
        <v>1.189295</v>
      </c>
      <c r="AQ43" s="704">
        <v>1.3091969999999999</v>
      </c>
      <c r="AR43" s="704">
        <v>1.305329</v>
      </c>
      <c r="AS43" s="704">
        <v>1.3560840000000001</v>
      </c>
      <c r="AT43" s="704">
        <v>1.301817</v>
      </c>
      <c r="AU43" s="704">
        <v>1.159246</v>
      </c>
      <c r="AV43" s="704">
        <v>1.0180450000000001</v>
      </c>
      <c r="AW43" s="704">
        <v>0.80899679999999996</v>
      </c>
      <c r="AX43" s="704">
        <v>0.78324329999999998</v>
      </c>
      <c r="AY43" s="704">
        <v>0.86140830000000002</v>
      </c>
      <c r="AZ43" s="704">
        <v>0.93452539999999995</v>
      </c>
      <c r="BA43" s="704">
        <v>1.2731380000000001</v>
      </c>
      <c r="BB43" s="704">
        <v>1.4125719999999999</v>
      </c>
      <c r="BC43" s="704">
        <v>1.5395460000000001</v>
      </c>
      <c r="BD43" s="704">
        <v>1.5550120000000001</v>
      </c>
      <c r="BE43" s="704">
        <v>1.6192610000000001</v>
      </c>
      <c r="BF43" s="704">
        <v>1.5568150000000001</v>
      </c>
      <c r="BG43" s="705">
        <v>1.4011039999999999</v>
      </c>
      <c r="BH43" s="705">
        <v>1.242497</v>
      </c>
      <c r="BI43" s="705">
        <v>0.98710229999999999</v>
      </c>
      <c r="BJ43" s="705">
        <v>0.94034090000000004</v>
      </c>
      <c r="BK43" s="705">
        <v>1.017228</v>
      </c>
      <c r="BL43" s="705">
        <v>1.1260429999999999</v>
      </c>
      <c r="BM43" s="705">
        <v>1.5179990000000001</v>
      </c>
      <c r="BN43" s="705">
        <v>1.6727270000000001</v>
      </c>
      <c r="BO43" s="705">
        <v>1.8263739999999999</v>
      </c>
      <c r="BP43" s="705">
        <v>1.835993</v>
      </c>
      <c r="BQ43" s="705">
        <v>1.9060060000000001</v>
      </c>
      <c r="BR43" s="705">
        <v>1.8273090000000001</v>
      </c>
      <c r="BS43" s="705">
        <v>1.642449</v>
      </c>
      <c r="BT43" s="705">
        <v>1.4545980000000001</v>
      </c>
      <c r="BU43" s="705">
        <v>1.1542330000000001</v>
      </c>
      <c r="BV43" s="705">
        <v>1.0981669999999999</v>
      </c>
    </row>
    <row r="44" spans="1:74" ht="12" customHeight="1" x14ac:dyDescent="0.2">
      <c r="A44" s="663" t="s">
        <v>1086</v>
      </c>
      <c r="B44" s="661" t="s">
        <v>1087</v>
      </c>
      <c r="C44" s="704">
        <v>0.1227153</v>
      </c>
      <c r="D44" s="704">
        <v>0.13668230000000001</v>
      </c>
      <c r="E44" s="704">
        <v>0.19673860000000001</v>
      </c>
      <c r="F44" s="704">
        <v>0.2133149</v>
      </c>
      <c r="G44" s="704">
        <v>0.23856620000000001</v>
      </c>
      <c r="H44" s="704">
        <v>0.24069399999999999</v>
      </c>
      <c r="I44" s="704">
        <v>0.25218810000000003</v>
      </c>
      <c r="J44" s="704">
        <v>0.24594079999999999</v>
      </c>
      <c r="K44" s="704">
        <v>0.22268789999999999</v>
      </c>
      <c r="L44" s="704">
        <v>0.20076179999999999</v>
      </c>
      <c r="M44" s="704">
        <v>0.15556980000000001</v>
      </c>
      <c r="N44" s="704">
        <v>0.13823859999999999</v>
      </c>
      <c r="O44" s="704">
        <v>0.14637259999999999</v>
      </c>
      <c r="P44" s="704">
        <v>0.15508440000000001</v>
      </c>
      <c r="Q44" s="704">
        <v>0.22105710000000001</v>
      </c>
      <c r="R44" s="704">
        <v>0.24074670000000001</v>
      </c>
      <c r="S44" s="704">
        <v>0.26672879999999999</v>
      </c>
      <c r="T44" s="704">
        <v>0.26807880000000001</v>
      </c>
      <c r="U44" s="704">
        <v>0.27675689999999997</v>
      </c>
      <c r="V44" s="704">
        <v>0.26788869999999998</v>
      </c>
      <c r="W44" s="704">
        <v>0.24238750000000001</v>
      </c>
      <c r="X44" s="704">
        <v>0.21999179999999999</v>
      </c>
      <c r="Y44" s="704">
        <v>0.1738731</v>
      </c>
      <c r="Z44" s="704">
        <v>0.1570618</v>
      </c>
      <c r="AA44" s="704">
        <v>0.1678277</v>
      </c>
      <c r="AB44" s="704">
        <v>0.17782120000000001</v>
      </c>
      <c r="AC44" s="704">
        <v>0.25413439999999998</v>
      </c>
      <c r="AD44" s="704">
        <v>0.2776324</v>
      </c>
      <c r="AE44" s="704">
        <v>0.30861119999999997</v>
      </c>
      <c r="AF44" s="704">
        <v>0.31050470000000002</v>
      </c>
      <c r="AG44" s="704">
        <v>0.32067059999999997</v>
      </c>
      <c r="AH44" s="704">
        <v>0.31087989999999999</v>
      </c>
      <c r="AI44" s="704">
        <v>0.28120309999999998</v>
      </c>
      <c r="AJ44" s="704">
        <v>0.25463330000000001</v>
      </c>
      <c r="AK44" s="704">
        <v>0.19826640000000001</v>
      </c>
      <c r="AL44" s="704">
        <v>0.17923210000000001</v>
      </c>
      <c r="AM44" s="704">
        <v>0.19163920000000001</v>
      </c>
      <c r="AN44" s="704">
        <v>0.21187059999999999</v>
      </c>
      <c r="AO44" s="704">
        <v>0.29231439999999997</v>
      </c>
      <c r="AP44" s="704">
        <v>0.3163359</v>
      </c>
      <c r="AQ44" s="704">
        <v>0.34864780000000001</v>
      </c>
      <c r="AR44" s="704">
        <v>0.35417890000000002</v>
      </c>
      <c r="AS44" s="704">
        <v>0.36955440000000001</v>
      </c>
      <c r="AT44" s="704">
        <v>0.35771940000000002</v>
      </c>
      <c r="AU44" s="704">
        <v>0.3215712</v>
      </c>
      <c r="AV44" s="704">
        <v>0.29128490000000001</v>
      </c>
      <c r="AW44" s="704">
        <v>0.22642129999999999</v>
      </c>
      <c r="AX44" s="704">
        <v>0.20433879999999999</v>
      </c>
      <c r="AY44" s="704">
        <v>0.21602640000000001</v>
      </c>
      <c r="AZ44" s="704">
        <v>0.23070460000000001</v>
      </c>
      <c r="BA44" s="704">
        <v>0.32734859999999999</v>
      </c>
      <c r="BB44" s="704">
        <v>0.35620760000000001</v>
      </c>
      <c r="BC44" s="704">
        <v>0.39231729999999998</v>
      </c>
      <c r="BD44" s="704">
        <v>0.3940555</v>
      </c>
      <c r="BE44" s="704">
        <v>0.40772180000000002</v>
      </c>
      <c r="BF44" s="704">
        <v>0.39602759999999998</v>
      </c>
      <c r="BG44" s="705">
        <v>0.35845320000000003</v>
      </c>
      <c r="BH44" s="705">
        <v>0.32716669999999998</v>
      </c>
      <c r="BI44" s="705">
        <v>0.25704640000000001</v>
      </c>
      <c r="BJ44" s="705">
        <v>0.2317456</v>
      </c>
      <c r="BK44" s="705">
        <v>0.24506049999999999</v>
      </c>
      <c r="BL44" s="705">
        <v>0.26207160000000002</v>
      </c>
      <c r="BM44" s="705">
        <v>0.3690833</v>
      </c>
      <c r="BN44" s="705">
        <v>0.39976210000000001</v>
      </c>
      <c r="BO44" s="705">
        <v>0.440826</v>
      </c>
      <c r="BP44" s="705">
        <v>0.44178840000000003</v>
      </c>
      <c r="BQ44" s="705">
        <v>0.45643929999999999</v>
      </c>
      <c r="BR44" s="705">
        <v>0.4427623</v>
      </c>
      <c r="BS44" s="705">
        <v>0.40043420000000002</v>
      </c>
      <c r="BT44" s="705">
        <v>0.365178</v>
      </c>
      <c r="BU44" s="705">
        <v>0.28675119999999998</v>
      </c>
      <c r="BV44" s="705">
        <v>0.25831890000000002</v>
      </c>
    </row>
    <row r="45" spans="1:74" ht="12" customHeight="1" x14ac:dyDescent="0.2">
      <c r="A45" s="667" t="s">
        <v>1315</v>
      </c>
      <c r="B45" s="668" t="s">
        <v>1080</v>
      </c>
      <c r="C45" s="706">
        <v>1.8728827999999999E-2</v>
      </c>
      <c r="D45" s="706">
        <v>1.9014376999999999E-2</v>
      </c>
      <c r="E45" s="706">
        <v>2.5070169999999999E-2</v>
      </c>
      <c r="F45" s="706">
        <v>2.2301062999999999E-2</v>
      </c>
      <c r="G45" s="706">
        <v>2.0590589999999999E-2</v>
      </c>
      <c r="H45" s="706">
        <v>1.7642636E-2</v>
      </c>
      <c r="I45" s="706">
        <v>1.2293243000000001E-2</v>
      </c>
      <c r="J45" s="706">
        <v>9.5840270000000002E-3</v>
      </c>
      <c r="K45" s="706">
        <v>1.5368834E-2</v>
      </c>
      <c r="L45" s="706">
        <v>2.2710237000000001E-2</v>
      </c>
      <c r="M45" s="706">
        <v>2.2600076E-2</v>
      </c>
      <c r="N45" s="706">
        <v>2.2772737000000001E-2</v>
      </c>
      <c r="O45" s="706">
        <v>2.8769175000000001E-2</v>
      </c>
      <c r="P45" s="706">
        <v>2.4469161999999999E-2</v>
      </c>
      <c r="Q45" s="706">
        <v>2.868507E-2</v>
      </c>
      <c r="R45" s="706">
        <v>2.4666341000000001E-2</v>
      </c>
      <c r="S45" s="706">
        <v>2.1552182999999999E-2</v>
      </c>
      <c r="T45" s="706">
        <v>2.0091523E-2</v>
      </c>
      <c r="U45" s="706">
        <v>1.4932318E-2</v>
      </c>
      <c r="V45" s="706">
        <v>1.6232992000000002E-2</v>
      </c>
      <c r="W45" s="706">
        <v>1.7875393999999999E-2</v>
      </c>
      <c r="X45" s="706">
        <v>2.4262692999999998E-2</v>
      </c>
      <c r="Y45" s="706">
        <v>2.4714481999999999E-2</v>
      </c>
      <c r="Z45" s="706">
        <v>2.4774527000000001E-2</v>
      </c>
      <c r="AA45" s="706">
        <v>2.8405357999999999E-2</v>
      </c>
      <c r="AB45" s="706">
        <v>2.4497512999999999E-2</v>
      </c>
      <c r="AC45" s="706">
        <v>2.6753674000000002E-2</v>
      </c>
      <c r="AD45" s="706">
        <v>2.7568711999999999E-2</v>
      </c>
      <c r="AE45" s="706">
        <v>2.2717294999999998E-2</v>
      </c>
      <c r="AF45" s="706">
        <v>1.9871056000000002E-2</v>
      </c>
      <c r="AG45" s="706">
        <v>1.6318511000000001E-2</v>
      </c>
      <c r="AH45" s="706">
        <v>1.4517265999999999E-2</v>
      </c>
      <c r="AI45" s="706">
        <v>1.9251298999999999E-2</v>
      </c>
      <c r="AJ45" s="706">
        <v>2.5988107999999999E-2</v>
      </c>
      <c r="AK45" s="706">
        <v>2.4715491999999999E-2</v>
      </c>
      <c r="AL45" s="706">
        <v>2.7854396E-2</v>
      </c>
      <c r="AM45" s="706">
        <v>2.7444421E-2</v>
      </c>
      <c r="AN45" s="706">
        <v>2.8878579000000001E-2</v>
      </c>
      <c r="AO45" s="706">
        <v>2.9640522999999998E-2</v>
      </c>
      <c r="AP45" s="706">
        <v>2.9855632999999999E-2</v>
      </c>
      <c r="AQ45" s="706">
        <v>2.6789016999999998E-2</v>
      </c>
      <c r="AR45" s="706">
        <v>7.8003295E-2</v>
      </c>
      <c r="AS45" s="706">
        <v>8.3477818999999995E-2</v>
      </c>
      <c r="AT45" s="706">
        <v>7.2587771999999995E-2</v>
      </c>
      <c r="AU45" s="706">
        <v>8.7071246000000005E-2</v>
      </c>
      <c r="AV45" s="706">
        <v>0.11046937699999999</v>
      </c>
      <c r="AW45" s="706">
        <v>0.12208041</v>
      </c>
      <c r="AX45" s="706">
        <v>0.132740993</v>
      </c>
      <c r="AY45" s="706">
        <v>0.10873540900000001</v>
      </c>
      <c r="AZ45" s="706">
        <v>0.11163284800000001</v>
      </c>
      <c r="BA45" s="706">
        <v>9.1342472999999993E-2</v>
      </c>
      <c r="BB45" s="706">
        <v>9.8766013E-2</v>
      </c>
      <c r="BC45" s="706">
        <v>7.8835004E-2</v>
      </c>
      <c r="BD45" s="706">
        <v>7.7340296000000003E-2</v>
      </c>
      <c r="BE45" s="706">
        <v>7.9807000000000003E-2</v>
      </c>
      <c r="BF45" s="706">
        <v>7.6971899999999996E-2</v>
      </c>
      <c r="BG45" s="707">
        <v>7.4089500000000003E-2</v>
      </c>
      <c r="BH45" s="707">
        <v>7.8162099999999998E-2</v>
      </c>
      <c r="BI45" s="707">
        <v>7.5358700000000001E-2</v>
      </c>
      <c r="BJ45" s="707">
        <v>7.6117199999999996E-2</v>
      </c>
      <c r="BK45" s="707">
        <v>7.5608599999999998E-2</v>
      </c>
      <c r="BL45" s="707">
        <v>6.76311E-2</v>
      </c>
      <c r="BM45" s="707">
        <v>7.4818499999999996E-2</v>
      </c>
      <c r="BN45" s="707">
        <v>7.2570899999999994E-2</v>
      </c>
      <c r="BO45" s="707">
        <v>7.24775E-2</v>
      </c>
      <c r="BP45" s="707">
        <v>6.8723800000000002E-2</v>
      </c>
      <c r="BQ45" s="707">
        <v>6.8183499999999994E-2</v>
      </c>
      <c r="BR45" s="707">
        <v>6.7068900000000001E-2</v>
      </c>
      <c r="BS45" s="707">
        <v>6.6984000000000002E-2</v>
      </c>
      <c r="BT45" s="707">
        <v>7.3066599999999995E-2</v>
      </c>
      <c r="BU45" s="707">
        <v>7.2059799999999993E-2</v>
      </c>
      <c r="BV45" s="707">
        <v>7.3886499999999994E-2</v>
      </c>
    </row>
    <row r="46" spans="1:74" ht="12" customHeight="1" x14ac:dyDescent="0.2">
      <c r="A46" s="669"/>
      <c r="B46" s="658" t="s">
        <v>1088</v>
      </c>
      <c r="C46" s="658"/>
      <c r="D46" s="658"/>
      <c r="E46" s="658"/>
      <c r="F46" s="658"/>
      <c r="G46" s="658"/>
      <c r="H46" s="658"/>
      <c r="I46" s="658"/>
      <c r="J46" s="658"/>
      <c r="K46" s="658"/>
      <c r="L46" s="658"/>
      <c r="M46" s="658"/>
      <c r="N46" s="658"/>
      <c r="O46" s="658"/>
      <c r="P46" s="658"/>
      <c r="Q46" s="658"/>
      <c r="R46" s="670"/>
      <c r="S46" s="670"/>
      <c r="T46" s="670"/>
      <c r="U46" s="670"/>
      <c r="V46" s="670"/>
      <c r="W46" s="670"/>
      <c r="X46" s="670"/>
      <c r="Y46" s="670"/>
      <c r="Z46" s="670"/>
      <c r="AA46" s="670"/>
      <c r="AB46" s="670"/>
      <c r="AC46" s="670"/>
      <c r="AD46" s="670"/>
      <c r="AE46" s="670"/>
      <c r="AF46" s="670"/>
      <c r="AG46" s="670"/>
      <c r="AH46" s="670"/>
      <c r="AI46" s="670"/>
      <c r="AJ46" s="670"/>
      <c r="AK46" s="670"/>
      <c r="AL46" s="670"/>
      <c r="AM46" s="670"/>
      <c r="AN46" s="670"/>
      <c r="AO46" s="670"/>
      <c r="AP46" s="670"/>
      <c r="AQ46" s="670"/>
      <c r="AR46" s="670"/>
      <c r="AS46" s="670"/>
      <c r="AT46" s="670"/>
      <c r="AU46" s="670"/>
      <c r="AV46" s="670"/>
      <c r="AW46" s="670"/>
      <c r="AX46" s="670"/>
      <c r="AY46" s="670"/>
      <c r="AZ46" s="670"/>
      <c r="BA46" s="670"/>
      <c r="BB46" s="670"/>
      <c r="BC46" s="670"/>
      <c r="BD46" s="679"/>
      <c r="BE46" s="679"/>
      <c r="BF46" s="679"/>
      <c r="BG46" s="670"/>
      <c r="BH46" s="670"/>
      <c r="BI46" s="670"/>
      <c r="BJ46" s="670"/>
      <c r="BK46" s="670"/>
      <c r="BL46" s="670"/>
      <c r="BM46" s="670"/>
      <c r="BN46" s="670"/>
      <c r="BO46" s="670"/>
      <c r="BP46" s="670"/>
      <c r="BQ46" s="670"/>
      <c r="BR46" s="670"/>
      <c r="BS46" s="670"/>
      <c r="BT46" s="670"/>
      <c r="BU46" s="670"/>
      <c r="BV46" s="670"/>
    </row>
    <row r="47" spans="1:74" ht="12" customHeight="1" x14ac:dyDescent="0.2">
      <c r="A47" s="669"/>
      <c r="B47" s="658" t="s">
        <v>1089</v>
      </c>
      <c r="C47" s="658"/>
      <c r="D47" s="658"/>
      <c r="E47" s="658"/>
      <c r="F47" s="658"/>
      <c r="G47" s="658"/>
      <c r="H47" s="658"/>
      <c r="I47" s="658"/>
      <c r="J47" s="658"/>
      <c r="K47" s="658"/>
      <c r="L47" s="658"/>
      <c r="M47" s="658"/>
      <c r="N47" s="658"/>
      <c r="O47" s="658"/>
      <c r="P47" s="658"/>
      <c r="Q47" s="658"/>
      <c r="R47" s="670"/>
      <c r="S47" s="670"/>
      <c r="T47" s="670"/>
      <c r="U47" s="670"/>
      <c r="V47" s="670"/>
      <c r="W47" s="670"/>
      <c r="X47" s="670"/>
      <c r="Y47" s="670"/>
      <c r="Z47" s="670"/>
      <c r="AA47" s="670"/>
      <c r="AB47" s="670"/>
      <c r="AC47" s="670"/>
      <c r="AD47" s="670"/>
      <c r="AE47" s="670"/>
      <c r="AF47" s="670"/>
      <c r="AG47" s="670"/>
      <c r="AH47" s="670"/>
      <c r="AI47" s="670"/>
      <c r="AJ47" s="670"/>
      <c r="AK47" s="670"/>
      <c r="AL47" s="670"/>
      <c r="AM47" s="670"/>
      <c r="AN47" s="670"/>
      <c r="AO47" s="670"/>
      <c r="AP47" s="670"/>
      <c r="AQ47" s="670"/>
      <c r="AR47" s="670"/>
      <c r="AS47" s="670"/>
      <c r="AT47" s="670"/>
      <c r="AU47" s="670"/>
      <c r="AV47" s="670"/>
      <c r="AW47" s="670"/>
      <c r="AX47" s="670"/>
      <c r="AY47" s="670"/>
      <c r="AZ47" s="670"/>
      <c r="BA47" s="670"/>
      <c r="BB47" s="670"/>
      <c r="BC47" s="670"/>
      <c r="BD47" s="679"/>
      <c r="BE47" s="679"/>
      <c r="BF47" s="679"/>
      <c r="BG47" s="670"/>
      <c r="BH47" s="670"/>
      <c r="BI47" s="670"/>
      <c r="BJ47" s="670"/>
      <c r="BK47" s="670"/>
      <c r="BL47" s="670"/>
      <c r="BM47" s="670"/>
      <c r="BN47" s="670"/>
      <c r="BO47" s="670"/>
      <c r="BP47" s="670"/>
      <c r="BQ47" s="670"/>
      <c r="BR47" s="670"/>
      <c r="BS47" s="670"/>
      <c r="BT47" s="670"/>
      <c r="BU47" s="670"/>
      <c r="BV47" s="670"/>
    </row>
    <row r="48" spans="1:74" ht="12" customHeight="1" x14ac:dyDescent="0.2">
      <c r="A48" s="669"/>
      <c r="B48" s="828" t="s">
        <v>1373</v>
      </c>
      <c r="C48" s="829"/>
      <c r="D48" s="829"/>
      <c r="E48" s="829"/>
      <c r="F48" s="829"/>
      <c r="G48" s="829"/>
      <c r="H48" s="829"/>
      <c r="I48" s="829"/>
      <c r="J48" s="829"/>
      <c r="K48" s="829"/>
      <c r="L48" s="829"/>
      <c r="M48" s="829"/>
      <c r="N48" s="829"/>
      <c r="O48" s="829"/>
      <c r="P48" s="829"/>
      <c r="Q48" s="829"/>
      <c r="R48" s="670"/>
      <c r="S48" s="670"/>
      <c r="T48" s="670"/>
      <c r="U48" s="670"/>
      <c r="V48" s="670"/>
      <c r="W48" s="670"/>
      <c r="X48" s="670"/>
      <c r="Y48" s="670"/>
      <c r="Z48" s="670"/>
      <c r="AA48" s="670"/>
      <c r="AB48" s="670"/>
      <c r="AC48" s="670"/>
      <c r="AD48" s="670"/>
      <c r="AE48" s="670"/>
      <c r="AF48" s="670"/>
      <c r="AG48" s="670"/>
      <c r="AH48" s="670"/>
      <c r="AI48" s="670"/>
      <c r="AJ48" s="670"/>
      <c r="AK48" s="670"/>
      <c r="AL48" s="670"/>
      <c r="AM48" s="670"/>
      <c r="AN48" s="670"/>
      <c r="AO48" s="670"/>
      <c r="AP48" s="670"/>
      <c r="AQ48" s="670"/>
      <c r="AR48" s="670"/>
      <c r="AS48" s="670"/>
      <c r="AT48" s="670"/>
      <c r="AU48" s="670"/>
      <c r="AV48" s="670"/>
      <c r="AW48" s="670"/>
      <c r="AX48" s="670"/>
      <c r="AY48" s="670"/>
      <c r="AZ48" s="670"/>
      <c r="BA48" s="670"/>
      <c r="BB48" s="670"/>
      <c r="BC48" s="670"/>
      <c r="BD48" s="679"/>
      <c r="BE48" s="679"/>
      <c r="BF48" s="679"/>
      <c r="BG48" s="670"/>
      <c r="BH48" s="670"/>
      <c r="BI48" s="670"/>
      <c r="BJ48" s="670"/>
      <c r="BK48" s="670"/>
      <c r="BL48" s="670"/>
      <c r="BM48" s="670"/>
      <c r="BN48" s="670"/>
      <c r="BO48" s="670"/>
      <c r="BP48" s="670"/>
      <c r="BQ48" s="670"/>
      <c r="BR48" s="670"/>
      <c r="BS48" s="670"/>
      <c r="BT48" s="670"/>
      <c r="BU48" s="670"/>
      <c r="BV48" s="670"/>
    </row>
    <row r="49" spans="1:74" ht="12" customHeight="1" x14ac:dyDescent="0.2">
      <c r="A49" s="669"/>
      <c r="B49" s="829"/>
      <c r="C49" s="829"/>
      <c r="D49" s="829"/>
      <c r="E49" s="829"/>
      <c r="F49" s="829"/>
      <c r="G49" s="829"/>
      <c r="H49" s="829"/>
      <c r="I49" s="829"/>
      <c r="J49" s="829"/>
      <c r="K49" s="829"/>
      <c r="L49" s="829"/>
      <c r="M49" s="829"/>
      <c r="N49" s="829"/>
      <c r="O49" s="829"/>
      <c r="P49" s="829"/>
      <c r="Q49" s="829"/>
      <c r="R49" s="670"/>
      <c r="S49" s="670"/>
      <c r="T49" s="670"/>
      <c r="U49" s="670"/>
      <c r="V49" s="670"/>
      <c r="W49" s="670"/>
      <c r="X49" s="670"/>
      <c r="Y49" s="670"/>
      <c r="Z49" s="670"/>
      <c r="AA49" s="670"/>
      <c r="AB49" s="670"/>
      <c r="AC49" s="670"/>
      <c r="AD49" s="670"/>
      <c r="AE49" s="670"/>
      <c r="AF49" s="670"/>
      <c r="AG49" s="670"/>
      <c r="AH49" s="670"/>
      <c r="AI49" s="670"/>
      <c r="AJ49" s="670"/>
      <c r="AK49" s="670"/>
      <c r="AL49" s="670"/>
      <c r="AM49" s="670"/>
      <c r="AN49" s="670"/>
      <c r="AO49" s="670"/>
      <c r="AP49" s="670"/>
      <c r="AQ49" s="670"/>
      <c r="AR49" s="670"/>
      <c r="AS49" s="670"/>
      <c r="AT49" s="670"/>
      <c r="AU49" s="670"/>
      <c r="AV49" s="670"/>
      <c r="AW49" s="670"/>
      <c r="AX49" s="670"/>
      <c r="AY49" s="670"/>
      <c r="AZ49" s="670"/>
      <c r="BA49" s="670"/>
      <c r="BB49" s="670"/>
      <c r="BC49" s="670"/>
      <c r="BD49" s="679"/>
      <c r="BE49" s="679"/>
      <c r="BF49" s="679"/>
      <c r="BG49" s="670"/>
      <c r="BH49" s="670"/>
      <c r="BI49" s="670"/>
      <c r="BJ49" s="670"/>
      <c r="BK49" s="670"/>
      <c r="BL49" s="670"/>
      <c r="BM49" s="670"/>
      <c r="BN49" s="670"/>
      <c r="BO49" s="670"/>
      <c r="BP49" s="670"/>
      <c r="BQ49" s="670"/>
      <c r="BR49" s="670"/>
      <c r="BS49" s="670"/>
      <c r="BT49" s="670"/>
      <c r="BU49" s="670"/>
      <c r="BV49" s="670"/>
    </row>
    <row r="50" spans="1:74" ht="12" customHeight="1" x14ac:dyDescent="0.2">
      <c r="A50" s="669"/>
      <c r="B50" s="658" t="s">
        <v>1090</v>
      </c>
      <c r="C50" s="658"/>
      <c r="D50" s="658"/>
      <c r="E50" s="658"/>
      <c r="F50" s="658"/>
      <c r="G50" s="658"/>
      <c r="H50" s="658"/>
      <c r="I50" s="658"/>
      <c r="J50" s="658"/>
      <c r="K50" s="658"/>
      <c r="L50" s="658"/>
      <c r="M50" s="658"/>
      <c r="N50" s="658"/>
      <c r="O50" s="658"/>
      <c r="P50" s="658"/>
      <c r="Q50" s="658"/>
      <c r="R50" s="670"/>
      <c r="S50" s="670"/>
      <c r="T50" s="670"/>
      <c r="U50" s="670"/>
      <c r="V50" s="670"/>
      <c r="W50" s="670"/>
      <c r="X50" s="670"/>
      <c r="Y50" s="670"/>
      <c r="Z50" s="670"/>
      <c r="AA50" s="670"/>
      <c r="AB50" s="670"/>
      <c r="AC50" s="670"/>
      <c r="AD50" s="670"/>
      <c r="AE50" s="670"/>
      <c r="AF50" s="670"/>
      <c r="AG50" s="670"/>
      <c r="AH50" s="670"/>
      <c r="AI50" s="670"/>
      <c r="AJ50" s="670"/>
      <c r="AK50" s="670"/>
      <c r="AL50" s="670"/>
      <c r="AM50" s="670"/>
      <c r="AN50" s="670"/>
      <c r="AO50" s="670"/>
      <c r="AP50" s="670"/>
      <c r="AQ50" s="670"/>
      <c r="AR50" s="670"/>
      <c r="AS50" s="670"/>
      <c r="AT50" s="670"/>
      <c r="AU50" s="670"/>
      <c r="AV50" s="670"/>
      <c r="AW50" s="670"/>
      <c r="AX50" s="670"/>
      <c r="AY50" s="670"/>
      <c r="AZ50" s="670"/>
      <c r="BA50" s="670"/>
      <c r="BB50" s="670"/>
      <c r="BC50" s="670"/>
      <c r="BD50" s="679"/>
      <c r="BE50" s="679"/>
      <c r="BF50" s="679"/>
      <c r="BG50" s="670"/>
      <c r="BH50" s="670"/>
      <c r="BI50" s="670"/>
      <c r="BJ50" s="670"/>
      <c r="BK50" s="670"/>
      <c r="BL50" s="670"/>
      <c r="BM50" s="670"/>
      <c r="BN50" s="670"/>
      <c r="BO50" s="670"/>
      <c r="BP50" s="670"/>
      <c r="BQ50" s="670"/>
      <c r="BR50" s="670"/>
      <c r="BS50" s="670"/>
      <c r="BT50" s="670"/>
      <c r="BU50" s="670"/>
      <c r="BV50" s="670"/>
    </row>
    <row r="51" spans="1:74" ht="12" customHeight="1" x14ac:dyDescent="0.2">
      <c r="A51" s="669"/>
      <c r="B51" s="752" t="s">
        <v>815</v>
      </c>
      <c r="C51" s="744"/>
      <c r="D51" s="744"/>
      <c r="E51" s="744"/>
      <c r="F51" s="744"/>
      <c r="G51" s="744"/>
      <c r="H51" s="744"/>
      <c r="I51" s="744"/>
      <c r="J51" s="744"/>
      <c r="K51" s="744"/>
      <c r="L51" s="744"/>
      <c r="M51" s="744"/>
      <c r="N51" s="744"/>
      <c r="O51" s="744"/>
      <c r="P51" s="744"/>
      <c r="Q51" s="744"/>
      <c r="R51" s="670"/>
      <c r="S51" s="670"/>
      <c r="T51" s="670"/>
      <c r="U51" s="670"/>
      <c r="V51" s="670"/>
      <c r="W51" s="670"/>
      <c r="X51" s="670"/>
      <c r="Y51" s="670"/>
      <c r="Z51" s="670"/>
      <c r="AA51" s="670"/>
      <c r="AB51" s="670"/>
      <c r="AC51" s="670"/>
      <c r="AD51" s="670"/>
      <c r="AE51" s="670"/>
      <c r="AF51" s="670"/>
      <c r="AG51" s="670"/>
      <c r="AH51" s="670"/>
      <c r="AI51" s="670"/>
      <c r="AJ51" s="670"/>
      <c r="AK51" s="670"/>
      <c r="AL51" s="670"/>
      <c r="AM51" s="670"/>
      <c r="AN51" s="670"/>
      <c r="AO51" s="670"/>
      <c r="AP51" s="670"/>
      <c r="AQ51" s="670"/>
      <c r="AR51" s="670"/>
      <c r="AS51" s="670"/>
      <c r="AT51" s="670"/>
      <c r="AU51" s="670"/>
      <c r="AV51" s="670"/>
      <c r="AW51" s="670"/>
      <c r="AX51" s="670"/>
      <c r="AY51" s="670"/>
      <c r="AZ51" s="670"/>
      <c r="BA51" s="670"/>
      <c r="BB51" s="670"/>
      <c r="BC51" s="670"/>
      <c r="BD51" s="679"/>
      <c r="BE51" s="679"/>
      <c r="BF51" s="679"/>
      <c r="BG51" s="670"/>
      <c r="BH51" s="670"/>
      <c r="BI51" s="670"/>
      <c r="BJ51" s="670"/>
      <c r="BK51" s="670"/>
      <c r="BL51" s="670"/>
      <c r="BM51" s="670"/>
      <c r="BN51" s="670"/>
      <c r="BO51" s="670"/>
      <c r="BP51" s="670"/>
      <c r="BQ51" s="670"/>
      <c r="BR51" s="670"/>
      <c r="BS51" s="670"/>
      <c r="BT51" s="670"/>
      <c r="BU51" s="670"/>
      <c r="BV51" s="670"/>
    </row>
    <row r="52" spans="1:74" ht="12" customHeight="1" x14ac:dyDescent="0.2">
      <c r="A52" s="663"/>
      <c r="B52" s="830" t="str">
        <f>"Notes: "&amp;"EIA completed modeling and analysis for this report on " &amp;Dates!D2&amp;"."</f>
        <v>Notes: EIA completed modeling and analysis for this report on Thursday September 2, 2021.</v>
      </c>
      <c r="C52" s="744"/>
      <c r="D52" s="744"/>
      <c r="E52" s="744"/>
      <c r="F52" s="744"/>
      <c r="G52" s="744"/>
      <c r="H52" s="744"/>
      <c r="I52" s="744"/>
      <c r="J52" s="744"/>
      <c r="K52" s="744"/>
      <c r="L52" s="744"/>
      <c r="M52" s="744"/>
      <c r="N52" s="744"/>
      <c r="O52" s="744"/>
      <c r="P52" s="744"/>
      <c r="Q52" s="744"/>
    </row>
    <row r="53" spans="1:74" ht="12" customHeight="1" x14ac:dyDescent="0.2">
      <c r="A53" s="663"/>
      <c r="B53" s="770" t="s">
        <v>353</v>
      </c>
      <c r="C53" s="744"/>
      <c r="D53" s="744"/>
      <c r="E53" s="744"/>
      <c r="F53" s="744"/>
      <c r="G53" s="744"/>
      <c r="H53" s="744"/>
      <c r="I53" s="744"/>
      <c r="J53" s="744"/>
      <c r="K53" s="744"/>
      <c r="L53" s="744"/>
      <c r="M53" s="744"/>
      <c r="N53" s="744"/>
      <c r="O53" s="744"/>
      <c r="P53" s="744"/>
      <c r="Q53" s="744"/>
    </row>
    <row r="54" spans="1:74" ht="12" customHeight="1" x14ac:dyDescent="0.2">
      <c r="A54" s="663"/>
      <c r="B54" s="658" t="s">
        <v>1091</v>
      </c>
      <c r="C54" s="658"/>
      <c r="D54" s="658"/>
      <c r="E54" s="658"/>
      <c r="F54" s="658"/>
      <c r="G54" s="658"/>
      <c r="H54" s="658"/>
      <c r="I54" s="658"/>
      <c r="J54" s="658"/>
      <c r="K54" s="658"/>
      <c r="L54" s="658"/>
      <c r="M54" s="658"/>
      <c r="N54" s="658"/>
      <c r="O54" s="658"/>
      <c r="P54" s="658"/>
      <c r="Q54" s="658"/>
    </row>
    <row r="55" spans="1:74" ht="12" customHeight="1" x14ac:dyDescent="0.2">
      <c r="A55" s="663"/>
      <c r="B55" s="658" t="s">
        <v>838</v>
      </c>
      <c r="C55" s="658"/>
      <c r="D55" s="658"/>
      <c r="E55" s="658"/>
      <c r="F55" s="658"/>
      <c r="G55" s="658"/>
      <c r="H55" s="658"/>
      <c r="I55" s="658"/>
      <c r="J55" s="658"/>
      <c r="K55" s="658"/>
      <c r="L55" s="658"/>
      <c r="M55" s="658"/>
      <c r="N55" s="658"/>
      <c r="O55" s="658"/>
      <c r="P55" s="658"/>
      <c r="Q55" s="658"/>
    </row>
    <row r="56" spans="1:74" ht="12" customHeight="1" x14ac:dyDescent="0.2">
      <c r="A56" s="663"/>
      <c r="B56" s="771" t="s">
        <v>1380</v>
      </c>
      <c r="C56" s="759"/>
      <c r="D56" s="759"/>
      <c r="E56" s="759"/>
      <c r="F56" s="759"/>
      <c r="G56" s="759"/>
      <c r="H56" s="759"/>
      <c r="I56" s="759"/>
      <c r="J56" s="759"/>
      <c r="K56" s="759"/>
      <c r="L56" s="759"/>
      <c r="M56" s="759"/>
      <c r="N56" s="759"/>
      <c r="O56" s="759"/>
      <c r="P56" s="759"/>
      <c r="Q56" s="759"/>
    </row>
  </sheetData>
  <mergeCells count="12">
    <mergeCell ref="BK3:BV3"/>
    <mergeCell ref="C3:N3"/>
    <mergeCell ref="O3:Z3"/>
    <mergeCell ref="AA3:AL3"/>
    <mergeCell ref="AM3:AX3"/>
    <mergeCell ref="AY3:BJ3"/>
    <mergeCell ref="B56:Q56"/>
    <mergeCell ref="B48:Q49"/>
    <mergeCell ref="B52:Q52"/>
    <mergeCell ref="B53:Q53"/>
    <mergeCell ref="A1:A2"/>
    <mergeCell ref="B51:Q51"/>
  </mergeCells>
  <phoneticPr fontId="57" type="noConversion"/>
  <hyperlinks>
    <hyperlink ref="A1:A2" location="Contents!A1" display="Table of Contents"/>
  </hyperlinks>
  <pageMargins left="0.7" right="0.7" top="0.75" bottom="0.75" header="0.3" footer="0.3"/>
  <pageSetup orientation="portrait" verticalDpi="599"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syncVertical="1" syncRef="BA5" transitionEvaluation="1" transitionEntry="1" codeName="Sheet6">
    <pageSetUpPr fitToPage="1"/>
  </sheetPr>
  <dimension ref="A1:BV160"/>
  <sheetViews>
    <sheetView showGridLines="0" workbookViewId="0">
      <pane xSplit="2" ySplit="4" topLeftCell="BA5" activePane="bottomRight" state="frozen"/>
      <selection activeCell="BF1" sqref="BF1"/>
      <selection pane="topRight" activeCell="BF1" sqref="BF1"/>
      <selection pane="bottomLeft" activeCell="BF1" sqref="BF1"/>
      <selection pane="bottomRight" activeCell="B2" sqref="B2"/>
    </sheetView>
  </sheetViews>
  <sheetFormatPr defaultColWidth="9.5703125" defaultRowHeight="11.25" x14ac:dyDescent="0.2"/>
  <cols>
    <col min="1" max="1" width="8.42578125" style="135" customWidth="1"/>
    <col min="2" max="2" width="42.5703125" style="135" customWidth="1"/>
    <col min="3" max="50" width="7.42578125" style="135" customWidth="1"/>
    <col min="51" max="55" width="7.42578125" style="328" customWidth="1"/>
    <col min="56" max="58" width="7.42578125" style="634" customWidth="1"/>
    <col min="59" max="62" width="7.42578125" style="328" customWidth="1"/>
    <col min="63" max="74" width="7.42578125" style="135" customWidth="1"/>
    <col min="75" max="16384" width="9.5703125" style="135"/>
  </cols>
  <sheetData>
    <row r="1" spans="1:74" ht="13.35" customHeight="1" x14ac:dyDescent="0.2">
      <c r="A1" s="741" t="s">
        <v>798</v>
      </c>
      <c r="B1" s="835" t="s">
        <v>1112</v>
      </c>
      <c r="C1" s="836"/>
      <c r="D1" s="836"/>
      <c r="E1" s="836"/>
      <c r="F1" s="836"/>
      <c r="G1" s="836"/>
      <c r="H1" s="836"/>
      <c r="I1" s="836"/>
      <c r="J1" s="836"/>
      <c r="K1" s="836"/>
      <c r="L1" s="836"/>
      <c r="M1" s="836"/>
      <c r="N1" s="836"/>
      <c r="O1" s="836"/>
      <c r="P1" s="836"/>
      <c r="Q1" s="836"/>
      <c r="R1" s="836"/>
      <c r="S1" s="836"/>
      <c r="T1" s="836"/>
      <c r="U1" s="836"/>
      <c r="V1" s="836"/>
      <c r="W1" s="836"/>
      <c r="X1" s="836"/>
      <c r="Y1" s="836"/>
      <c r="Z1" s="836"/>
      <c r="AA1" s="836"/>
      <c r="AB1" s="836"/>
      <c r="AC1" s="836"/>
      <c r="AD1" s="836"/>
      <c r="AE1" s="836"/>
      <c r="AF1" s="836"/>
      <c r="AG1" s="836"/>
      <c r="AH1" s="836"/>
      <c r="AI1" s="836"/>
      <c r="AJ1" s="836"/>
      <c r="AK1" s="836"/>
      <c r="AL1" s="836"/>
      <c r="AM1" s="252"/>
    </row>
    <row r="2" spans="1:74" s="47" customFormat="1" ht="12.75" x14ac:dyDescent="0.2">
      <c r="A2" s="742"/>
      <c r="B2" s="486" t="str">
        <f>"U.S. Energy Information Administration  |  Short-Term Energy Outlook  - "&amp;Dates!D1</f>
        <v>U.S. Energy Information Administration  |  Short-Term Energy Outlook  - September 2021</v>
      </c>
      <c r="C2" s="487"/>
      <c r="D2" s="487"/>
      <c r="E2" s="487"/>
      <c r="F2" s="487"/>
      <c r="G2" s="487"/>
      <c r="H2" s="487"/>
      <c r="I2" s="487"/>
      <c r="J2" s="487"/>
      <c r="K2" s="487"/>
      <c r="L2" s="487"/>
      <c r="M2" s="487"/>
      <c r="N2" s="487"/>
      <c r="O2" s="487"/>
      <c r="P2" s="487"/>
      <c r="Q2" s="487"/>
      <c r="R2" s="487"/>
      <c r="S2" s="487"/>
      <c r="T2" s="487"/>
      <c r="U2" s="487"/>
      <c r="V2" s="487"/>
      <c r="W2" s="487"/>
      <c r="X2" s="487"/>
      <c r="Y2" s="487"/>
      <c r="Z2" s="487"/>
      <c r="AA2" s="487"/>
      <c r="AB2" s="487"/>
      <c r="AC2" s="487"/>
      <c r="AD2" s="487"/>
      <c r="AE2" s="487"/>
      <c r="AF2" s="487"/>
      <c r="AG2" s="487"/>
      <c r="AH2" s="487"/>
      <c r="AI2" s="487"/>
      <c r="AJ2" s="487"/>
      <c r="AK2" s="487"/>
      <c r="AL2" s="487"/>
      <c r="AM2" s="275"/>
      <c r="AY2" s="367"/>
      <c r="AZ2" s="367"/>
      <c r="BA2" s="367"/>
      <c r="BB2" s="367"/>
      <c r="BC2" s="367"/>
      <c r="BD2" s="584"/>
      <c r="BE2" s="584"/>
      <c r="BF2" s="584"/>
      <c r="BG2" s="367"/>
      <c r="BH2" s="367"/>
      <c r="BI2" s="367"/>
      <c r="BJ2" s="367"/>
    </row>
    <row r="3" spans="1:74" s="12" customFormat="1" ht="12.75" x14ac:dyDescent="0.2">
      <c r="A3" s="14"/>
      <c r="B3" s="15"/>
      <c r="C3" s="745">
        <f>Dates!D3</f>
        <v>2017</v>
      </c>
      <c r="D3" s="746"/>
      <c r="E3" s="746"/>
      <c r="F3" s="746"/>
      <c r="G3" s="746"/>
      <c r="H3" s="746"/>
      <c r="I3" s="746"/>
      <c r="J3" s="746"/>
      <c r="K3" s="746"/>
      <c r="L3" s="746"/>
      <c r="M3" s="746"/>
      <c r="N3" s="747"/>
      <c r="O3" s="745">
        <f>C3+1</f>
        <v>2018</v>
      </c>
      <c r="P3" s="748"/>
      <c r="Q3" s="748"/>
      <c r="R3" s="748"/>
      <c r="S3" s="748"/>
      <c r="T3" s="748"/>
      <c r="U3" s="748"/>
      <c r="V3" s="748"/>
      <c r="W3" s="748"/>
      <c r="X3" s="746"/>
      <c r="Y3" s="746"/>
      <c r="Z3" s="747"/>
      <c r="AA3" s="749">
        <f>O3+1</f>
        <v>2019</v>
      </c>
      <c r="AB3" s="746"/>
      <c r="AC3" s="746"/>
      <c r="AD3" s="746"/>
      <c r="AE3" s="746"/>
      <c r="AF3" s="746"/>
      <c r="AG3" s="746"/>
      <c r="AH3" s="746"/>
      <c r="AI3" s="746"/>
      <c r="AJ3" s="746"/>
      <c r="AK3" s="746"/>
      <c r="AL3" s="747"/>
      <c r="AM3" s="749">
        <f>AA3+1</f>
        <v>2020</v>
      </c>
      <c r="AN3" s="746"/>
      <c r="AO3" s="746"/>
      <c r="AP3" s="746"/>
      <c r="AQ3" s="746"/>
      <c r="AR3" s="746"/>
      <c r="AS3" s="746"/>
      <c r="AT3" s="746"/>
      <c r="AU3" s="746"/>
      <c r="AV3" s="746"/>
      <c r="AW3" s="746"/>
      <c r="AX3" s="747"/>
      <c r="AY3" s="749">
        <f>AM3+1</f>
        <v>2021</v>
      </c>
      <c r="AZ3" s="750"/>
      <c r="BA3" s="750"/>
      <c r="BB3" s="750"/>
      <c r="BC3" s="750"/>
      <c r="BD3" s="750"/>
      <c r="BE3" s="750"/>
      <c r="BF3" s="750"/>
      <c r="BG3" s="750"/>
      <c r="BH3" s="750"/>
      <c r="BI3" s="750"/>
      <c r="BJ3" s="751"/>
      <c r="BK3" s="749">
        <f>AY3+1</f>
        <v>2022</v>
      </c>
      <c r="BL3" s="746"/>
      <c r="BM3" s="746"/>
      <c r="BN3" s="746"/>
      <c r="BO3" s="746"/>
      <c r="BP3" s="746"/>
      <c r="BQ3" s="746"/>
      <c r="BR3" s="746"/>
      <c r="BS3" s="746"/>
      <c r="BT3" s="746"/>
      <c r="BU3" s="746"/>
      <c r="BV3" s="747"/>
    </row>
    <row r="4" spans="1:74" s="12" customFormat="1" x14ac:dyDescent="0.2">
      <c r="A4" s="16"/>
      <c r="B4" s="17"/>
      <c r="C4" s="18" t="s">
        <v>473</v>
      </c>
      <c r="D4" s="18" t="s">
        <v>474</v>
      </c>
      <c r="E4" s="18" t="s">
        <v>475</v>
      </c>
      <c r="F4" s="18" t="s">
        <v>476</v>
      </c>
      <c r="G4" s="18" t="s">
        <v>477</v>
      </c>
      <c r="H4" s="18" t="s">
        <v>478</v>
      </c>
      <c r="I4" s="18" t="s">
        <v>479</v>
      </c>
      <c r="J4" s="18" t="s">
        <v>480</v>
      </c>
      <c r="K4" s="18" t="s">
        <v>481</v>
      </c>
      <c r="L4" s="18" t="s">
        <v>482</v>
      </c>
      <c r="M4" s="18" t="s">
        <v>483</v>
      </c>
      <c r="N4" s="18" t="s">
        <v>484</v>
      </c>
      <c r="O4" s="18" t="s">
        <v>473</v>
      </c>
      <c r="P4" s="18" t="s">
        <v>474</v>
      </c>
      <c r="Q4" s="18" t="s">
        <v>475</v>
      </c>
      <c r="R4" s="18" t="s">
        <v>476</v>
      </c>
      <c r="S4" s="18" t="s">
        <v>477</v>
      </c>
      <c r="T4" s="18" t="s">
        <v>478</v>
      </c>
      <c r="U4" s="18" t="s">
        <v>479</v>
      </c>
      <c r="V4" s="18" t="s">
        <v>480</v>
      </c>
      <c r="W4" s="18" t="s">
        <v>481</v>
      </c>
      <c r="X4" s="18" t="s">
        <v>482</v>
      </c>
      <c r="Y4" s="18" t="s">
        <v>483</v>
      </c>
      <c r="Z4" s="18" t="s">
        <v>484</v>
      </c>
      <c r="AA4" s="18" t="s">
        <v>473</v>
      </c>
      <c r="AB4" s="18" t="s">
        <v>474</v>
      </c>
      <c r="AC4" s="18" t="s">
        <v>475</v>
      </c>
      <c r="AD4" s="18" t="s">
        <v>476</v>
      </c>
      <c r="AE4" s="18" t="s">
        <v>477</v>
      </c>
      <c r="AF4" s="18" t="s">
        <v>478</v>
      </c>
      <c r="AG4" s="18" t="s">
        <v>479</v>
      </c>
      <c r="AH4" s="18" t="s">
        <v>480</v>
      </c>
      <c r="AI4" s="18" t="s">
        <v>481</v>
      </c>
      <c r="AJ4" s="18" t="s">
        <v>482</v>
      </c>
      <c r="AK4" s="18" t="s">
        <v>483</v>
      </c>
      <c r="AL4" s="18" t="s">
        <v>484</v>
      </c>
      <c r="AM4" s="18" t="s">
        <v>473</v>
      </c>
      <c r="AN4" s="18" t="s">
        <v>474</v>
      </c>
      <c r="AO4" s="18" t="s">
        <v>475</v>
      </c>
      <c r="AP4" s="18" t="s">
        <v>476</v>
      </c>
      <c r="AQ4" s="18" t="s">
        <v>477</v>
      </c>
      <c r="AR4" s="18" t="s">
        <v>478</v>
      </c>
      <c r="AS4" s="18" t="s">
        <v>479</v>
      </c>
      <c r="AT4" s="18" t="s">
        <v>480</v>
      </c>
      <c r="AU4" s="18" t="s">
        <v>481</v>
      </c>
      <c r="AV4" s="18" t="s">
        <v>482</v>
      </c>
      <c r="AW4" s="18" t="s">
        <v>483</v>
      </c>
      <c r="AX4" s="18" t="s">
        <v>484</v>
      </c>
      <c r="AY4" s="18" t="s">
        <v>473</v>
      </c>
      <c r="AZ4" s="18" t="s">
        <v>474</v>
      </c>
      <c r="BA4" s="18" t="s">
        <v>475</v>
      </c>
      <c r="BB4" s="18" t="s">
        <v>476</v>
      </c>
      <c r="BC4" s="18" t="s">
        <v>477</v>
      </c>
      <c r="BD4" s="18" t="s">
        <v>478</v>
      </c>
      <c r="BE4" s="18" t="s">
        <v>479</v>
      </c>
      <c r="BF4" s="18" t="s">
        <v>480</v>
      </c>
      <c r="BG4" s="18" t="s">
        <v>481</v>
      </c>
      <c r="BH4" s="18" t="s">
        <v>482</v>
      </c>
      <c r="BI4" s="18" t="s">
        <v>483</v>
      </c>
      <c r="BJ4" s="18" t="s">
        <v>484</v>
      </c>
      <c r="BK4" s="18" t="s">
        <v>473</v>
      </c>
      <c r="BL4" s="18" t="s">
        <v>474</v>
      </c>
      <c r="BM4" s="18" t="s">
        <v>475</v>
      </c>
      <c r="BN4" s="18" t="s">
        <v>476</v>
      </c>
      <c r="BO4" s="18" t="s">
        <v>477</v>
      </c>
      <c r="BP4" s="18" t="s">
        <v>478</v>
      </c>
      <c r="BQ4" s="18" t="s">
        <v>479</v>
      </c>
      <c r="BR4" s="18" t="s">
        <v>480</v>
      </c>
      <c r="BS4" s="18" t="s">
        <v>481</v>
      </c>
      <c r="BT4" s="18" t="s">
        <v>482</v>
      </c>
      <c r="BU4" s="18" t="s">
        <v>483</v>
      </c>
      <c r="BV4" s="18" t="s">
        <v>484</v>
      </c>
    </row>
    <row r="5" spans="1:74" ht="11.1" customHeight="1" x14ac:dyDescent="0.2">
      <c r="A5" s="140"/>
      <c r="B5" s="136" t="s">
        <v>794</v>
      </c>
      <c r="C5" s="137"/>
      <c r="D5" s="137"/>
      <c r="E5" s="137"/>
      <c r="F5" s="137"/>
      <c r="G5" s="137"/>
      <c r="H5" s="137"/>
      <c r="I5" s="137"/>
      <c r="J5" s="137"/>
      <c r="K5" s="137"/>
      <c r="L5" s="137"/>
      <c r="M5" s="137"/>
      <c r="N5" s="137"/>
      <c r="O5" s="137"/>
      <c r="P5" s="137"/>
      <c r="Q5" s="137"/>
      <c r="R5" s="137"/>
      <c r="S5" s="137"/>
      <c r="T5" s="137"/>
      <c r="U5" s="137"/>
      <c r="V5" s="137"/>
      <c r="W5" s="137"/>
      <c r="X5" s="137"/>
      <c r="Y5" s="137"/>
      <c r="Z5" s="137"/>
      <c r="AA5" s="137"/>
      <c r="AB5" s="137"/>
      <c r="AC5" s="137"/>
      <c r="AD5" s="137"/>
      <c r="AE5" s="137"/>
      <c r="AF5" s="137"/>
      <c r="AG5" s="137"/>
      <c r="AH5" s="137"/>
      <c r="AI5" s="137"/>
      <c r="AJ5" s="137"/>
      <c r="AK5" s="137"/>
      <c r="AL5" s="137"/>
      <c r="AM5" s="137"/>
      <c r="AN5" s="137"/>
      <c r="AO5" s="137"/>
      <c r="AP5" s="137"/>
      <c r="AQ5" s="137"/>
      <c r="AR5" s="137"/>
      <c r="AS5" s="137"/>
      <c r="AT5" s="137"/>
      <c r="AU5" s="137"/>
      <c r="AV5" s="137"/>
      <c r="AW5" s="137"/>
      <c r="AX5" s="137"/>
      <c r="AY5" s="377"/>
      <c r="AZ5" s="377"/>
      <c r="BA5" s="377"/>
      <c r="BB5" s="377"/>
      <c r="BC5" s="377"/>
      <c r="BD5" s="635"/>
      <c r="BE5" s="635"/>
      <c r="BF5" s="635"/>
      <c r="BG5" s="635"/>
      <c r="BH5" s="635"/>
      <c r="BI5" s="635"/>
      <c r="BJ5" s="377"/>
      <c r="BK5" s="377"/>
      <c r="BL5" s="377"/>
      <c r="BM5" s="377"/>
      <c r="BN5" s="377"/>
      <c r="BO5" s="377"/>
      <c r="BP5" s="377"/>
      <c r="BQ5" s="377"/>
      <c r="BR5" s="377"/>
      <c r="BS5" s="377"/>
      <c r="BT5" s="377"/>
      <c r="BU5" s="377"/>
      <c r="BV5" s="377"/>
    </row>
    <row r="6" spans="1:74" ht="11.1" customHeight="1" x14ac:dyDescent="0.2">
      <c r="A6" s="140"/>
      <c r="B6" s="36" t="s">
        <v>558</v>
      </c>
      <c r="C6" s="138"/>
      <c r="D6" s="138"/>
      <c r="E6" s="138"/>
      <c r="F6" s="138"/>
      <c r="G6" s="138"/>
      <c r="H6" s="138"/>
      <c r="I6" s="138"/>
      <c r="J6" s="138"/>
      <c r="K6" s="138"/>
      <c r="L6" s="138"/>
      <c r="M6" s="138"/>
      <c r="N6" s="138"/>
      <c r="O6" s="138"/>
      <c r="P6" s="138"/>
      <c r="Q6" s="138"/>
      <c r="R6" s="138"/>
      <c r="S6" s="138"/>
      <c r="T6" s="138"/>
      <c r="U6" s="138"/>
      <c r="V6" s="138"/>
      <c r="W6" s="138"/>
      <c r="X6" s="138"/>
      <c r="Y6" s="138"/>
      <c r="Z6" s="138"/>
      <c r="AA6" s="138"/>
      <c r="AB6" s="138"/>
      <c r="AC6" s="138"/>
      <c r="AD6" s="138"/>
      <c r="AE6" s="138"/>
      <c r="AF6" s="138"/>
      <c r="AG6" s="138"/>
      <c r="AH6" s="138"/>
      <c r="AI6" s="138"/>
      <c r="AJ6" s="138"/>
      <c r="AK6" s="138"/>
      <c r="AL6" s="138"/>
      <c r="AM6" s="138"/>
      <c r="AN6" s="138"/>
      <c r="AO6" s="138"/>
      <c r="AP6" s="138"/>
      <c r="AQ6" s="138"/>
      <c r="AR6" s="138"/>
      <c r="AS6" s="138"/>
      <c r="AT6" s="138"/>
      <c r="AU6" s="138"/>
      <c r="AV6" s="138"/>
      <c r="AW6" s="138"/>
      <c r="AX6" s="138"/>
      <c r="AY6" s="378"/>
      <c r="AZ6" s="378"/>
      <c r="BA6" s="378"/>
      <c r="BB6" s="378"/>
      <c r="BC6" s="378"/>
      <c r="BD6" s="378"/>
      <c r="BE6" s="378"/>
      <c r="BF6" s="378"/>
      <c r="BG6" s="378"/>
      <c r="BH6" s="378"/>
      <c r="BI6" s="378"/>
      <c r="BJ6" s="378"/>
      <c r="BK6" s="378"/>
      <c r="BL6" s="378"/>
      <c r="BM6" s="378"/>
      <c r="BN6" s="378"/>
      <c r="BO6" s="378"/>
      <c r="BP6" s="378"/>
      <c r="BQ6" s="378"/>
      <c r="BR6" s="378"/>
      <c r="BS6" s="378"/>
      <c r="BT6" s="378"/>
      <c r="BU6" s="378"/>
      <c r="BV6" s="378"/>
    </row>
    <row r="7" spans="1:74" ht="11.1" customHeight="1" x14ac:dyDescent="0.2">
      <c r="A7" s="140" t="s">
        <v>559</v>
      </c>
      <c r="B7" s="39" t="s">
        <v>1108</v>
      </c>
      <c r="C7" s="232">
        <v>17866.214444000001</v>
      </c>
      <c r="D7" s="232">
        <v>17896.026110999999</v>
      </c>
      <c r="E7" s="232">
        <v>17927.628444000002</v>
      </c>
      <c r="F7" s="232">
        <v>17959.076407</v>
      </c>
      <c r="G7" s="232">
        <v>17995.718852000002</v>
      </c>
      <c r="H7" s="232">
        <v>18035.610741</v>
      </c>
      <c r="I7" s="232">
        <v>18077.005407000001</v>
      </c>
      <c r="J7" s="232">
        <v>18124.706184999999</v>
      </c>
      <c r="K7" s="232">
        <v>18176.966407</v>
      </c>
      <c r="L7" s="232">
        <v>18244.440444</v>
      </c>
      <c r="M7" s="232">
        <v>18297.828777999999</v>
      </c>
      <c r="N7" s="232">
        <v>18347.785778000001</v>
      </c>
      <c r="O7" s="232">
        <v>18387.637814999998</v>
      </c>
      <c r="P7" s="232">
        <v>18435.737369999999</v>
      </c>
      <c r="Q7" s="232">
        <v>18485.410814999999</v>
      </c>
      <c r="R7" s="232">
        <v>18548.259925999999</v>
      </c>
      <c r="S7" s="232">
        <v>18592.379815</v>
      </c>
      <c r="T7" s="232">
        <v>18629.372259</v>
      </c>
      <c r="U7" s="232">
        <v>18656.832222000001</v>
      </c>
      <c r="V7" s="232">
        <v>18681.373555999999</v>
      </c>
      <c r="W7" s="232">
        <v>18700.591221999999</v>
      </c>
      <c r="X7" s="232">
        <v>18696.982259</v>
      </c>
      <c r="Y7" s="232">
        <v>18718.679815</v>
      </c>
      <c r="Z7" s="232">
        <v>18748.180926000001</v>
      </c>
      <c r="AA7" s="232">
        <v>18790.346777999999</v>
      </c>
      <c r="AB7" s="232">
        <v>18831.809110999999</v>
      </c>
      <c r="AC7" s="232">
        <v>18877.429111000001</v>
      </c>
      <c r="AD7" s="232">
        <v>18935.595963</v>
      </c>
      <c r="AE7" s="232">
        <v>18983.239407000001</v>
      </c>
      <c r="AF7" s="232">
        <v>19028.748629999998</v>
      </c>
      <c r="AG7" s="232">
        <v>19075.273259000001</v>
      </c>
      <c r="AH7" s="232">
        <v>19114.151815000001</v>
      </c>
      <c r="AI7" s="232">
        <v>19148.533926</v>
      </c>
      <c r="AJ7" s="232">
        <v>19222.791000000001</v>
      </c>
      <c r="AK7" s="232">
        <v>19214.901666999998</v>
      </c>
      <c r="AL7" s="232">
        <v>19169.237333000001</v>
      </c>
      <c r="AM7" s="232">
        <v>19249.278592999999</v>
      </c>
      <c r="AN7" s="232">
        <v>19005.453815000001</v>
      </c>
      <c r="AO7" s="232">
        <v>18601.243592999999</v>
      </c>
      <c r="AP7" s="232">
        <v>17378.896074</v>
      </c>
      <c r="AQ7" s="232">
        <v>17147.228852</v>
      </c>
      <c r="AR7" s="232">
        <v>17248.490074000001</v>
      </c>
      <c r="AS7" s="232">
        <v>18288.890259</v>
      </c>
      <c r="AT7" s="232">
        <v>18601.350481000001</v>
      </c>
      <c r="AU7" s="232">
        <v>18792.081258999999</v>
      </c>
      <c r="AV7" s="232">
        <v>18686.795481000001</v>
      </c>
      <c r="AW7" s="232">
        <v>18764.782704000001</v>
      </c>
      <c r="AX7" s="232">
        <v>18851.755815</v>
      </c>
      <c r="AY7" s="232">
        <v>18957.526518999999</v>
      </c>
      <c r="AZ7" s="232">
        <v>19055.11263</v>
      </c>
      <c r="BA7" s="232">
        <v>19154.325852000002</v>
      </c>
      <c r="BB7" s="232">
        <v>19255.166184999998</v>
      </c>
      <c r="BC7" s="232">
        <v>19357.63363</v>
      </c>
      <c r="BD7" s="232">
        <v>19461.728185</v>
      </c>
      <c r="BE7" s="232">
        <v>19550.108147999999</v>
      </c>
      <c r="BF7" s="232">
        <v>19643.529037</v>
      </c>
      <c r="BG7" s="305">
        <v>19735.419999999998</v>
      </c>
      <c r="BH7" s="305">
        <v>19829.07</v>
      </c>
      <c r="BI7" s="305">
        <v>19915.45</v>
      </c>
      <c r="BJ7" s="305">
        <v>19997.849999999999</v>
      </c>
      <c r="BK7" s="305">
        <v>20085.03</v>
      </c>
      <c r="BL7" s="305">
        <v>20152.88</v>
      </c>
      <c r="BM7" s="305">
        <v>20210.169999999998</v>
      </c>
      <c r="BN7" s="305">
        <v>20244.75</v>
      </c>
      <c r="BO7" s="305">
        <v>20290.009999999998</v>
      </c>
      <c r="BP7" s="305">
        <v>20333.810000000001</v>
      </c>
      <c r="BQ7" s="305">
        <v>20375.830000000002</v>
      </c>
      <c r="BR7" s="305">
        <v>20416.96</v>
      </c>
      <c r="BS7" s="305">
        <v>20456.86</v>
      </c>
      <c r="BT7" s="305">
        <v>20494.98</v>
      </c>
      <c r="BU7" s="305">
        <v>20532.86</v>
      </c>
      <c r="BV7" s="305">
        <v>20569.93</v>
      </c>
    </row>
    <row r="8" spans="1:74" ht="11.1" customHeight="1" x14ac:dyDescent="0.2">
      <c r="A8" s="140"/>
      <c r="B8" s="36" t="s">
        <v>820</v>
      </c>
      <c r="C8" s="232"/>
      <c r="D8" s="232"/>
      <c r="E8" s="232"/>
      <c r="F8" s="232"/>
      <c r="G8" s="232"/>
      <c r="H8" s="232"/>
      <c r="I8" s="232"/>
      <c r="J8" s="232"/>
      <c r="K8" s="232"/>
      <c r="L8" s="232"/>
      <c r="M8" s="232"/>
      <c r="N8" s="232"/>
      <c r="O8" s="232"/>
      <c r="P8" s="232"/>
      <c r="Q8" s="232"/>
      <c r="R8" s="232"/>
      <c r="S8" s="232"/>
      <c r="T8" s="232"/>
      <c r="U8" s="232"/>
      <c r="V8" s="232"/>
      <c r="W8" s="232"/>
      <c r="X8" s="232"/>
      <c r="Y8" s="232"/>
      <c r="Z8" s="232"/>
      <c r="AA8" s="232"/>
      <c r="AB8" s="232"/>
      <c r="AC8" s="232"/>
      <c r="AD8" s="232"/>
      <c r="AE8" s="232"/>
      <c r="AF8" s="232"/>
      <c r="AG8" s="232"/>
      <c r="AH8" s="232"/>
      <c r="AI8" s="232"/>
      <c r="AJ8" s="232"/>
      <c r="AK8" s="232"/>
      <c r="AL8" s="232"/>
      <c r="AM8" s="232"/>
      <c r="AN8" s="232"/>
      <c r="AO8" s="232"/>
      <c r="AP8" s="232"/>
      <c r="AQ8" s="232"/>
      <c r="AR8" s="232"/>
      <c r="AS8" s="232"/>
      <c r="AT8" s="232"/>
      <c r="AU8" s="232"/>
      <c r="AV8" s="232"/>
      <c r="AW8" s="232"/>
      <c r="AX8" s="232"/>
      <c r="AY8" s="232"/>
      <c r="AZ8" s="232"/>
      <c r="BA8" s="232"/>
      <c r="BB8" s="232"/>
      <c r="BC8" s="232"/>
      <c r="BD8" s="232"/>
      <c r="BE8" s="232"/>
      <c r="BF8" s="232"/>
      <c r="BG8" s="305"/>
      <c r="BH8" s="305"/>
      <c r="BI8" s="305"/>
      <c r="BJ8" s="305"/>
      <c r="BK8" s="305"/>
      <c r="BL8" s="305"/>
      <c r="BM8" s="305"/>
      <c r="BN8" s="305"/>
      <c r="BO8" s="305"/>
      <c r="BP8" s="305"/>
      <c r="BQ8" s="305"/>
      <c r="BR8" s="305"/>
      <c r="BS8" s="305"/>
      <c r="BT8" s="305"/>
      <c r="BU8" s="305"/>
      <c r="BV8" s="305"/>
    </row>
    <row r="9" spans="1:74" ht="11.1" customHeight="1" x14ac:dyDescent="0.2">
      <c r="A9" s="140" t="s">
        <v>821</v>
      </c>
      <c r="B9" s="39" t="s">
        <v>1108</v>
      </c>
      <c r="C9" s="232">
        <v>12347.6</v>
      </c>
      <c r="D9" s="232">
        <v>12355.4</v>
      </c>
      <c r="E9" s="232">
        <v>12413.8</v>
      </c>
      <c r="F9" s="232">
        <v>12416.5</v>
      </c>
      <c r="G9" s="232">
        <v>12420.9</v>
      </c>
      <c r="H9" s="232">
        <v>12452.8</v>
      </c>
      <c r="I9" s="232">
        <v>12470.1</v>
      </c>
      <c r="J9" s="232">
        <v>12483.5</v>
      </c>
      <c r="K9" s="232">
        <v>12547.7</v>
      </c>
      <c r="L9" s="232">
        <v>12555.2</v>
      </c>
      <c r="M9" s="232">
        <v>12627.6</v>
      </c>
      <c r="N9" s="232">
        <v>12713.2</v>
      </c>
      <c r="O9" s="232">
        <v>12687.7</v>
      </c>
      <c r="P9" s="232">
        <v>12696.1</v>
      </c>
      <c r="Q9" s="232">
        <v>12739.1</v>
      </c>
      <c r="R9" s="232">
        <v>12786</v>
      </c>
      <c r="S9" s="232">
        <v>12821</v>
      </c>
      <c r="T9" s="232">
        <v>12842.2</v>
      </c>
      <c r="U9" s="232">
        <v>12878</v>
      </c>
      <c r="V9" s="232">
        <v>12918.1</v>
      </c>
      <c r="W9" s="232">
        <v>12905.7</v>
      </c>
      <c r="X9" s="232">
        <v>12960.5</v>
      </c>
      <c r="Y9" s="232">
        <v>13014</v>
      </c>
      <c r="Z9" s="232">
        <v>12892</v>
      </c>
      <c r="AA9" s="232">
        <v>12948.5</v>
      </c>
      <c r="AB9" s="232">
        <v>12948.2</v>
      </c>
      <c r="AC9" s="232">
        <v>13028.8</v>
      </c>
      <c r="AD9" s="232">
        <v>13055.6</v>
      </c>
      <c r="AE9" s="232">
        <v>13086.5</v>
      </c>
      <c r="AF9" s="232">
        <v>13124.2</v>
      </c>
      <c r="AG9" s="232">
        <v>13161.9</v>
      </c>
      <c r="AH9" s="232">
        <v>13199.4</v>
      </c>
      <c r="AI9" s="232">
        <v>13215.4</v>
      </c>
      <c r="AJ9" s="232">
        <v>13223.1</v>
      </c>
      <c r="AK9" s="232">
        <v>13266.6</v>
      </c>
      <c r="AL9" s="232">
        <v>13257.2</v>
      </c>
      <c r="AM9" s="232">
        <v>13307.3</v>
      </c>
      <c r="AN9" s="232">
        <v>13313.2</v>
      </c>
      <c r="AO9" s="232">
        <v>12422.9</v>
      </c>
      <c r="AP9" s="232">
        <v>10910.6</v>
      </c>
      <c r="AQ9" s="232">
        <v>11833</v>
      </c>
      <c r="AR9" s="232">
        <v>12525.6</v>
      </c>
      <c r="AS9" s="232">
        <v>12706.4</v>
      </c>
      <c r="AT9" s="232">
        <v>12793.5</v>
      </c>
      <c r="AU9" s="232">
        <v>12962.5</v>
      </c>
      <c r="AV9" s="232">
        <v>13015.6</v>
      </c>
      <c r="AW9" s="232">
        <v>12943.5</v>
      </c>
      <c r="AX9" s="232">
        <v>12824.6</v>
      </c>
      <c r="AY9" s="232">
        <v>13201.3</v>
      </c>
      <c r="AZ9" s="232">
        <v>13025.4</v>
      </c>
      <c r="BA9" s="232">
        <v>13621.3</v>
      </c>
      <c r="BB9" s="232">
        <v>13691.5</v>
      </c>
      <c r="BC9" s="232">
        <v>13610.7</v>
      </c>
      <c r="BD9" s="232">
        <v>13675.7</v>
      </c>
      <c r="BE9" s="232">
        <v>13690.438593000001</v>
      </c>
      <c r="BF9" s="232">
        <v>13719.852148</v>
      </c>
      <c r="BG9" s="305">
        <v>13757.57</v>
      </c>
      <c r="BH9" s="305">
        <v>13822.22</v>
      </c>
      <c r="BI9" s="305">
        <v>13862.59</v>
      </c>
      <c r="BJ9" s="305">
        <v>13897.3</v>
      </c>
      <c r="BK9" s="305">
        <v>13917.19</v>
      </c>
      <c r="BL9" s="305">
        <v>13947.47</v>
      </c>
      <c r="BM9" s="305">
        <v>13978.99</v>
      </c>
      <c r="BN9" s="305">
        <v>14014.7</v>
      </c>
      <c r="BO9" s="305">
        <v>14046.44</v>
      </c>
      <c r="BP9" s="305">
        <v>14077.17</v>
      </c>
      <c r="BQ9" s="305">
        <v>14106.2</v>
      </c>
      <c r="BR9" s="305">
        <v>14135.46</v>
      </c>
      <c r="BS9" s="305">
        <v>14164.24</v>
      </c>
      <c r="BT9" s="305">
        <v>14192.76</v>
      </c>
      <c r="BU9" s="305">
        <v>14220.42</v>
      </c>
      <c r="BV9" s="305">
        <v>14247.45</v>
      </c>
    </row>
    <row r="10" spans="1:74" ht="11.1" customHeight="1" x14ac:dyDescent="0.2">
      <c r="A10" s="140"/>
      <c r="B10" s="686" t="s">
        <v>1113</v>
      </c>
      <c r="C10" s="234"/>
      <c r="D10" s="234"/>
      <c r="E10" s="234"/>
      <c r="F10" s="234"/>
      <c r="G10" s="234"/>
      <c r="H10" s="234"/>
      <c r="I10" s="234"/>
      <c r="J10" s="234"/>
      <c r="K10" s="234"/>
      <c r="L10" s="234"/>
      <c r="M10" s="234"/>
      <c r="N10" s="234"/>
      <c r="O10" s="234"/>
      <c r="P10" s="234"/>
      <c r="Q10" s="234"/>
      <c r="R10" s="234"/>
      <c r="S10" s="234"/>
      <c r="T10" s="234"/>
      <c r="U10" s="234"/>
      <c r="V10" s="234"/>
      <c r="W10" s="234"/>
      <c r="X10" s="234"/>
      <c r="Y10" s="234"/>
      <c r="Z10" s="234"/>
      <c r="AA10" s="234"/>
      <c r="AB10" s="234"/>
      <c r="AC10" s="234"/>
      <c r="AD10" s="234"/>
      <c r="AE10" s="234"/>
      <c r="AF10" s="234"/>
      <c r="AG10" s="234"/>
      <c r="AH10" s="234"/>
      <c r="AI10" s="234"/>
      <c r="AJ10" s="234"/>
      <c r="AK10" s="234"/>
      <c r="AL10" s="234"/>
      <c r="AM10" s="234"/>
      <c r="AN10" s="234"/>
      <c r="AO10" s="234"/>
      <c r="AP10" s="234"/>
      <c r="AQ10" s="234"/>
      <c r="AR10" s="234"/>
      <c r="AS10" s="234"/>
      <c r="AT10" s="234"/>
      <c r="AU10" s="234"/>
      <c r="AV10" s="234"/>
      <c r="AW10" s="234"/>
      <c r="AX10" s="234"/>
      <c r="AY10" s="234"/>
      <c r="AZ10" s="234"/>
      <c r="BA10" s="234"/>
      <c r="BB10" s="234"/>
      <c r="BC10" s="234"/>
      <c r="BD10" s="234"/>
      <c r="BE10" s="234"/>
      <c r="BF10" s="234"/>
      <c r="BG10" s="323"/>
      <c r="BH10" s="323"/>
      <c r="BI10" s="323"/>
      <c r="BJ10" s="323"/>
      <c r="BK10" s="323"/>
      <c r="BL10" s="323"/>
      <c r="BM10" s="323"/>
      <c r="BN10" s="323"/>
      <c r="BO10" s="323"/>
      <c r="BP10" s="323"/>
      <c r="BQ10" s="323"/>
      <c r="BR10" s="323"/>
      <c r="BS10" s="323"/>
      <c r="BT10" s="323"/>
      <c r="BU10" s="323"/>
      <c r="BV10" s="323"/>
    </row>
    <row r="11" spans="1:74" ht="11.1" customHeight="1" x14ac:dyDescent="0.2">
      <c r="A11" s="140" t="s">
        <v>573</v>
      </c>
      <c r="B11" s="39" t="s">
        <v>1108</v>
      </c>
      <c r="C11" s="232">
        <v>3111.4549630000001</v>
      </c>
      <c r="D11" s="232">
        <v>3125.4407406999999</v>
      </c>
      <c r="E11" s="232">
        <v>3137.3392963000001</v>
      </c>
      <c r="F11" s="232">
        <v>3148.1458889</v>
      </c>
      <c r="G11" s="232">
        <v>3155.1235556000001</v>
      </c>
      <c r="H11" s="232">
        <v>3159.2675555999999</v>
      </c>
      <c r="I11" s="232">
        <v>3148.1715184999998</v>
      </c>
      <c r="J11" s="232">
        <v>3155.9529630000002</v>
      </c>
      <c r="K11" s="232">
        <v>3170.2055184999999</v>
      </c>
      <c r="L11" s="232">
        <v>3200.9263704</v>
      </c>
      <c r="M11" s="232">
        <v>3220.6232593</v>
      </c>
      <c r="N11" s="232">
        <v>3239.2933704000002</v>
      </c>
      <c r="O11" s="232">
        <v>3256.2928519000002</v>
      </c>
      <c r="P11" s="232">
        <v>3273.3922963</v>
      </c>
      <c r="Q11" s="232">
        <v>3289.9478518999999</v>
      </c>
      <c r="R11" s="232">
        <v>3311.3635184999998</v>
      </c>
      <c r="S11" s="232">
        <v>3322.7782963</v>
      </c>
      <c r="T11" s="232">
        <v>3329.5961852</v>
      </c>
      <c r="U11" s="232">
        <v>3324.4961481</v>
      </c>
      <c r="V11" s="232">
        <v>3327.6110370000001</v>
      </c>
      <c r="W11" s="232">
        <v>3331.6198147999999</v>
      </c>
      <c r="X11" s="232">
        <v>3335.4192222000001</v>
      </c>
      <c r="Y11" s="232">
        <v>3342.0432221999999</v>
      </c>
      <c r="Z11" s="232">
        <v>3350.3885556</v>
      </c>
      <c r="AA11" s="232">
        <v>3359.7571481</v>
      </c>
      <c r="AB11" s="232">
        <v>3372.0687036999998</v>
      </c>
      <c r="AC11" s="232">
        <v>3386.6251480999999</v>
      </c>
      <c r="AD11" s="232">
        <v>3410.0269259000002</v>
      </c>
      <c r="AE11" s="232">
        <v>3424.1228148</v>
      </c>
      <c r="AF11" s="232">
        <v>3435.5132592999998</v>
      </c>
      <c r="AG11" s="232">
        <v>3445.8407778000001</v>
      </c>
      <c r="AH11" s="232">
        <v>3450.5884443999998</v>
      </c>
      <c r="AI11" s="232">
        <v>3451.3987778000001</v>
      </c>
      <c r="AJ11" s="232">
        <v>3444.6433333</v>
      </c>
      <c r="AK11" s="232">
        <v>3440.3003333000001</v>
      </c>
      <c r="AL11" s="232">
        <v>3434.7413333</v>
      </c>
      <c r="AM11" s="232">
        <v>3467.275963</v>
      </c>
      <c r="AN11" s="232">
        <v>3429.8027407</v>
      </c>
      <c r="AO11" s="232">
        <v>3361.6312963</v>
      </c>
      <c r="AP11" s="232">
        <v>3148.9127407000001</v>
      </c>
      <c r="AQ11" s="232">
        <v>3104.7315185000002</v>
      </c>
      <c r="AR11" s="232">
        <v>3115.2387407000001</v>
      </c>
      <c r="AS11" s="232">
        <v>3261.8704074000002</v>
      </c>
      <c r="AT11" s="232">
        <v>3320.6775185000001</v>
      </c>
      <c r="AU11" s="232">
        <v>3373.0960740999999</v>
      </c>
      <c r="AV11" s="232">
        <v>3415.1482962999999</v>
      </c>
      <c r="AW11" s="232">
        <v>3457.7730741</v>
      </c>
      <c r="AX11" s="232">
        <v>3496.9926295999999</v>
      </c>
      <c r="AY11" s="232">
        <v>3540.2401481000002</v>
      </c>
      <c r="AZ11" s="232">
        <v>3567.0743704000001</v>
      </c>
      <c r="BA11" s="232">
        <v>3584.9284815000001</v>
      </c>
      <c r="BB11" s="232">
        <v>3593.8024814999999</v>
      </c>
      <c r="BC11" s="232">
        <v>3593.6963704</v>
      </c>
      <c r="BD11" s="232">
        <v>3584.6101481000001</v>
      </c>
      <c r="BE11" s="232">
        <v>3614.1936667</v>
      </c>
      <c r="BF11" s="232">
        <v>3626.5756667000001</v>
      </c>
      <c r="BG11" s="305">
        <v>3639.34</v>
      </c>
      <c r="BH11" s="305">
        <v>3652.5709999999999</v>
      </c>
      <c r="BI11" s="305">
        <v>3666.0349999999999</v>
      </c>
      <c r="BJ11" s="305">
        <v>3679.8159999999998</v>
      </c>
      <c r="BK11" s="305">
        <v>3697.8679999999999</v>
      </c>
      <c r="BL11" s="305">
        <v>3709.32</v>
      </c>
      <c r="BM11" s="305">
        <v>3718.1260000000002</v>
      </c>
      <c r="BN11" s="305">
        <v>3721.0639999999999</v>
      </c>
      <c r="BO11" s="305">
        <v>3726.9920000000002</v>
      </c>
      <c r="BP11" s="305">
        <v>3732.6889999999999</v>
      </c>
      <c r="BQ11" s="305">
        <v>3737.5239999999999</v>
      </c>
      <c r="BR11" s="305">
        <v>3743.2310000000002</v>
      </c>
      <c r="BS11" s="305">
        <v>3749.181</v>
      </c>
      <c r="BT11" s="305">
        <v>3755.527</v>
      </c>
      <c r="BU11" s="305">
        <v>3761.8440000000001</v>
      </c>
      <c r="BV11" s="305">
        <v>3768.2869999999998</v>
      </c>
    </row>
    <row r="12" spans="1:74" ht="11.1" customHeight="1" x14ac:dyDescent="0.2">
      <c r="A12" s="140"/>
      <c r="B12" s="141" t="s">
        <v>578</v>
      </c>
      <c r="C12" s="213"/>
      <c r="D12" s="213"/>
      <c r="E12" s="213"/>
      <c r="F12" s="213"/>
      <c r="G12" s="213"/>
      <c r="H12" s="213"/>
      <c r="I12" s="213"/>
      <c r="J12" s="213"/>
      <c r="K12" s="213"/>
      <c r="L12" s="213"/>
      <c r="M12" s="213"/>
      <c r="N12" s="213"/>
      <c r="O12" s="213"/>
      <c r="P12" s="213"/>
      <c r="Q12" s="213"/>
      <c r="R12" s="213"/>
      <c r="S12" s="213"/>
      <c r="T12" s="213"/>
      <c r="U12" s="213"/>
      <c r="V12" s="213"/>
      <c r="W12" s="213"/>
      <c r="X12" s="213"/>
      <c r="Y12" s="213"/>
      <c r="Z12" s="213"/>
      <c r="AA12" s="213"/>
      <c r="AB12" s="213"/>
      <c r="AC12" s="213"/>
      <c r="AD12" s="213"/>
      <c r="AE12" s="213"/>
      <c r="AF12" s="213"/>
      <c r="AG12" s="213"/>
      <c r="AH12" s="213"/>
      <c r="AI12" s="213"/>
      <c r="AJ12" s="213"/>
      <c r="AK12" s="213"/>
      <c r="AL12" s="213"/>
      <c r="AM12" s="213"/>
      <c r="AN12" s="213"/>
      <c r="AO12" s="213"/>
      <c r="AP12" s="213"/>
      <c r="AQ12" s="213"/>
      <c r="AR12" s="213"/>
      <c r="AS12" s="213"/>
      <c r="AT12" s="213"/>
      <c r="AU12" s="213"/>
      <c r="AV12" s="213"/>
      <c r="AW12" s="213"/>
      <c r="AX12" s="213"/>
      <c r="AY12" s="213"/>
      <c r="AZ12" s="213"/>
      <c r="BA12" s="213"/>
      <c r="BB12" s="213"/>
      <c r="BC12" s="213"/>
      <c r="BD12" s="213"/>
      <c r="BE12" s="213"/>
      <c r="BF12" s="213"/>
      <c r="BG12" s="304"/>
      <c r="BH12" s="304"/>
      <c r="BI12" s="304"/>
      <c r="BJ12" s="304"/>
      <c r="BK12" s="304"/>
      <c r="BL12" s="304"/>
      <c r="BM12" s="304"/>
      <c r="BN12" s="304"/>
      <c r="BO12" s="304"/>
      <c r="BP12" s="304"/>
      <c r="BQ12" s="304"/>
      <c r="BR12" s="304"/>
      <c r="BS12" s="304"/>
      <c r="BT12" s="304"/>
      <c r="BU12" s="304"/>
      <c r="BV12" s="304"/>
    </row>
    <row r="13" spans="1:74" ht="11.1" customHeight="1" x14ac:dyDescent="0.2">
      <c r="A13" s="140" t="s">
        <v>579</v>
      </c>
      <c r="B13" s="39" t="s">
        <v>1108</v>
      </c>
      <c r="C13" s="560">
        <v>2.9778888888999999</v>
      </c>
      <c r="D13" s="560">
        <v>-7.8111111110999998</v>
      </c>
      <c r="E13" s="560">
        <v>-8.9397777777999998</v>
      </c>
      <c r="F13" s="560">
        <v>10.619888889</v>
      </c>
      <c r="G13" s="560">
        <v>20.540888889000001</v>
      </c>
      <c r="H13" s="560">
        <v>31.851222222000001</v>
      </c>
      <c r="I13" s="560">
        <v>54.516518519000002</v>
      </c>
      <c r="J13" s="560">
        <v>61.131296296000002</v>
      </c>
      <c r="K13" s="560">
        <v>61.661185185000001</v>
      </c>
      <c r="L13" s="560">
        <v>45.018333333000001</v>
      </c>
      <c r="M13" s="560">
        <v>41.694333333000003</v>
      </c>
      <c r="N13" s="560">
        <v>40.601333332999999</v>
      </c>
      <c r="O13" s="560">
        <v>48.421259259000003</v>
      </c>
      <c r="P13" s="560">
        <v>46.778814814999997</v>
      </c>
      <c r="Q13" s="560">
        <v>42.355925925999998</v>
      </c>
      <c r="R13" s="560">
        <v>20.411703704000001</v>
      </c>
      <c r="S13" s="560">
        <v>21.483592593000001</v>
      </c>
      <c r="T13" s="560">
        <v>30.830703704000001</v>
      </c>
      <c r="U13" s="560">
        <v>65.754962962999997</v>
      </c>
      <c r="V13" s="560">
        <v>78.676074073999999</v>
      </c>
      <c r="W13" s="560">
        <v>86.895962963000002</v>
      </c>
      <c r="X13" s="560">
        <v>81.144555556</v>
      </c>
      <c r="Y13" s="560">
        <v>86.914555555999996</v>
      </c>
      <c r="Z13" s="560">
        <v>94.935888888999997</v>
      </c>
      <c r="AA13" s="560">
        <v>117.22855556</v>
      </c>
      <c r="AB13" s="560">
        <v>120.73755556</v>
      </c>
      <c r="AC13" s="560">
        <v>117.48288889</v>
      </c>
      <c r="AD13" s="560">
        <v>97.168111111000002</v>
      </c>
      <c r="AE13" s="560">
        <v>88.108444444</v>
      </c>
      <c r="AF13" s="560">
        <v>80.007444444000001</v>
      </c>
      <c r="AG13" s="560">
        <v>77.844222221999999</v>
      </c>
      <c r="AH13" s="560">
        <v>67.926222222000007</v>
      </c>
      <c r="AI13" s="560">
        <v>55.232555556000001</v>
      </c>
      <c r="AJ13" s="560">
        <v>35.288851852000001</v>
      </c>
      <c r="AK13" s="560">
        <v>20.39962963</v>
      </c>
      <c r="AL13" s="560">
        <v>6.0905185184999997</v>
      </c>
      <c r="AM13" s="560">
        <v>26.935888889000001</v>
      </c>
      <c r="AN13" s="560">
        <v>-12.143777778</v>
      </c>
      <c r="AO13" s="560">
        <v>-76.574111110999993</v>
      </c>
      <c r="AP13" s="560">
        <v>-285.23688888999999</v>
      </c>
      <c r="AQ13" s="560">
        <v>-311.20722222000001</v>
      </c>
      <c r="AR13" s="560">
        <v>-273.36688888999998</v>
      </c>
      <c r="AS13" s="560">
        <v>-47.714259259000002</v>
      </c>
      <c r="AT13" s="560">
        <v>24.746185185000002</v>
      </c>
      <c r="AU13" s="560">
        <v>68.016074074000002</v>
      </c>
      <c r="AV13" s="560">
        <v>71.876000000000005</v>
      </c>
      <c r="AW13" s="560">
        <v>64.429333333000002</v>
      </c>
      <c r="AX13" s="560">
        <v>35.456666667</v>
      </c>
      <c r="AY13" s="560">
        <v>-55.141259259000002</v>
      </c>
      <c r="AZ13" s="560">
        <v>-97.091481481000002</v>
      </c>
      <c r="BA13" s="560">
        <v>-130.49325926</v>
      </c>
      <c r="BB13" s="560">
        <v>-155.34659259</v>
      </c>
      <c r="BC13" s="560">
        <v>-171.65148148</v>
      </c>
      <c r="BD13" s="560">
        <v>-179.40792593</v>
      </c>
      <c r="BE13" s="560">
        <v>-14.801979258999999</v>
      </c>
      <c r="BF13" s="560">
        <v>34.692838518999999</v>
      </c>
      <c r="BG13" s="561">
        <v>67.684540741000006</v>
      </c>
      <c r="BH13" s="561">
        <v>53.752739259000002</v>
      </c>
      <c r="BI13" s="561">
        <v>76.553501480999998</v>
      </c>
      <c r="BJ13" s="561">
        <v>105.66643926</v>
      </c>
      <c r="BK13" s="561">
        <v>164.12525926000001</v>
      </c>
      <c r="BL13" s="561">
        <v>188.58726815</v>
      </c>
      <c r="BM13" s="561">
        <v>202.08617258999999</v>
      </c>
      <c r="BN13" s="561">
        <v>192.31466295999999</v>
      </c>
      <c r="BO13" s="561">
        <v>193.11784073999999</v>
      </c>
      <c r="BP13" s="561">
        <v>192.18839629999999</v>
      </c>
      <c r="BQ13" s="561">
        <v>187.94638889000001</v>
      </c>
      <c r="BR13" s="561">
        <v>184.73665556</v>
      </c>
      <c r="BS13" s="561">
        <v>180.97925556000001</v>
      </c>
      <c r="BT13" s="561">
        <v>175.88184815</v>
      </c>
      <c r="BU13" s="561">
        <v>171.62337037</v>
      </c>
      <c r="BV13" s="561">
        <v>167.41148147999999</v>
      </c>
    </row>
    <row r="14" spans="1:74" ht="11.1" customHeight="1" x14ac:dyDescent="0.2">
      <c r="A14" s="140"/>
      <c r="B14" s="141" t="s">
        <v>917</v>
      </c>
      <c r="C14" s="208"/>
      <c r="D14" s="208"/>
      <c r="E14" s="208"/>
      <c r="F14" s="208"/>
      <c r="G14" s="208"/>
      <c r="H14" s="208"/>
      <c r="I14" s="208"/>
      <c r="J14" s="208"/>
      <c r="K14" s="208"/>
      <c r="L14" s="208"/>
      <c r="M14" s="208"/>
      <c r="N14" s="208"/>
      <c r="O14" s="208"/>
      <c r="P14" s="208"/>
      <c r="Q14" s="208"/>
      <c r="R14" s="208"/>
      <c r="S14" s="208"/>
      <c r="T14" s="208"/>
      <c r="U14" s="208"/>
      <c r="V14" s="208"/>
      <c r="W14" s="208"/>
      <c r="X14" s="208"/>
      <c r="Y14" s="208"/>
      <c r="Z14" s="208"/>
      <c r="AA14" s="208"/>
      <c r="AB14" s="208"/>
      <c r="AC14" s="208"/>
      <c r="AD14" s="208"/>
      <c r="AE14" s="208"/>
      <c r="AF14" s="208"/>
      <c r="AG14" s="208"/>
      <c r="AH14" s="208"/>
      <c r="AI14" s="208"/>
      <c r="AJ14" s="208"/>
      <c r="AK14" s="208"/>
      <c r="AL14" s="208"/>
      <c r="AM14" s="208"/>
      <c r="AN14" s="208"/>
      <c r="AO14" s="208"/>
      <c r="AP14" s="208"/>
      <c r="AQ14" s="208"/>
      <c r="AR14" s="208"/>
      <c r="AS14" s="208"/>
      <c r="AT14" s="208"/>
      <c r="AU14" s="208"/>
      <c r="AV14" s="208"/>
      <c r="AW14" s="208"/>
      <c r="AX14" s="208"/>
      <c r="AY14" s="208"/>
      <c r="AZ14" s="208"/>
      <c r="BA14" s="208"/>
      <c r="BB14" s="208"/>
      <c r="BC14" s="208"/>
      <c r="BD14" s="208"/>
      <c r="BE14" s="208"/>
      <c r="BF14" s="208"/>
      <c r="BG14" s="324"/>
      <c r="BH14" s="324"/>
      <c r="BI14" s="324"/>
      <c r="BJ14" s="324"/>
      <c r="BK14" s="324"/>
      <c r="BL14" s="324"/>
      <c r="BM14" s="324"/>
      <c r="BN14" s="324"/>
      <c r="BO14" s="324"/>
      <c r="BP14" s="324"/>
      <c r="BQ14" s="324"/>
      <c r="BR14" s="324"/>
      <c r="BS14" s="324"/>
      <c r="BT14" s="324"/>
      <c r="BU14" s="324"/>
      <c r="BV14" s="324"/>
    </row>
    <row r="15" spans="1:74" ht="11.1" customHeight="1" x14ac:dyDescent="0.2">
      <c r="A15" s="140" t="s">
        <v>919</v>
      </c>
      <c r="B15" s="39" t="s">
        <v>1108</v>
      </c>
      <c r="C15" s="232">
        <v>3153.6704814999998</v>
      </c>
      <c r="D15" s="232">
        <v>3153.240037</v>
      </c>
      <c r="E15" s="232">
        <v>3154.5914815000001</v>
      </c>
      <c r="F15" s="232">
        <v>3161.8657036999998</v>
      </c>
      <c r="G15" s="232">
        <v>3163.6752593000001</v>
      </c>
      <c r="H15" s="232">
        <v>3164.1610369999999</v>
      </c>
      <c r="I15" s="232">
        <v>3157.8904444</v>
      </c>
      <c r="J15" s="232">
        <v>3159.8031111</v>
      </c>
      <c r="K15" s="232">
        <v>3164.4664444</v>
      </c>
      <c r="L15" s="232">
        <v>3177.8383703999998</v>
      </c>
      <c r="M15" s="232">
        <v>3183.5345926</v>
      </c>
      <c r="N15" s="232">
        <v>3187.5130370000002</v>
      </c>
      <c r="O15" s="232">
        <v>3185.1643703999998</v>
      </c>
      <c r="P15" s="232">
        <v>3189.1642593000001</v>
      </c>
      <c r="Q15" s="232">
        <v>3194.9033703999999</v>
      </c>
      <c r="R15" s="232">
        <v>3206.8637778000002</v>
      </c>
      <c r="S15" s="232">
        <v>3212.7197778</v>
      </c>
      <c r="T15" s="232">
        <v>3216.9534444000001</v>
      </c>
      <c r="U15" s="232">
        <v>3219.5467036999999</v>
      </c>
      <c r="V15" s="232">
        <v>3220.5492592999999</v>
      </c>
      <c r="W15" s="232">
        <v>3219.943037</v>
      </c>
      <c r="X15" s="232">
        <v>3211.3711481</v>
      </c>
      <c r="Y15" s="232">
        <v>3212.3150369999998</v>
      </c>
      <c r="Z15" s="232">
        <v>3216.4178148000001</v>
      </c>
      <c r="AA15" s="232">
        <v>3225.2254074000002</v>
      </c>
      <c r="AB15" s="232">
        <v>3234.4865184999999</v>
      </c>
      <c r="AC15" s="232">
        <v>3245.7470741000002</v>
      </c>
      <c r="AD15" s="232">
        <v>3265.0807037</v>
      </c>
      <c r="AE15" s="232">
        <v>3275.7849259</v>
      </c>
      <c r="AF15" s="232">
        <v>3283.9333704000001</v>
      </c>
      <c r="AG15" s="232">
        <v>3284.9666296</v>
      </c>
      <c r="AH15" s="232">
        <v>3291.4230741000001</v>
      </c>
      <c r="AI15" s="232">
        <v>3298.7432963000001</v>
      </c>
      <c r="AJ15" s="232">
        <v>3307.2631480999999</v>
      </c>
      <c r="AK15" s="232">
        <v>3316.059037</v>
      </c>
      <c r="AL15" s="232">
        <v>3325.4668148000001</v>
      </c>
      <c r="AM15" s="232">
        <v>3336.0429258999998</v>
      </c>
      <c r="AN15" s="232">
        <v>3346.2571481</v>
      </c>
      <c r="AO15" s="232">
        <v>3356.6659258999998</v>
      </c>
      <c r="AP15" s="232">
        <v>3374.8922222000001</v>
      </c>
      <c r="AQ15" s="232">
        <v>3379.9728888999998</v>
      </c>
      <c r="AR15" s="232">
        <v>3379.5308888999998</v>
      </c>
      <c r="AS15" s="232">
        <v>3364.1751110999999</v>
      </c>
      <c r="AT15" s="232">
        <v>3359.7311110999999</v>
      </c>
      <c r="AU15" s="232">
        <v>3356.8077778000002</v>
      </c>
      <c r="AV15" s="232">
        <v>3351.6402222000002</v>
      </c>
      <c r="AW15" s="232">
        <v>3354.5818889000002</v>
      </c>
      <c r="AX15" s="232">
        <v>3361.8678888999998</v>
      </c>
      <c r="AY15" s="232">
        <v>3386.3725926000002</v>
      </c>
      <c r="AZ15" s="232">
        <v>3392.6914815</v>
      </c>
      <c r="BA15" s="232">
        <v>3393.6989259000002</v>
      </c>
      <c r="BB15" s="232">
        <v>3389.3949259000001</v>
      </c>
      <c r="BC15" s="232">
        <v>3379.7794815000002</v>
      </c>
      <c r="BD15" s="232">
        <v>3364.8525926000002</v>
      </c>
      <c r="BE15" s="232">
        <v>3388.4381852000001</v>
      </c>
      <c r="BF15" s="232">
        <v>3395.2512962999999</v>
      </c>
      <c r="BG15" s="305">
        <v>3403.0239999999999</v>
      </c>
      <c r="BH15" s="305">
        <v>3415.797</v>
      </c>
      <c r="BI15" s="305">
        <v>3422.4560000000001</v>
      </c>
      <c r="BJ15" s="305">
        <v>3427.0419999999999</v>
      </c>
      <c r="BK15" s="305">
        <v>3427.826</v>
      </c>
      <c r="BL15" s="305">
        <v>3429.5650000000001</v>
      </c>
      <c r="BM15" s="305">
        <v>3430.53</v>
      </c>
      <c r="BN15" s="305">
        <v>3428.2629999999999</v>
      </c>
      <c r="BO15" s="305">
        <v>3429.5189999999998</v>
      </c>
      <c r="BP15" s="305">
        <v>3431.8429999999998</v>
      </c>
      <c r="BQ15" s="305">
        <v>3437.1959999999999</v>
      </c>
      <c r="BR15" s="305">
        <v>3440.181</v>
      </c>
      <c r="BS15" s="305">
        <v>3442.76</v>
      </c>
      <c r="BT15" s="305">
        <v>3444.47</v>
      </c>
      <c r="BU15" s="305">
        <v>3446.5859999999998</v>
      </c>
      <c r="BV15" s="305">
        <v>3448.645</v>
      </c>
    </row>
    <row r="16" spans="1:74" ht="11.1" customHeight="1" x14ac:dyDescent="0.2">
      <c r="A16" s="140"/>
      <c r="B16" s="141" t="s">
        <v>918</v>
      </c>
      <c r="C16" s="208"/>
      <c r="D16" s="208"/>
      <c r="E16" s="208"/>
      <c r="F16" s="208"/>
      <c r="G16" s="208"/>
      <c r="H16" s="208"/>
      <c r="I16" s="208"/>
      <c r="J16" s="208"/>
      <c r="K16" s="208"/>
      <c r="L16" s="208"/>
      <c r="M16" s="208"/>
      <c r="N16" s="208"/>
      <c r="O16" s="208"/>
      <c r="P16" s="208"/>
      <c r="Q16" s="208"/>
      <c r="R16" s="208"/>
      <c r="S16" s="208"/>
      <c r="T16" s="208"/>
      <c r="U16" s="208"/>
      <c r="V16" s="208"/>
      <c r="W16" s="208"/>
      <c r="X16" s="208"/>
      <c r="Y16" s="208"/>
      <c r="Z16" s="208"/>
      <c r="AA16" s="208"/>
      <c r="AB16" s="208"/>
      <c r="AC16" s="208"/>
      <c r="AD16" s="208"/>
      <c r="AE16" s="208"/>
      <c r="AF16" s="208"/>
      <c r="AG16" s="208"/>
      <c r="AH16" s="208"/>
      <c r="AI16" s="208"/>
      <c r="AJ16" s="208"/>
      <c r="AK16" s="208"/>
      <c r="AL16" s="208"/>
      <c r="AM16" s="208"/>
      <c r="AN16" s="208"/>
      <c r="AO16" s="208"/>
      <c r="AP16" s="208"/>
      <c r="AQ16" s="208"/>
      <c r="AR16" s="208"/>
      <c r="AS16" s="208"/>
      <c r="AT16" s="208"/>
      <c r="AU16" s="208"/>
      <c r="AV16" s="208"/>
      <c r="AW16" s="208"/>
      <c r="AX16" s="208"/>
      <c r="AY16" s="208"/>
      <c r="AZ16" s="208"/>
      <c r="BA16" s="208"/>
      <c r="BB16" s="208"/>
      <c r="BC16" s="208"/>
      <c r="BD16" s="208"/>
      <c r="BE16" s="208"/>
      <c r="BF16" s="208"/>
      <c r="BG16" s="324"/>
      <c r="BH16" s="324"/>
      <c r="BI16" s="324"/>
      <c r="BJ16" s="324"/>
      <c r="BK16" s="324"/>
      <c r="BL16" s="324"/>
      <c r="BM16" s="324"/>
      <c r="BN16" s="324"/>
      <c r="BO16" s="324"/>
      <c r="BP16" s="324"/>
      <c r="BQ16" s="324"/>
      <c r="BR16" s="324"/>
      <c r="BS16" s="324"/>
      <c r="BT16" s="324"/>
      <c r="BU16" s="324"/>
      <c r="BV16" s="324"/>
    </row>
    <row r="17" spans="1:74" ht="11.1" customHeight="1" x14ac:dyDescent="0.2">
      <c r="A17" s="140" t="s">
        <v>920</v>
      </c>
      <c r="B17" s="39" t="s">
        <v>1108</v>
      </c>
      <c r="C17" s="232">
        <v>2443.5630369999999</v>
      </c>
      <c r="D17" s="232">
        <v>2457.3255926000002</v>
      </c>
      <c r="E17" s="232">
        <v>2465.8423704000002</v>
      </c>
      <c r="F17" s="232">
        <v>2461.1284814999999</v>
      </c>
      <c r="G17" s="232">
        <v>2465.1423703999999</v>
      </c>
      <c r="H17" s="232">
        <v>2469.8991480999998</v>
      </c>
      <c r="I17" s="232">
        <v>2470.2029630000002</v>
      </c>
      <c r="J17" s="232">
        <v>2480.3424074</v>
      </c>
      <c r="K17" s="232">
        <v>2495.1216295999998</v>
      </c>
      <c r="L17" s="232">
        <v>2527.6653704</v>
      </c>
      <c r="M17" s="232">
        <v>2541.8805926</v>
      </c>
      <c r="N17" s="232">
        <v>2550.8920370000001</v>
      </c>
      <c r="O17" s="232">
        <v>2544.8127407000002</v>
      </c>
      <c r="P17" s="232">
        <v>2550.8318518999999</v>
      </c>
      <c r="Q17" s="232">
        <v>2559.0624074000002</v>
      </c>
      <c r="R17" s="232">
        <v>2583.0824815000001</v>
      </c>
      <c r="S17" s="232">
        <v>2585.5523704000002</v>
      </c>
      <c r="T17" s="232">
        <v>2580.0501481000001</v>
      </c>
      <c r="U17" s="232">
        <v>2549.4983333</v>
      </c>
      <c r="V17" s="232">
        <v>2540.86</v>
      </c>
      <c r="W17" s="232">
        <v>2537.0576667</v>
      </c>
      <c r="X17" s="232">
        <v>2542.0738519000001</v>
      </c>
      <c r="Y17" s="232">
        <v>2544.9566295999998</v>
      </c>
      <c r="Z17" s="232">
        <v>2549.6885185000001</v>
      </c>
      <c r="AA17" s="232">
        <v>2563.7326296000001</v>
      </c>
      <c r="AB17" s="232">
        <v>2566.5654073999999</v>
      </c>
      <c r="AC17" s="232">
        <v>2565.6499629999998</v>
      </c>
      <c r="AD17" s="232">
        <v>2554.7209630000002</v>
      </c>
      <c r="AE17" s="232">
        <v>2551.0080741000002</v>
      </c>
      <c r="AF17" s="232">
        <v>2548.2459629999998</v>
      </c>
      <c r="AG17" s="232">
        <v>2545.7978889000001</v>
      </c>
      <c r="AH17" s="232">
        <v>2545.4148888999998</v>
      </c>
      <c r="AI17" s="232">
        <v>2546.4602221999999</v>
      </c>
      <c r="AJ17" s="232">
        <v>2568.4207037000001</v>
      </c>
      <c r="AK17" s="232">
        <v>2557.7075926000002</v>
      </c>
      <c r="AL17" s="232">
        <v>2533.8077036999998</v>
      </c>
      <c r="AM17" s="232">
        <v>2536.5954074000001</v>
      </c>
      <c r="AN17" s="232">
        <v>2456.4161852000002</v>
      </c>
      <c r="AO17" s="232">
        <v>2333.1444074000001</v>
      </c>
      <c r="AP17" s="232">
        <v>2002.3034815000001</v>
      </c>
      <c r="AQ17" s="232">
        <v>1916.204037</v>
      </c>
      <c r="AR17" s="232">
        <v>1910.3694814999999</v>
      </c>
      <c r="AS17" s="232">
        <v>2108.1924073999999</v>
      </c>
      <c r="AT17" s="232">
        <v>2170.3431851999999</v>
      </c>
      <c r="AU17" s="232">
        <v>2220.2144073999998</v>
      </c>
      <c r="AV17" s="232">
        <v>2260.6115556</v>
      </c>
      <c r="AW17" s="232">
        <v>2283.8195556000001</v>
      </c>
      <c r="AX17" s="232">
        <v>2292.6438889000001</v>
      </c>
      <c r="AY17" s="232">
        <v>2260.5026296000001</v>
      </c>
      <c r="AZ17" s="232">
        <v>2260.4960741</v>
      </c>
      <c r="BA17" s="232">
        <v>2266.0422963000001</v>
      </c>
      <c r="BB17" s="232">
        <v>2277.1412962999998</v>
      </c>
      <c r="BC17" s="232">
        <v>2293.7930741</v>
      </c>
      <c r="BD17" s="232">
        <v>2315.9976296</v>
      </c>
      <c r="BE17" s="232">
        <v>2318.2099259000001</v>
      </c>
      <c r="BF17" s="232">
        <v>2330.8188147999999</v>
      </c>
      <c r="BG17" s="305">
        <v>2344.223</v>
      </c>
      <c r="BH17" s="305">
        <v>2358.8420000000001</v>
      </c>
      <c r="BI17" s="305">
        <v>2373.5230000000001</v>
      </c>
      <c r="BJ17" s="305">
        <v>2388.6869999999999</v>
      </c>
      <c r="BK17" s="305">
        <v>2404.5309999999999</v>
      </c>
      <c r="BL17" s="305">
        <v>2420.5079999999998</v>
      </c>
      <c r="BM17" s="305">
        <v>2436.8180000000002</v>
      </c>
      <c r="BN17" s="305">
        <v>2453.527</v>
      </c>
      <c r="BO17" s="305">
        <v>2470.453</v>
      </c>
      <c r="BP17" s="305">
        <v>2487.6610000000001</v>
      </c>
      <c r="BQ17" s="305">
        <v>2505.5500000000002</v>
      </c>
      <c r="BR17" s="305">
        <v>2523.0259999999998</v>
      </c>
      <c r="BS17" s="305">
        <v>2540.4859999999999</v>
      </c>
      <c r="BT17" s="305">
        <v>2558.2919999999999</v>
      </c>
      <c r="BU17" s="305">
        <v>2575.4499999999998</v>
      </c>
      <c r="BV17" s="305">
        <v>2592.3229999999999</v>
      </c>
    </row>
    <row r="18" spans="1:74" ht="11.1" customHeight="1" x14ac:dyDescent="0.2">
      <c r="A18" s="140"/>
      <c r="B18" s="141" t="s">
        <v>922</v>
      </c>
      <c r="C18" s="208"/>
      <c r="D18" s="208"/>
      <c r="E18" s="208"/>
      <c r="F18" s="208"/>
      <c r="G18" s="208"/>
      <c r="H18" s="208"/>
      <c r="I18" s="208"/>
      <c r="J18" s="208"/>
      <c r="K18" s="208"/>
      <c r="L18" s="208"/>
      <c r="M18" s="208"/>
      <c r="N18" s="208"/>
      <c r="O18" s="208"/>
      <c r="P18" s="208"/>
      <c r="Q18" s="208"/>
      <c r="R18" s="208"/>
      <c r="S18" s="208"/>
      <c r="T18" s="208"/>
      <c r="U18" s="208"/>
      <c r="V18" s="208"/>
      <c r="W18" s="208"/>
      <c r="X18" s="208"/>
      <c r="Y18" s="208"/>
      <c r="Z18" s="208"/>
      <c r="AA18" s="208"/>
      <c r="AB18" s="208"/>
      <c r="AC18" s="208"/>
      <c r="AD18" s="208"/>
      <c r="AE18" s="208"/>
      <c r="AF18" s="208"/>
      <c r="AG18" s="208"/>
      <c r="AH18" s="208"/>
      <c r="AI18" s="208"/>
      <c r="AJ18" s="208"/>
      <c r="AK18" s="208"/>
      <c r="AL18" s="208"/>
      <c r="AM18" s="208"/>
      <c r="AN18" s="208"/>
      <c r="AO18" s="208"/>
      <c r="AP18" s="208"/>
      <c r="AQ18" s="208"/>
      <c r="AR18" s="208"/>
      <c r="AS18" s="208"/>
      <c r="AT18" s="208"/>
      <c r="AU18" s="208"/>
      <c r="AV18" s="208"/>
      <c r="AW18" s="208"/>
      <c r="AX18" s="208"/>
      <c r="AY18" s="208"/>
      <c r="AZ18" s="208"/>
      <c r="BA18" s="208"/>
      <c r="BB18" s="208"/>
      <c r="BC18" s="208"/>
      <c r="BD18" s="208"/>
      <c r="BE18" s="208"/>
      <c r="BF18" s="208"/>
      <c r="BG18" s="324"/>
      <c r="BH18" s="324"/>
      <c r="BI18" s="324"/>
      <c r="BJ18" s="324"/>
      <c r="BK18" s="324"/>
      <c r="BL18" s="324"/>
      <c r="BM18" s="324"/>
      <c r="BN18" s="324"/>
      <c r="BO18" s="324"/>
      <c r="BP18" s="324"/>
      <c r="BQ18" s="324"/>
      <c r="BR18" s="324"/>
      <c r="BS18" s="324"/>
      <c r="BT18" s="324"/>
      <c r="BU18" s="324"/>
      <c r="BV18" s="324"/>
    </row>
    <row r="19" spans="1:74" ht="11.1" customHeight="1" x14ac:dyDescent="0.2">
      <c r="A19" s="555" t="s">
        <v>921</v>
      </c>
      <c r="B19" s="39" t="s">
        <v>1108</v>
      </c>
      <c r="C19" s="232">
        <v>3225.0625556</v>
      </c>
      <c r="D19" s="232">
        <v>3239.1835556000001</v>
      </c>
      <c r="E19" s="232">
        <v>3252.0158888999999</v>
      </c>
      <c r="F19" s="232">
        <v>3267.1469630000001</v>
      </c>
      <c r="G19" s="232">
        <v>3274.7114074000001</v>
      </c>
      <c r="H19" s="232">
        <v>3278.2966296</v>
      </c>
      <c r="I19" s="232">
        <v>3259.9377407000002</v>
      </c>
      <c r="J19" s="232">
        <v>3269.0381852</v>
      </c>
      <c r="K19" s="232">
        <v>3287.6330741000002</v>
      </c>
      <c r="L19" s="232">
        <v>3337.6757407</v>
      </c>
      <c r="M19" s="232">
        <v>3358.7945184999999</v>
      </c>
      <c r="N19" s="232">
        <v>3372.9427406999998</v>
      </c>
      <c r="O19" s="232">
        <v>3372.2313703999998</v>
      </c>
      <c r="P19" s="232">
        <v>3378.3552592999999</v>
      </c>
      <c r="Q19" s="232">
        <v>3383.4253703999998</v>
      </c>
      <c r="R19" s="232">
        <v>3380.5145926</v>
      </c>
      <c r="S19" s="232">
        <v>3388.6724814999998</v>
      </c>
      <c r="T19" s="232">
        <v>3400.9719258999999</v>
      </c>
      <c r="U19" s="232">
        <v>3425.4003333000001</v>
      </c>
      <c r="V19" s="232">
        <v>3439.9923333000002</v>
      </c>
      <c r="W19" s="232">
        <v>3452.7353333000001</v>
      </c>
      <c r="X19" s="232">
        <v>3466.0128888999998</v>
      </c>
      <c r="Y19" s="232">
        <v>3473.2702221999998</v>
      </c>
      <c r="Z19" s="232">
        <v>3476.8908888999999</v>
      </c>
      <c r="AA19" s="232">
        <v>3469.8538518999999</v>
      </c>
      <c r="AB19" s="232">
        <v>3471.4669629999999</v>
      </c>
      <c r="AC19" s="232">
        <v>3474.7091851999999</v>
      </c>
      <c r="AD19" s="232">
        <v>3485.2877778000002</v>
      </c>
      <c r="AE19" s="232">
        <v>3487.5077778</v>
      </c>
      <c r="AF19" s="232">
        <v>3487.0764444000001</v>
      </c>
      <c r="AG19" s="232">
        <v>3490.4201481</v>
      </c>
      <c r="AH19" s="232">
        <v>3479.8663704000001</v>
      </c>
      <c r="AI19" s="232">
        <v>3461.8414815000001</v>
      </c>
      <c r="AJ19" s="232">
        <v>3432.3798519000002</v>
      </c>
      <c r="AK19" s="232">
        <v>3402.3869629999999</v>
      </c>
      <c r="AL19" s="232">
        <v>3367.8971852</v>
      </c>
      <c r="AM19" s="232">
        <v>3389.4666667000001</v>
      </c>
      <c r="AN19" s="232">
        <v>3300.5659999999998</v>
      </c>
      <c r="AO19" s="232">
        <v>3161.7513333000002</v>
      </c>
      <c r="AP19" s="232">
        <v>2752.9954074000002</v>
      </c>
      <c r="AQ19" s="232">
        <v>2679.3731852000001</v>
      </c>
      <c r="AR19" s="232">
        <v>2720.8574073999998</v>
      </c>
      <c r="AS19" s="232">
        <v>3067.2852592999998</v>
      </c>
      <c r="AT19" s="232">
        <v>3196.6044815</v>
      </c>
      <c r="AU19" s="232">
        <v>3298.6522593</v>
      </c>
      <c r="AV19" s="232">
        <v>3358.9521481000002</v>
      </c>
      <c r="AW19" s="232">
        <v>3417.3143703999999</v>
      </c>
      <c r="AX19" s="232">
        <v>3459.2624814999999</v>
      </c>
      <c r="AY19" s="232">
        <v>3464.4452222</v>
      </c>
      <c r="AZ19" s="232">
        <v>3488.8285556000001</v>
      </c>
      <c r="BA19" s="232">
        <v>3512.0612222</v>
      </c>
      <c r="BB19" s="232">
        <v>3534.1432221999999</v>
      </c>
      <c r="BC19" s="232">
        <v>3555.0745556000002</v>
      </c>
      <c r="BD19" s="232">
        <v>3574.8552221999998</v>
      </c>
      <c r="BE19" s="232">
        <v>3600.9121110999999</v>
      </c>
      <c r="BF19" s="232">
        <v>3615.3854443999999</v>
      </c>
      <c r="BG19" s="305">
        <v>3624.6759999999999</v>
      </c>
      <c r="BH19" s="305">
        <v>3617.82</v>
      </c>
      <c r="BI19" s="305">
        <v>3624.97</v>
      </c>
      <c r="BJ19" s="305">
        <v>3635.1619999999998</v>
      </c>
      <c r="BK19" s="305">
        <v>3653.3780000000002</v>
      </c>
      <c r="BL19" s="305">
        <v>3665.915</v>
      </c>
      <c r="BM19" s="305">
        <v>3677.7559999999999</v>
      </c>
      <c r="BN19" s="305">
        <v>3687.846</v>
      </c>
      <c r="BO19" s="305">
        <v>3699.0859999999998</v>
      </c>
      <c r="BP19" s="305">
        <v>3710.422</v>
      </c>
      <c r="BQ19" s="305">
        <v>3721.9070000000002</v>
      </c>
      <c r="BR19" s="305">
        <v>3733.393</v>
      </c>
      <c r="BS19" s="305">
        <v>3744.933</v>
      </c>
      <c r="BT19" s="305">
        <v>3756.6509999999998</v>
      </c>
      <c r="BU19" s="305">
        <v>3768.21</v>
      </c>
      <c r="BV19" s="305">
        <v>3779.7330000000002</v>
      </c>
    </row>
    <row r="20" spans="1:74" ht="11.1" customHeight="1" x14ac:dyDescent="0.2">
      <c r="A20" s="140"/>
      <c r="B20" s="36" t="s">
        <v>562</v>
      </c>
      <c r="C20" s="233"/>
      <c r="D20" s="233"/>
      <c r="E20" s="233"/>
      <c r="F20" s="233"/>
      <c r="G20" s="233"/>
      <c r="H20" s="233"/>
      <c r="I20" s="233"/>
      <c r="J20" s="233"/>
      <c r="K20" s="233"/>
      <c r="L20" s="233"/>
      <c r="M20" s="233"/>
      <c r="N20" s="233"/>
      <c r="O20" s="233"/>
      <c r="P20" s="233"/>
      <c r="Q20" s="233"/>
      <c r="R20" s="233"/>
      <c r="S20" s="233"/>
      <c r="T20" s="233"/>
      <c r="U20" s="233"/>
      <c r="V20" s="233"/>
      <c r="W20" s="233"/>
      <c r="X20" s="233"/>
      <c r="Y20" s="233"/>
      <c r="Z20" s="233"/>
      <c r="AA20" s="233"/>
      <c r="AB20" s="233"/>
      <c r="AC20" s="233"/>
      <c r="AD20" s="233"/>
      <c r="AE20" s="233"/>
      <c r="AF20" s="233"/>
      <c r="AG20" s="233"/>
      <c r="AH20" s="233"/>
      <c r="AI20" s="233"/>
      <c r="AJ20" s="233"/>
      <c r="AK20" s="233"/>
      <c r="AL20" s="233"/>
      <c r="AM20" s="233"/>
      <c r="AN20" s="233"/>
      <c r="AO20" s="233"/>
      <c r="AP20" s="233"/>
      <c r="AQ20" s="233"/>
      <c r="AR20" s="233"/>
      <c r="AS20" s="233"/>
      <c r="AT20" s="233"/>
      <c r="AU20" s="233"/>
      <c r="AV20" s="233"/>
      <c r="AW20" s="233"/>
      <c r="AX20" s="233"/>
      <c r="AY20" s="233"/>
      <c r="AZ20" s="233"/>
      <c r="BA20" s="233"/>
      <c r="BB20" s="233"/>
      <c r="BC20" s="233"/>
      <c r="BD20" s="233"/>
      <c r="BE20" s="233"/>
      <c r="BF20" s="233"/>
      <c r="BG20" s="322"/>
      <c r="BH20" s="322"/>
      <c r="BI20" s="322"/>
      <c r="BJ20" s="322"/>
      <c r="BK20" s="322"/>
      <c r="BL20" s="322"/>
      <c r="BM20" s="322"/>
      <c r="BN20" s="322"/>
      <c r="BO20" s="322"/>
      <c r="BP20" s="322"/>
      <c r="BQ20" s="322"/>
      <c r="BR20" s="322"/>
      <c r="BS20" s="322"/>
      <c r="BT20" s="322"/>
      <c r="BU20" s="322"/>
      <c r="BV20" s="322"/>
    </row>
    <row r="21" spans="1:74" ht="11.1" customHeight="1" x14ac:dyDescent="0.2">
      <c r="A21" s="140" t="s">
        <v>563</v>
      </c>
      <c r="B21" s="39" t="s">
        <v>1108</v>
      </c>
      <c r="C21" s="232">
        <v>13742.1</v>
      </c>
      <c r="D21" s="232">
        <v>13792.3</v>
      </c>
      <c r="E21" s="232">
        <v>13851.3</v>
      </c>
      <c r="F21" s="232">
        <v>13869.6</v>
      </c>
      <c r="G21" s="232">
        <v>13962.6</v>
      </c>
      <c r="H21" s="232">
        <v>13963.5</v>
      </c>
      <c r="I21" s="232">
        <v>13999.9</v>
      </c>
      <c r="J21" s="232">
        <v>14015.8</v>
      </c>
      <c r="K21" s="232">
        <v>14030.9</v>
      </c>
      <c r="L21" s="232">
        <v>14062.7</v>
      </c>
      <c r="M21" s="232">
        <v>14078.4</v>
      </c>
      <c r="N21" s="232">
        <v>14111.5</v>
      </c>
      <c r="O21" s="232">
        <v>14211.4</v>
      </c>
      <c r="P21" s="232">
        <v>14250.1</v>
      </c>
      <c r="Q21" s="232">
        <v>14298.3</v>
      </c>
      <c r="R21" s="232">
        <v>14329.5</v>
      </c>
      <c r="S21" s="232">
        <v>14373.2</v>
      </c>
      <c r="T21" s="232">
        <v>14416.2</v>
      </c>
      <c r="U21" s="232">
        <v>14467</v>
      </c>
      <c r="V21" s="232">
        <v>14509.6</v>
      </c>
      <c r="W21" s="232">
        <v>14498.8</v>
      </c>
      <c r="X21" s="232">
        <v>14527.7</v>
      </c>
      <c r="Y21" s="232">
        <v>14550.4</v>
      </c>
      <c r="Z21" s="232">
        <v>14719.3</v>
      </c>
      <c r="AA21" s="232">
        <v>14714.3</v>
      </c>
      <c r="AB21" s="232">
        <v>14742.1</v>
      </c>
      <c r="AC21" s="232">
        <v>14732.5</v>
      </c>
      <c r="AD21" s="232">
        <v>14678</v>
      </c>
      <c r="AE21" s="232">
        <v>14673.5</v>
      </c>
      <c r="AF21" s="232">
        <v>14686.4</v>
      </c>
      <c r="AG21" s="232">
        <v>14703.7</v>
      </c>
      <c r="AH21" s="232">
        <v>14777.8</v>
      </c>
      <c r="AI21" s="232">
        <v>14807.9</v>
      </c>
      <c r="AJ21" s="232">
        <v>14821.4</v>
      </c>
      <c r="AK21" s="232">
        <v>14885.9</v>
      </c>
      <c r="AL21" s="232">
        <v>14844.1</v>
      </c>
      <c r="AM21" s="232">
        <v>14976.5</v>
      </c>
      <c r="AN21" s="232">
        <v>15068.8</v>
      </c>
      <c r="AO21" s="232">
        <v>14844</v>
      </c>
      <c r="AP21" s="232">
        <v>17170.7</v>
      </c>
      <c r="AQ21" s="232">
        <v>16333</v>
      </c>
      <c r="AR21" s="232">
        <v>16057.3</v>
      </c>
      <c r="AS21" s="232">
        <v>16151.9</v>
      </c>
      <c r="AT21" s="232">
        <v>15553.9</v>
      </c>
      <c r="AU21" s="232">
        <v>15643.4</v>
      </c>
      <c r="AV21" s="232">
        <v>15568.4</v>
      </c>
      <c r="AW21" s="232">
        <v>15366.5</v>
      </c>
      <c r="AX21" s="232">
        <v>15393.8</v>
      </c>
      <c r="AY21" s="232">
        <v>17062.099999999999</v>
      </c>
      <c r="AZ21" s="232">
        <v>15631.4</v>
      </c>
      <c r="BA21" s="232">
        <v>19210.599999999999</v>
      </c>
      <c r="BB21" s="232">
        <v>16170.5</v>
      </c>
      <c r="BC21" s="232">
        <v>15651.8</v>
      </c>
      <c r="BD21" s="232">
        <v>15569.3</v>
      </c>
      <c r="BE21" s="232">
        <v>15584.186073999999</v>
      </c>
      <c r="BF21" s="232">
        <v>15507.923185</v>
      </c>
      <c r="BG21" s="305">
        <v>15449.81</v>
      </c>
      <c r="BH21" s="305">
        <v>15412.69</v>
      </c>
      <c r="BI21" s="305">
        <v>15388.73</v>
      </c>
      <c r="BJ21" s="305">
        <v>15380.77</v>
      </c>
      <c r="BK21" s="305">
        <v>15392.53</v>
      </c>
      <c r="BL21" s="305">
        <v>15413.81</v>
      </c>
      <c r="BM21" s="305">
        <v>15448.32</v>
      </c>
      <c r="BN21" s="305">
        <v>15515.32</v>
      </c>
      <c r="BO21" s="305">
        <v>15561.83</v>
      </c>
      <c r="BP21" s="305">
        <v>15607.12</v>
      </c>
      <c r="BQ21" s="305">
        <v>15658.44</v>
      </c>
      <c r="BR21" s="305">
        <v>15695.84</v>
      </c>
      <c r="BS21" s="305">
        <v>15726.58</v>
      </c>
      <c r="BT21" s="305">
        <v>15740.71</v>
      </c>
      <c r="BU21" s="305">
        <v>15765.57</v>
      </c>
      <c r="BV21" s="305">
        <v>15791.21</v>
      </c>
    </row>
    <row r="22" spans="1:74" ht="11.1" customHeight="1" x14ac:dyDescent="0.2">
      <c r="A22" s="140"/>
      <c r="B22" s="139" t="s">
        <v>583</v>
      </c>
      <c r="C22" s="213"/>
      <c r="D22" s="213"/>
      <c r="E22" s="213"/>
      <c r="F22" s="213"/>
      <c r="G22" s="213"/>
      <c r="H22" s="213"/>
      <c r="I22" s="213"/>
      <c r="J22" s="213"/>
      <c r="K22" s="213"/>
      <c r="L22" s="213"/>
      <c r="M22" s="213"/>
      <c r="N22" s="213"/>
      <c r="O22" s="213"/>
      <c r="P22" s="213"/>
      <c r="Q22" s="213"/>
      <c r="R22" s="213"/>
      <c r="S22" s="213"/>
      <c r="T22" s="213"/>
      <c r="U22" s="213"/>
      <c r="V22" s="213"/>
      <c r="W22" s="213"/>
      <c r="X22" s="213"/>
      <c r="Y22" s="213"/>
      <c r="Z22" s="213"/>
      <c r="AA22" s="213"/>
      <c r="AB22" s="213"/>
      <c r="AC22" s="213"/>
      <c r="AD22" s="213"/>
      <c r="AE22" s="213"/>
      <c r="AF22" s="213"/>
      <c r="AG22" s="213"/>
      <c r="AH22" s="213"/>
      <c r="AI22" s="213"/>
      <c r="AJ22" s="213"/>
      <c r="AK22" s="213"/>
      <c r="AL22" s="213"/>
      <c r="AM22" s="213"/>
      <c r="AN22" s="213"/>
      <c r="AO22" s="213"/>
      <c r="AP22" s="213"/>
      <c r="AQ22" s="213"/>
      <c r="AR22" s="213"/>
      <c r="AS22" s="213"/>
      <c r="AT22" s="213"/>
      <c r="AU22" s="213"/>
      <c r="AV22" s="213"/>
      <c r="AW22" s="213"/>
      <c r="AX22" s="213"/>
      <c r="AY22" s="213"/>
      <c r="AZ22" s="213"/>
      <c r="BA22" s="213"/>
      <c r="BB22" s="213"/>
      <c r="BC22" s="213"/>
      <c r="BD22" s="213"/>
      <c r="BE22" s="213"/>
      <c r="BF22" s="213"/>
      <c r="BG22" s="304"/>
      <c r="BH22" s="304"/>
      <c r="BI22" s="304"/>
      <c r="BJ22" s="304"/>
      <c r="BK22" s="304"/>
      <c r="BL22" s="304"/>
      <c r="BM22" s="304"/>
      <c r="BN22" s="304"/>
      <c r="BO22" s="304"/>
      <c r="BP22" s="304"/>
      <c r="BQ22" s="304"/>
      <c r="BR22" s="304"/>
      <c r="BS22" s="304"/>
      <c r="BT22" s="304"/>
      <c r="BU22" s="304"/>
      <c r="BV22" s="304"/>
    </row>
    <row r="23" spans="1:74" ht="11.1" customHeight="1" x14ac:dyDescent="0.2">
      <c r="A23" s="140" t="s">
        <v>584</v>
      </c>
      <c r="B23" s="203" t="s">
        <v>462</v>
      </c>
      <c r="C23" s="250">
        <v>145.61199999999999</v>
      </c>
      <c r="D23" s="250">
        <v>145.79499999999999</v>
      </c>
      <c r="E23" s="250">
        <v>145.934</v>
      </c>
      <c r="F23" s="250">
        <v>146.154</v>
      </c>
      <c r="G23" s="250">
        <v>146.29499999999999</v>
      </c>
      <c r="H23" s="250">
        <v>146.506</v>
      </c>
      <c r="I23" s="250">
        <v>146.73400000000001</v>
      </c>
      <c r="J23" s="250">
        <v>146.92400000000001</v>
      </c>
      <c r="K23" s="250">
        <v>146.96600000000001</v>
      </c>
      <c r="L23" s="250">
        <v>147.215</v>
      </c>
      <c r="M23" s="250">
        <v>147.411</v>
      </c>
      <c r="N23" s="250">
        <v>147.59</v>
      </c>
      <c r="O23" s="250">
        <v>147.67099999999999</v>
      </c>
      <c r="P23" s="250">
        <v>148.04900000000001</v>
      </c>
      <c r="Q23" s="250">
        <v>148.244</v>
      </c>
      <c r="R23" s="250">
        <v>148.39699999999999</v>
      </c>
      <c r="S23" s="250">
        <v>148.667</v>
      </c>
      <c r="T23" s="250">
        <v>148.881</v>
      </c>
      <c r="U23" s="250">
        <v>149.03</v>
      </c>
      <c r="V23" s="250">
        <v>149.25899999999999</v>
      </c>
      <c r="W23" s="250">
        <v>149.364</v>
      </c>
      <c r="X23" s="250">
        <v>149.57599999999999</v>
      </c>
      <c r="Y23" s="250">
        <v>149.66800000000001</v>
      </c>
      <c r="Z23" s="250">
        <v>149.90799999999999</v>
      </c>
      <c r="AA23" s="250">
        <v>150.14500000000001</v>
      </c>
      <c r="AB23" s="250">
        <v>150.095</v>
      </c>
      <c r="AC23" s="250">
        <v>150.26300000000001</v>
      </c>
      <c r="AD23" s="250">
        <v>150.482</v>
      </c>
      <c r="AE23" s="250">
        <v>150.54499999999999</v>
      </c>
      <c r="AF23" s="250">
        <v>150.72</v>
      </c>
      <c r="AG23" s="250">
        <v>150.91300000000001</v>
      </c>
      <c r="AH23" s="250">
        <v>151.108</v>
      </c>
      <c r="AI23" s="250">
        <v>151.32900000000001</v>
      </c>
      <c r="AJ23" s="250">
        <v>151.524</v>
      </c>
      <c r="AK23" s="250">
        <v>151.75800000000001</v>
      </c>
      <c r="AL23" s="250">
        <v>151.91900000000001</v>
      </c>
      <c r="AM23" s="250">
        <v>152.23400000000001</v>
      </c>
      <c r="AN23" s="250">
        <v>152.523</v>
      </c>
      <c r="AO23" s="250">
        <v>150.84</v>
      </c>
      <c r="AP23" s="250">
        <v>130.161</v>
      </c>
      <c r="AQ23" s="250">
        <v>132.994</v>
      </c>
      <c r="AR23" s="250">
        <v>137.84</v>
      </c>
      <c r="AS23" s="250">
        <v>139.566</v>
      </c>
      <c r="AT23" s="250">
        <v>141.149</v>
      </c>
      <c r="AU23" s="250">
        <v>141.86500000000001</v>
      </c>
      <c r="AV23" s="250">
        <v>142.54499999999999</v>
      </c>
      <c r="AW23" s="250">
        <v>142.809</v>
      </c>
      <c r="AX23" s="250">
        <v>142.50299999999999</v>
      </c>
      <c r="AY23" s="250">
        <v>142.73599999999999</v>
      </c>
      <c r="AZ23" s="250">
        <v>143.27199999999999</v>
      </c>
      <c r="BA23" s="250">
        <v>144.05699999999999</v>
      </c>
      <c r="BB23" s="250">
        <v>144.32599999999999</v>
      </c>
      <c r="BC23" s="250">
        <v>144.94</v>
      </c>
      <c r="BD23" s="250">
        <v>145.87799999999999</v>
      </c>
      <c r="BE23" s="250">
        <v>146.821</v>
      </c>
      <c r="BF23" s="250">
        <v>147.59727778000001</v>
      </c>
      <c r="BG23" s="316">
        <v>148.31229999999999</v>
      </c>
      <c r="BH23" s="316">
        <v>148.9452</v>
      </c>
      <c r="BI23" s="316">
        <v>149.5462</v>
      </c>
      <c r="BJ23" s="316">
        <v>150.09710000000001</v>
      </c>
      <c r="BK23" s="316">
        <v>150.5865</v>
      </c>
      <c r="BL23" s="316">
        <v>151.04570000000001</v>
      </c>
      <c r="BM23" s="316">
        <v>151.4632</v>
      </c>
      <c r="BN23" s="316">
        <v>151.82300000000001</v>
      </c>
      <c r="BO23" s="316">
        <v>152.16929999999999</v>
      </c>
      <c r="BP23" s="316">
        <v>152.48599999999999</v>
      </c>
      <c r="BQ23" s="316">
        <v>152.7689</v>
      </c>
      <c r="BR23" s="316">
        <v>153.02959999999999</v>
      </c>
      <c r="BS23" s="316">
        <v>153.26390000000001</v>
      </c>
      <c r="BT23" s="316">
        <v>153.46119999999999</v>
      </c>
      <c r="BU23" s="316">
        <v>153.65049999999999</v>
      </c>
      <c r="BV23" s="316">
        <v>153.8212</v>
      </c>
    </row>
    <row r="24" spans="1:74" s="143" customFormat="1" ht="11.1" customHeight="1" x14ac:dyDescent="0.2">
      <c r="A24" s="140"/>
      <c r="B24" s="139" t="s">
        <v>822</v>
      </c>
      <c r="C24" s="250"/>
      <c r="D24" s="250"/>
      <c r="E24" s="250"/>
      <c r="F24" s="250"/>
      <c r="G24" s="250"/>
      <c r="H24" s="250"/>
      <c r="I24" s="250"/>
      <c r="J24" s="250"/>
      <c r="K24" s="250"/>
      <c r="L24" s="250"/>
      <c r="M24" s="250"/>
      <c r="N24" s="250"/>
      <c r="O24" s="250"/>
      <c r="P24" s="250"/>
      <c r="Q24" s="250"/>
      <c r="R24" s="250"/>
      <c r="S24" s="250"/>
      <c r="T24" s="250"/>
      <c r="U24" s="250"/>
      <c r="V24" s="250"/>
      <c r="W24" s="250"/>
      <c r="X24" s="250"/>
      <c r="Y24" s="250"/>
      <c r="Z24" s="250"/>
      <c r="AA24" s="250"/>
      <c r="AB24" s="250"/>
      <c r="AC24" s="250"/>
      <c r="AD24" s="250"/>
      <c r="AE24" s="250"/>
      <c r="AF24" s="250"/>
      <c r="AG24" s="250"/>
      <c r="AH24" s="250"/>
      <c r="AI24" s="250"/>
      <c r="AJ24" s="250"/>
      <c r="AK24" s="250"/>
      <c r="AL24" s="250"/>
      <c r="AM24" s="250"/>
      <c r="AN24" s="250"/>
      <c r="AO24" s="250"/>
      <c r="AP24" s="250"/>
      <c r="AQ24" s="250"/>
      <c r="AR24" s="250"/>
      <c r="AS24" s="250"/>
      <c r="AT24" s="250"/>
      <c r="AU24" s="250"/>
      <c r="AV24" s="250"/>
      <c r="AW24" s="250"/>
      <c r="AX24" s="250"/>
      <c r="AY24" s="250"/>
      <c r="AZ24" s="250"/>
      <c r="BA24" s="250"/>
      <c r="BB24" s="250"/>
      <c r="BC24" s="250"/>
      <c r="BD24" s="250"/>
      <c r="BE24" s="250"/>
      <c r="BF24" s="250"/>
      <c r="BG24" s="316"/>
      <c r="BH24" s="316"/>
      <c r="BI24" s="316"/>
      <c r="BJ24" s="316"/>
      <c r="BK24" s="316"/>
      <c r="BL24" s="316"/>
      <c r="BM24" s="316"/>
      <c r="BN24" s="316"/>
      <c r="BO24" s="316"/>
      <c r="BP24" s="316"/>
      <c r="BQ24" s="316"/>
      <c r="BR24" s="316"/>
      <c r="BS24" s="316"/>
      <c r="BT24" s="316"/>
      <c r="BU24" s="316"/>
      <c r="BV24" s="316"/>
    </row>
    <row r="25" spans="1:74" s="143" customFormat="1" ht="11.1" customHeight="1" x14ac:dyDescent="0.2">
      <c r="A25" s="140" t="s">
        <v>824</v>
      </c>
      <c r="B25" s="203" t="s">
        <v>823</v>
      </c>
      <c r="C25" s="250">
        <v>4.7</v>
      </c>
      <c r="D25" s="250">
        <v>4.5999999999999996</v>
      </c>
      <c r="E25" s="250">
        <v>4.4000000000000004</v>
      </c>
      <c r="F25" s="250">
        <v>4.5</v>
      </c>
      <c r="G25" s="250">
        <v>4.4000000000000004</v>
      </c>
      <c r="H25" s="250">
        <v>4.3</v>
      </c>
      <c r="I25" s="250">
        <v>4.3</v>
      </c>
      <c r="J25" s="250">
        <v>4.4000000000000004</v>
      </c>
      <c r="K25" s="250">
        <v>4.2</v>
      </c>
      <c r="L25" s="250">
        <v>4.0999999999999996</v>
      </c>
      <c r="M25" s="250">
        <v>4.2</v>
      </c>
      <c r="N25" s="250">
        <v>4.0999999999999996</v>
      </c>
      <c r="O25" s="250">
        <v>4</v>
      </c>
      <c r="P25" s="250">
        <v>4.0999999999999996</v>
      </c>
      <c r="Q25" s="250">
        <v>4</v>
      </c>
      <c r="R25" s="250">
        <v>4</v>
      </c>
      <c r="S25" s="250">
        <v>3.8</v>
      </c>
      <c r="T25" s="250">
        <v>4</v>
      </c>
      <c r="U25" s="250">
        <v>3.8</v>
      </c>
      <c r="V25" s="250">
        <v>3.8</v>
      </c>
      <c r="W25" s="250">
        <v>3.7</v>
      </c>
      <c r="X25" s="250">
        <v>3.8</v>
      </c>
      <c r="Y25" s="250">
        <v>3.8</v>
      </c>
      <c r="Z25" s="250">
        <v>3.9</v>
      </c>
      <c r="AA25" s="250">
        <v>4</v>
      </c>
      <c r="AB25" s="250">
        <v>3.8</v>
      </c>
      <c r="AC25" s="250">
        <v>3.8</v>
      </c>
      <c r="AD25" s="250">
        <v>3.7</v>
      </c>
      <c r="AE25" s="250">
        <v>3.7</v>
      </c>
      <c r="AF25" s="250">
        <v>3.6</v>
      </c>
      <c r="AG25" s="250">
        <v>3.6</v>
      </c>
      <c r="AH25" s="250">
        <v>3.7</v>
      </c>
      <c r="AI25" s="250">
        <v>3.5</v>
      </c>
      <c r="AJ25" s="250">
        <v>3.6</v>
      </c>
      <c r="AK25" s="250">
        <v>3.6</v>
      </c>
      <c r="AL25" s="250">
        <v>3.6</v>
      </c>
      <c r="AM25" s="250">
        <v>3.5</v>
      </c>
      <c r="AN25" s="250">
        <v>3.5</v>
      </c>
      <c r="AO25" s="250">
        <v>4.4000000000000004</v>
      </c>
      <c r="AP25" s="250">
        <v>14.8</v>
      </c>
      <c r="AQ25" s="250">
        <v>13.3</v>
      </c>
      <c r="AR25" s="250">
        <v>11.1</v>
      </c>
      <c r="AS25" s="250">
        <v>10.199999999999999</v>
      </c>
      <c r="AT25" s="250">
        <v>8.4</v>
      </c>
      <c r="AU25" s="250">
        <v>7.8</v>
      </c>
      <c r="AV25" s="250">
        <v>6.9</v>
      </c>
      <c r="AW25" s="250">
        <v>6.7</v>
      </c>
      <c r="AX25" s="250">
        <v>6.7</v>
      </c>
      <c r="AY25" s="250">
        <v>6.3</v>
      </c>
      <c r="AZ25" s="250">
        <v>6.2</v>
      </c>
      <c r="BA25" s="250">
        <v>6</v>
      </c>
      <c r="BB25" s="250">
        <v>6.1</v>
      </c>
      <c r="BC25" s="250">
        <v>5.8</v>
      </c>
      <c r="BD25" s="250">
        <v>5.9</v>
      </c>
      <c r="BE25" s="250">
        <v>5.4</v>
      </c>
      <c r="BF25" s="250">
        <v>5.1421553686000001</v>
      </c>
      <c r="BG25" s="316">
        <v>4.9615600000000004</v>
      </c>
      <c r="BH25" s="316">
        <v>4.8724379999999998</v>
      </c>
      <c r="BI25" s="316">
        <v>4.7315250000000004</v>
      </c>
      <c r="BJ25" s="316">
        <v>4.5909190000000004</v>
      </c>
      <c r="BK25" s="316">
        <v>4.4329970000000003</v>
      </c>
      <c r="BL25" s="316">
        <v>4.3062180000000003</v>
      </c>
      <c r="BM25" s="316">
        <v>4.1929610000000004</v>
      </c>
      <c r="BN25" s="316">
        <v>4.1036650000000003</v>
      </c>
      <c r="BO25" s="316">
        <v>4.0096220000000002</v>
      </c>
      <c r="BP25" s="316">
        <v>3.921271</v>
      </c>
      <c r="BQ25" s="316">
        <v>3.8343319999999999</v>
      </c>
      <c r="BR25" s="316">
        <v>3.7605770000000001</v>
      </c>
      <c r="BS25" s="316">
        <v>3.6957230000000001</v>
      </c>
      <c r="BT25" s="316">
        <v>3.6338149999999998</v>
      </c>
      <c r="BU25" s="316">
        <v>3.5912350000000002</v>
      </c>
      <c r="BV25" s="316">
        <v>3.5620259999999999</v>
      </c>
    </row>
    <row r="26" spans="1:74" ht="11.1" customHeight="1" x14ac:dyDescent="0.2">
      <c r="A26" s="140"/>
      <c r="B26" s="139" t="s">
        <v>825</v>
      </c>
      <c r="C26" s="235"/>
      <c r="D26" s="235"/>
      <c r="E26" s="235"/>
      <c r="F26" s="235"/>
      <c r="G26" s="235"/>
      <c r="H26" s="235"/>
      <c r="I26" s="235"/>
      <c r="J26" s="235"/>
      <c r="K26" s="235"/>
      <c r="L26" s="235"/>
      <c r="M26" s="235"/>
      <c r="N26" s="235"/>
      <c r="O26" s="235"/>
      <c r="P26" s="235"/>
      <c r="Q26" s="235"/>
      <c r="R26" s="235"/>
      <c r="S26" s="235"/>
      <c r="T26" s="235"/>
      <c r="U26" s="235"/>
      <c r="V26" s="235"/>
      <c r="W26" s="235"/>
      <c r="X26" s="235"/>
      <c r="Y26" s="235"/>
      <c r="Z26" s="235"/>
      <c r="AA26" s="235"/>
      <c r="AB26" s="235"/>
      <c r="AC26" s="235"/>
      <c r="AD26" s="235"/>
      <c r="AE26" s="235"/>
      <c r="AF26" s="235"/>
      <c r="AG26" s="235"/>
      <c r="AH26" s="235"/>
      <c r="AI26" s="235"/>
      <c r="AJ26" s="235"/>
      <c r="AK26" s="235"/>
      <c r="AL26" s="235"/>
      <c r="AM26" s="235"/>
      <c r="AN26" s="235"/>
      <c r="AO26" s="235"/>
      <c r="AP26" s="235"/>
      <c r="AQ26" s="235"/>
      <c r="AR26" s="235"/>
      <c r="AS26" s="235"/>
      <c r="AT26" s="235"/>
      <c r="AU26" s="235"/>
      <c r="AV26" s="235"/>
      <c r="AW26" s="235"/>
      <c r="AX26" s="235"/>
      <c r="AY26" s="235"/>
      <c r="AZ26" s="235"/>
      <c r="BA26" s="235"/>
      <c r="BB26" s="235"/>
      <c r="BC26" s="235"/>
      <c r="BD26" s="235"/>
      <c r="BE26" s="235"/>
      <c r="BF26" s="235"/>
      <c r="BG26" s="325"/>
      <c r="BH26" s="325"/>
      <c r="BI26" s="325"/>
      <c r="BJ26" s="325"/>
      <c r="BK26" s="325"/>
      <c r="BL26" s="325"/>
      <c r="BM26" s="325"/>
      <c r="BN26" s="325"/>
      <c r="BO26" s="325"/>
      <c r="BP26" s="325"/>
      <c r="BQ26" s="325"/>
      <c r="BR26" s="325"/>
      <c r="BS26" s="325"/>
      <c r="BT26" s="325"/>
      <c r="BU26" s="325"/>
      <c r="BV26" s="325"/>
    </row>
    <row r="27" spans="1:74" ht="11.1" customHeight="1" x14ac:dyDescent="0.2">
      <c r="A27" s="140" t="s">
        <v>826</v>
      </c>
      <c r="B27" s="203" t="s">
        <v>827</v>
      </c>
      <c r="C27" s="437">
        <v>1.1930000000000001</v>
      </c>
      <c r="D27" s="437">
        <v>1.2809999999999999</v>
      </c>
      <c r="E27" s="437">
        <v>1.19</v>
      </c>
      <c r="F27" s="437">
        <v>1.145</v>
      </c>
      <c r="G27" s="437">
        <v>1.1599999999999999</v>
      </c>
      <c r="H27" s="437">
        <v>1.2470000000000001</v>
      </c>
      <c r="I27" s="437">
        <v>1.202</v>
      </c>
      <c r="J27" s="437">
        <v>1.159</v>
      </c>
      <c r="K27" s="437">
        <v>1.175</v>
      </c>
      <c r="L27" s="437">
        <v>1.248</v>
      </c>
      <c r="M27" s="437">
        <v>1.278</v>
      </c>
      <c r="N27" s="437">
        <v>1.1819999999999999</v>
      </c>
      <c r="O27" s="437">
        <v>1.3089999999999999</v>
      </c>
      <c r="P27" s="437">
        <v>1.2889999999999999</v>
      </c>
      <c r="Q27" s="437">
        <v>1.327</v>
      </c>
      <c r="R27" s="437">
        <v>1.2849999999999999</v>
      </c>
      <c r="S27" s="437">
        <v>1.3540000000000001</v>
      </c>
      <c r="T27" s="437">
        <v>1.1990000000000001</v>
      </c>
      <c r="U27" s="437">
        <v>1.1930000000000001</v>
      </c>
      <c r="V27" s="437">
        <v>1.288</v>
      </c>
      <c r="W27" s="437">
        <v>1.238</v>
      </c>
      <c r="X27" s="437">
        <v>1.208</v>
      </c>
      <c r="Y27" s="437">
        <v>1.1830000000000001</v>
      </c>
      <c r="Z27" s="437">
        <v>1.095</v>
      </c>
      <c r="AA27" s="437">
        <v>1.244</v>
      </c>
      <c r="AB27" s="437">
        <v>1.1419999999999999</v>
      </c>
      <c r="AC27" s="437">
        <v>1.2030000000000001</v>
      </c>
      <c r="AD27" s="437">
        <v>1.282</v>
      </c>
      <c r="AE27" s="437">
        <v>1.3029999999999999</v>
      </c>
      <c r="AF27" s="437">
        <v>1.2370000000000001</v>
      </c>
      <c r="AG27" s="437">
        <v>1.224</v>
      </c>
      <c r="AH27" s="437">
        <v>1.371</v>
      </c>
      <c r="AI27" s="437">
        <v>1.2849999999999999</v>
      </c>
      <c r="AJ27" s="437">
        <v>1.3180000000000001</v>
      </c>
      <c r="AK27" s="437">
        <v>1.35</v>
      </c>
      <c r="AL27" s="437">
        <v>1.5469999999999999</v>
      </c>
      <c r="AM27" s="437">
        <v>1.589</v>
      </c>
      <c r="AN27" s="437">
        <v>1.589</v>
      </c>
      <c r="AO27" s="437">
        <v>1.2769999999999999</v>
      </c>
      <c r="AP27" s="437">
        <v>0.93799999999999994</v>
      </c>
      <c r="AQ27" s="437">
        <v>1.046</v>
      </c>
      <c r="AR27" s="437">
        <v>1.2729999999999999</v>
      </c>
      <c r="AS27" s="437">
        <v>1.4970000000000001</v>
      </c>
      <c r="AT27" s="437">
        <v>1.3759999999999999</v>
      </c>
      <c r="AU27" s="437">
        <v>1.448</v>
      </c>
      <c r="AV27" s="437">
        <v>1.514</v>
      </c>
      <c r="AW27" s="437">
        <v>1.5509999999999999</v>
      </c>
      <c r="AX27" s="437">
        <v>1.661</v>
      </c>
      <c r="AY27" s="437">
        <v>1.625</v>
      </c>
      <c r="AZ27" s="437">
        <v>1.4470000000000001</v>
      </c>
      <c r="BA27" s="437">
        <v>1.7250000000000001</v>
      </c>
      <c r="BB27" s="437">
        <v>1.514</v>
      </c>
      <c r="BC27" s="437">
        <v>1.5940000000000001</v>
      </c>
      <c r="BD27" s="437">
        <v>1.65</v>
      </c>
      <c r="BE27" s="437">
        <v>1.534</v>
      </c>
      <c r="BF27" s="437">
        <v>1.5820769383</v>
      </c>
      <c r="BG27" s="438">
        <v>1.573653</v>
      </c>
      <c r="BH27" s="438">
        <v>1.5602100000000001</v>
      </c>
      <c r="BI27" s="438">
        <v>1.546281</v>
      </c>
      <c r="BJ27" s="438">
        <v>1.5302169999999999</v>
      </c>
      <c r="BK27" s="438">
        <v>1.5092760000000001</v>
      </c>
      <c r="BL27" s="438">
        <v>1.4910019999999999</v>
      </c>
      <c r="BM27" s="438">
        <v>1.4726509999999999</v>
      </c>
      <c r="BN27" s="438">
        <v>1.449427</v>
      </c>
      <c r="BO27" s="438">
        <v>1.4345220000000001</v>
      </c>
      <c r="BP27" s="438">
        <v>1.4231370000000001</v>
      </c>
      <c r="BQ27" s="438">
        <v>1.419108</v>
      </c>
      <c r="BR27" s="438">
        <v>1.4118919999999999</v>
      </c>
      <c r="BS27" s="438">
        <v>1.405322</v>
      </c>
      <c r="BT27" s="438">
        <v>1.400846</v>
      </c>
      <c r="BU27" s="438">
        <v>1.3944840000000001</v>
      </c>
      <c r="BV27" s="438">
        <v>1.387683</v>
      </c>
    </row>
    <row r="28" spans="1:74" s="143" customFormat="1" ht="11.1" customHeight="1" x14ac:dyDescent="0.2">
      <c r="A28" s="142"/>
      <c r="B28" s="203"/>
      <c r="C28" s="250"/>
      <c r="D28" s="250"/>
      <c r="E28" s="250"/>
      <c r="F28" s="250"/>
      <c r="G28" s="250"/>
      <c r="H28" s="250"/>
      <c r="I28" s="250"/>
      <c r="J28" s="250"/>
      <c r="K28" s="250"/>
      <c r="L28" s="250"/>
      <c r="M28" s="250"/>
      <c r="N28" s="250"/>
      <c r="O28" s="250"/>
      <c r="P28" s="250"/>
      <c r="Q28" s="250"/>
      <c r="R28" s="250"/>
      <c r="S28" s="250"/>
      <c r="T28" s="250"/>
      <c r="U28" s="250"/>
      <c r="V28" s="250"/>
      <c r="W28" s="250"/>
      <c r="X28" s="250"/>
      <c r="Y28" s="250"/>
      <c r="Z28" s="250"/>
      <c r="AA28" s="250"/>
      <c r="AB28" s="250"/>
      <c r="AC28" s="250"/>
      <c r="AD28" s="250"/>
      <c r="AE28" s="250"/>
      <c r="AF28" s="250"/>
      <c r="AG28" s="250"/>
      <c r="AH28" s="250"/>
      <c r="AI28" s="250"/>
      <c r="AJ28" s="250"/>
      <c r="AK28" s="250"/>
      <c r="AL28" s="250"/>
      <c r="AM28" s="250"/>
      <c r="AN28" s="250"/>
      <c r="AO28" s="250"/>
      <c r="AP28" s="250"/>
      <c r="AQ28" s="250"/>
      <c r="AR28" s="250"/>
      <c r="AS28" s="250"/>
      <c r="AT28" s="250"/>
      <c r="AU28" s="250"/>
      <c r="AV28" s="250"/>
      <c r="AW28" s="250"/>
      <c r="AX28" s="250"/>
      <c r="AY28" s="250"/>
      <c r="AZ28" s="250"/>
      <c r="BA28" s="250"/>
      <c r="BB28" s="250"/>
      <c r="BC28" s="250"/>
      <c r="BD28" s="250"/>
      <c r="BE28" s="250"/>
      <c r="BF28" s="250"/>
      <c r="BG28" s="316"/>
      <c r="BH28" s="316"/>
      <c r="BI28" s="316"/>
      <c r="BJ28" s="316"/>
      <c r="BK28" s="316"/>
      <c r="BL28" s="316"/>
      <c r="BM28" s="316"/>
      <c r="BN28" s="316"/>
      <c r="BO28" s="316"/>
      <c r="BP28" s="316"/>
      <c r="BQ28" s="316"/>
      <c r="BR28" s="316"/>
      <c r="BS28" s="316"/>
      <c r="BT28" s="316"/>
      <c r="BU28" s="316"/>
      <c r="BV28" s="316"/>
    </row>
    <row r="29" spans="1:74" ht="11.1" customHeight="1" x14ac:dyDescent="0.2">
      <c r="A29" s="134"/>
      <c r="B29" s="296" t="s">
        <v>1400</v>
      </c>
      <c r="C29" s="214"/>
      <c r="D29" s="214"/>
      <c r="E29" s="214"/>
      <c r="F29" s="214"/>
      <c r="G29" s="214"/>
      <c r="H29" s="214"/>
      <c r="I29" s="214"/>
      <c r="J29" s="214"/>
      <c r="K29" s="214"/>
      <c r="L29" s="214"/>
      <c r="M29" s="214"/>
      <c r="N29" s="214"/>
      <c r="O29" s="214"/>
      <c r="P29" s="214"/>
      <c r="Q29" s="214"/>
      <c r="R29" s="214"/>
      <c r="S29" s="214"/>
      <c r="T29" s="214"/>
      <c r="U29" s="214"/>
      <c r="V29" s="214"/>
      <c r="W29" s="214"/>
      <c r="X29" s="214"/>
      <c r="Y29" s="214"/>
      <c r="Z29" s="214"/>
      <c r="AA29" s="214"/>
      <c r="AB29" s="214"/>
      <c r="AC29" s="214"/>
      <c r="AD29" s="214"/>
      <c r="AE29" s="214"/>
      <c r="AF29" s="214"/>
      <c r="AG29" s="214"/>
      <c r="AH29" s="214"/>
      <c r="AI29" s="214"/>
      <c r="AJ29" s="214"/>
      <c r="AK29" s="214"/>
      <c r="AL29" s="214"/>
      <c r="AM29" s="214"/>
      <c r="AN29" s="214"/>
      <c r="AO29" s="214"/>
      <c r="AP29" s="214"/>
      <c r="AQ29" s="214"/>
      <c r="AR29" s="214"/>
      <c r="AS29" s="214"/>
      <c r="AT29" s="214"/>
      <c r="AU29" s="214"/>
      <c r="AV29" s="214"/>
      <c r="AW29" s="214"/>
      <c r="AX29" s="214"/>
      <c r="AY29" s="214"/>
      <c r="AZ29" s="214"/>
      <c r="BA29" s="214"/>
      <c r="BB29" s="214"/>
      <c r="BC29" s="214"/>
      <c r="BD29" s="214"/>
      <c r="BE29" s="214"/>
      <c r="BF29" s="214"/>
      <c r="BG29" s="306"/>
      <c r="BH29" s="306"/>
      <c r="BI29" s="306"/>
      <c r="BJ29" s="306"/>
      <c r="BK29" s="306"/>
      <c r="BL29" s="306"/>
      <c r="BM29" s="306"/>
      <c r="BN29" s="306"/>
      <c r="BO29" s="306"/>
      <c r="BP29" s="306"/>
      <c r="BQ29" s="306"/>
      <c r="BR29" s="306"/>
      <c r="BS29" s="306"/>
      <c r="BT29" s="306"/>
      <c r="BU29" s="306"/>
      <c r="BV29" s="306"/>
    </row>
    <row r="30" spans="1:74" ht="11.1" customHeight="1" x14ac:dyDescent="0.2">
      <c r="A30" s="555" t="s">
        <v>586</v>
      </c>
      <c r="B30" s="556" t="s">
        <v>585</v>
      </c>
      <c r="C30" s="250">
        <v>98.744600000000005</v>
      </c>
      <c r="D30" s="250">
        <v>98.367599999999996</v>
      </c>
      <c r="E30" s="250">
        <v>99.106499999999997</v>
      </c>
      <c r="F30" s="250">
        <v>100.0363</v>
      </c>
      <c r="G30" s="250">
        <v>100.14700000000001</v>
      </c>
      <c r="H30" s="250">
        <v>100.30419999999999</v>
      </c>
      <c r="I30" s="250">
        <v>100.2092</v>
      </c>
      <c r="J30" s="250">
        <v>99.705500000000001</v>
      </c>
      <c r="K30" s="250">
        <v>99.748500000000007</v>
      </c>
      <c r="L30" s="250">
        <v>100.988</v>
      </c>
      <c r="M30" s="250">
        <v>101.273</v>
      </c>
      <c r="N30" s="250">
        <v>101.36960000000001</v>
      </c>
      <c r="O30" s="250">
        <v>101.3561</v>
      </c>
      <c r="P30" s="250">
        <v>101.6495</v>
      </c>
      <c r="Q30" s="250">
        <v>102.298</v>
      </c>
      <c r="R30" s="250">
        <v>103.40949999999999</v>
      </c>
      <c r="S30" s="250">
        <v>102.5408</v>
      </c>
      <c r="T30" s="250">
        <v>103.3045</v>
      </c>
      <c r="U30" s="250">
        <v>103.5474</v>
      </c>
      <c r="V30" s="250">
        <v>104.16589999999999</v>
      </c>
      <c r="W30" s="250">
        <v>104.1315</v>
      </c>
      <c r="X30" s="250">
        <v>103.98739999999999</v>
      </c>
      <c r="Y30" s="250">
        <v>103.9127</v>
      </c>
      <c r="Z30" s="250">
        <v>103.867</v>
      </c>
      <c r="AA30" s="250">
        <v>103.3023</v>
      </c>
      <c r="AB30" s="250">
        <v>102.72799999999999</v>
      </c>
      <c r="AC30" s="250">
        <v>102.8635</v>
      </c>
      <c r="AD30" s="250">
        <v>102.2543</v>
      </c>
      <c r="AE30" s="250">
        <v>102.45189999999999</v>
      </c>
      <c r="AF30" s="250">
        <v>102.384</v>
      </c>
      <c r="AG30" s="250">
        <v>102.0568</v>
      </c>
      <c r="AH30" s="250">
        <v>102.68819999999999</v>
      </c>
      <c r="AI30" s="250">
        <v>102.3143</v>
      </c>
      <c r="AJ30" s="250">
        <v>101.4645</v>
      </c>
      <c r="AK30" s="250">
        <v>101.9876</v>
      </c>
      <c r="AL30" s="250">
        <v>101.61790000000001</v>
      </c>
      <c r="AM30" s="250">
        <v>101.09180000000001</v>
      </c>
      <c r="AN30" s="250">
        <v>101.32470000000001</v>
      </c>
      <c r="AO30" s="250">
        <v>97.447699999999998</v>
      </c>
      <c r="AP30" s="250">
        <v>84.201800000000006</v>
      </c>
      <c r="AQ30" s="250">
        <v>85.843400000000003</v>
      </c>
      <c r="AR30" s="250">
        <v>91.162199999999999</v>
      </c>
      <c r="AS30" s="250">
        <v>94.8887</v>
      </c>
      <c r="AT30" s="250">
        <v>95.892399999999995</v>
      </c>
      <c r="AU30" s="250">
        <v>95.601900000000001</v>
      </c>
      <c r="AV30" s="250">
        <v>96.645399999999995</v>
      </c>
      <c r="AW30" s="250">
        <v>97.160899999999998</v>
      </c>
      <c r="AX30" s="250">
        <v>98.285399999999996</v>
      </c>
      <c r="AY30" s="250">
        <v>99.407600000000002</v>
      </c>
      <c r="AZ30" s="250">
        <v>96.396600000000007</v>
      </c>
      <c r="BA30" s="250">
        <v>99.123699999999999</v>
      </c>
      <c r="BB30" s="250">
        <v>99.165499999999994</v>
      </c>
      <c r="BC30" s="250">
        <v>99.986999999999995</v>
      </c>
      <c r="BD30" s="250">
        <v>100.1849</v>
      </c>
      <c r="BE30" s="250">
        <v>101.1148</v>
      </c>
      <c r="BF30" s="250">
        <v>101.09785309</v>
      </c>
      <c r="BG30" s="316">
        <v>101.4609</v>
      </c>
      <c r="BH30" s="316">
        <v>101.6677</v>
      </c>
      <c r="BI30" s="316">
        <v>102.04819999999999</v>
      </c>
      <c r="BJ30" s="316">
        <v>102.4824</v>
      </c>
      <c r="BK30" s="316">
        <v>103.1313</v>
      </c>
      <c r="BL30" s="316">
        <v>103.5521</v>
      </c>
      <c r="BM30" s="316">
        <v>103.9059</v>
      </c>
      <c r="BN30" s="316">
        <v>104.1391</v>
      </c>
      <c r="BO30" s="316">
        <v>104.399</v>
      </c>
      <c r="BP30" s="316">
        <v>104.63209999999999</v>
      </c>
      <c r="BQ30" s="316">
        <v>104.80200000000001</v>
      </c>
      <c r="BR30" s="316">
        <v>105.0086</v>
      </c>
      <c r="BS30" s="316">
        <v>105.21559999999999</v>
      </c>
      <c r="BT30" s="316">
        <v>105.44199999999999</v>
      </c>
      <c r="BU30" s="316">
        <v>105.6354</v>
      </c>
      <c r="BV30" s="316">
        <v>105.81480000000001</v>
      </c>
    </row>
    <row r="31" spans="1:74" ht="11.1" customHeight="1" x14ac:dyDescent="0.2">
      <c r="A31" s="297" t="s">
        <v>564</v>
      </c>
      <c r="B31" s="41" t="s">
        <v>906</v>
      </c>
      <c r="C31" s="250">
        <v>99.565899999999999</v>
      </c>
      <c r="D31" s="250">
        <v>99.436300000000003</v>
      </c>
      <c r="E31" s="250">
        <v>99.185900000000004</v>
      </c>
      <c r="F31" s="250">
        <v>100.3278</v>
      </c>
      <c r="G31" s="250">
        <v>100.1789</v>
      </c>
      <c r="H31" s="250">
        <v>100.1078</v>
      </c>
      <c r="I31" s="250">
        <v>99.913600000000002</v>
      </c>
      <c r="J31" s="250">
        <v>99.613299999999995</v>
      </c>
      <c r="K31" s="250">
        <v>99.670400000000001</v>
      </c>
      <c r="L31" s="250">
        <v>100.71510000000001</v>
      </c>
      <c r="M31" s="250">
        <v>100.76519999999999</v>
      </c>
      <c r="N31" s="250">
        <v>100.5196</v>
      </c>
      <c r="O31" s="250">
        <v>100.1512</v>
      </c>
      <c r="P31" s="250">
        <v>101.0804</v>
      </c>
      <c r="Q31" s="250">
        <v>101.23869999999999</v>
      </c>
      <c r="R31" s="250">
        <v>101.9111</v>
      </c>
      <c r="S31" s="250">
        <v>101.12220000000001</v>
      </c>
      <c r="T31" s="250">
        <v>101.7276</v>
      </c>
      <c r="U31" s="250">
        <v>101.9494</v>
      </c>
      <c r="V31" s="250">
        <v>102.1579</v>
      </c>
      <c r="W31" s="250">
        <v>102.1361</v>
      </c>
      <c r="X31" s="250">
        <v>101.65860000000001</v>
      </c>
      <c r="Y31" s="250">
        <v>101.2411</v>
      </c>
      <c r="Z31" s="250">
        <v>101.48820000000001</v>
      </c>
      <c r="AA31" s="250">
        <v>100.7316</v>
      </c>
      <c r="AB31" s="250">
        <v>100.1606</v>
      </c>
      <c r="AC31" s="250">
        <v>100.0939</v>
      </c>
      <c r="AD31" s="250">
        <v>99.314499999999995</v>
      </c>
      <c r="AE31" s="250">
        <v>99.422899999999998</v>
      </c>
      <c r="AF31" s="250">
        <v>99.611500000000007</v>
      </c>
      <c r="AG31" s="250">
        <v>99.213899999999995</v>
      </c>
      <c r="AH31" s="250">
        <v>99.759799999999998</v>
      </c>
      <c r="AI31" s="250">
        <v>99.134100000000004</v>
      </c>
      <c r="AJ31" s="250">
        <v>98.439899999999994</v>
      </c>
      <c r="AK31" s="250">
        <v>99.255799999999994</v>
      </c>
      <c r="AL31" s="250">
        <v>99.244900000000001</v>
      </c>
      <c r="AM31" s="250">
        <v>99.006699999999995</v>
      </c>
      <c r="AN31" s="250">
        <v>99.024100000000004</v>
      </c>
      <c r="AO31" s="250">
        <v>94.707099999999997</v>
      </c>
      <c r="AP31" s="250">
        <v>79.674899999999994</v>
      </c>
      <c r="AQ31" s="250">
        <v>83.438100000000006</v>
      </c>
      <c r="AR31" s="250">
        <v>89.587000000000003</v>
      </c>
      <c r="AS31" s="250">
        <v>93.277699999999996</v>
      </c>
      <c r="AT31" s="250">
        <v>94.628900000000002</v>
      </c>
      <c r="AU31" s="250">
        <v>94.595100000000002</v>
      </c>
      <c r="AV31" s="250">
        <v>95.980099999999993</v>
      </c>
      <c r="AW31" s="250">
        <v>96.650899999999993</v>
      </c>
      <c r="AX31" s="250">
        <v>97.323300000000003</v>
      </c>
      <c r="AY31" s="250">
        <v>98.7911</v>
      </c>
      <c r="AZ31" s="250">
        <v>94.994600000000005</v>
      </c>
      <c r="BA31" s="250">
        <v>98.218000000000004</v>
      </c>
      <c r="BB31" s="250">
        <v>98.013800000000003</v>
      </c>
      <c r="BC31" s="250">
        <v>99.102099999999993</v>
      </c>
      <c r="BD31" s="250">
        <v>98.791799999999995</v>
      </c>
      <c r="BE31" s="250">
        <v>100.1606</v>
      </c>
      <c r="BF31" s="250">
        <v>100.28293864</v>
      </c>
      <c r="BG31" s="316">
        <v>100.7837</v>
      </c>
      <c r="BH31" s="316">
        <v>101.1938</v>
      </c>
      <c r="BI31" s="316">
        <v>101.6998</v>
      </c>
      <c r="BJ31" s="316">
        <v>102.2338</v>
      </c>
      <c r="BK31" s="316">
        <v>102.9235</v>
      </c>
      <c r="BL31" s="316">
        <v>103.4181</v>
      </c>
      <c r="BM31" s="316">
        <v>103.8451</v>
      </c>
      <c r="BN31" s="316">
        <v>104.1634</v>
      </c>
      <c r="BO31" s="316">
        <v>104.48609999999999</v>
      </c>
      <c r="BP31" s="316">
        <v>104.77200000000001</v>
      </c>
      <c r="BQ31" s="316">
        <v>104.985</v>
      </c>
      <c r="BR31" s="316">
        <v>105.22450000000001</v>
      </c>
      <c r="BS31" s="316">
        <v>105.4543</v>
      </c>
      <c r="BT31" s="316">
        <v>105.6828</v>
      </c>
      <c r="BU31" s="316">
        <v>105.887</v>
      </c>
      <c r="BV31" s="316">
        <v>106.0754</v>
      </c>
    </row>
    <row r="32" spans="1:74" ht="11.1" customHeight="1" x14ac:dyDescent="0.2">
      <c r="A32" s="557" t="s">
        <v>891</v>
      </c>
      <c r="B32" s="558" t="s">
        <v>907</v>
      </c>
      <c r="C32" s="250">
        <v>99.925600000000003</v>
      </c>
      <c r="D32" s="250">
        <v>100.1709</v>
      </c>
      <c r="E32" s="250">
        <v>99.234099999999998</v>
      </c>
      <c r="F32" s="250">
        <v>99.983500000000006</v>
      </c>
      <c r="G32" s="250">
        <v>99.877399999999994</v>
      </c>
      <c r="H32" s="250">
        <v>99.497100000000003</v>
      </c>
      <c r="I32" s="250">
        <v>99.965999999999994</v>
      </c>
      <c r="J32" s="250">
        <v>100.4776</v>
      </c>
      <c r="K32" s="250">
        <v>100.83759999999999</v>
      </c>
      <c r="L32" s="250">
        <v>100.1772</v>
      </c>
      <c r="M32" s="250">
        <v>99.872</v>
      </c>
      <c r="N32" s="250">
        <v>99.980999999999995</v>
      </c>
      <c r="O32" s="250">
        <v>99.528000000000006</v>
      </c>
      <c r="P32" s="250">
        <v>100.9777</v>
      </c>
      <c r="Q32" s="250">
        <v>99.647800000000004</v>
      </c>
      <c r="R32" s="250">
        <v>100.63979999999999</v>
      </c>
      <c r="S32" s="250">
        <v>100.6086</v>
      </c>
      <c r="T32" s="250">
        <v>100.28660000000001</v>
      </c>
      <c r="U32" s="250">
        <v>101.6718</v>
      </c>
      <c r="V32" s="250">
        <v>101.163</v>
      </c>
      <c r="W32" s="250">
        <v>100.691</v>
      </c>
      <c r="X32" s="250">
        <v>100.38979999999999</v>
      </c>
      <c r="Y32" s="250">
        <v>99.510800000000003</v>
      </c>
      <c r="Z32" s="250">
        <v>99.215000000000003</v>
      </c>
      <c r="AA32" s="250">
        <v>100.7281</v>
      </c>
      <c r="AB32" s="250">
        <v>100.7345</v>
      </c>
      <c r="AC32" s="250">
        <v>100.9699</v>
      </c>
      <c r="AD32" s="250">
        <v>100.98390000000001</v>
      </c>
      <c r="AE32" s="250">
        <v>100.512</v>
      </c>
      <c r="AF32" s="250">
        <v>101.7848</v>
      </c>
      <c r="AG32" s="250">
        <v>101.0598</v>
      </c>
      <c r="AH32" s="250">
        <v>100.3507</v>
      </c>
      <c r="AI32" s="250">
        <v>100.3395</v>
      </c>
      <c r="AJ32" s="250">
        <v>101.5994</v>
      </c>
      <c r="AK32" s="250">
        <v>101.36409999999999</v>
      </c>
      <c r="AL32" s="250">
        <v>102.2242</v>
      </c>
      <c r="AM32" s="250">
        <v>102.0977</v>
      </c>
      <c r="AN32" s="250">
        <v>102.191</v>
      </c>
      <c r="AO32" s="250">
        <v>101.1142</v>
      </c>
      <c r="AP32" s="250">
        <v>91.041399999999996</v>
      </c>
      <c r="AQ32" s="250">
        <v>92.963899999999995</v>
      </c>
      <c r="AR32" s="250">
        <v>97.464699999999993</v>
      </c>
      <c r="AS32" s="250">
        <v>97.090500000000006</v>
      </c>
      <c r="AT32" s="250">
        <v>98.473799999999997</v>
      </c>
      <c r="AU32" s="250">
        <v>98.373699999999999</v>
      </c>
      <c r="AV32" s="250">
        <v>99.373099999999994</v>
      </c>
      <c r="AW32" s="250">
        <v>100.0068</v>
      </c>
      <c r="AX32" s="250">
        <v>100.7891</v>
      </c>
      <c r="AY32" s="250">
        <v>101.4829</v>
      </c>
      <c r="AZ32" s="250">
        <v>99.692400000000006</v>
      </c>
      <c r="BA32" s="250">
        <v>102.49769999999999</v>
      </c>
      <c r="BB32" s="250">
        <v>101.39149999999999</v>
      </c>
      <c r="BC32" s="250">
        <v>100.6104</v>
      </c>
      <c r="BD32" s="250">
        <v>100.1771</v>
      </c>
      <c r="BE32" s="250">
        <v>100.1178</v>
      </c>
      <c r="BF32" s="250">
        <v>100.79098025</v>
      </c>
      <c r="BG32" s="316">
        <v>100.8475</v>
      </c>
      <c r="BH32" s="316">
        <v>100.9237</v>
      </c>
      <c r="BI32" s="316">
        <v>101.011</v>
      </c>
      <c r="BJ32" s="316">
        <v>101.11239999999999</v>
      </c>
      <c r="BK32" s="316">
        <v>101.2458</v>
      </c>
      <c r="BL32" s="316">
        <v>101.3621</v>
      </c>
      <c r="BM32" s="316">
        <v>101.47929999999999</v>
      </c>
      <c r="BN32" s="316">
        <v>101.5872</v>
      </c>
      <c r="BO32" s="316">
        <v>101.7136</v>
      </c>
      <c r="BP32" s="316">
        <v>101.8484</v>
      </c>
      <c r="BQ32" s="316">
        <v>101.99809999999999</v>
      </c>
      <c r="BR32" s="316">
        <v>102.145</v>
      </c>
      <c r="BS32" s="316">
        <v>102.2955</v>
      </c>
      <c r="BT32" s="316">
        <v>102.45869999999999</v>
      </c>
      <c r="BU32" s="316">
        <v>102.6097</v>
      </c>
      <c r="BV32" s="316">
        <v>102.7577</v>
      </c>
    </row>
    <row r="33" spans="1:74" ht="11.1" customHeight="1" x14ac:dyDescent="0.2">
      <c r="A33" s="557" t="s">
        <v>892</v>
      </c>
      <c r="B33" s="558" t="s">
        <v>908</v>
      </c>
      <c r="C33" s="250">
        <v>100.08240000000001</v>
      </c>
      <c r="D33" s="250">
        <v>102.0449</v>
      </c>
      <c r="E33" s="250">
        <v>100.6592</v>
      </c>
      <c r="F33" s="250">
        <v>101.58329999999999</v>
      </c>
      <c r="G33" s="250">
        <v>100.1412</v>
      </c>
      <c r="H33" s="250">
        <v>100.6661</v>
      </c>
      <c r="I33" s="250">
        <v>99.206500000000005</v>
      </c>
      <c r="J33" s="250">
        <v>102.0945</v>
      </c>
      <c r="K33" s="250">
        <v>99.665300000000002</v>
      </c>
      <c r="L33" s="250">
        <v>96.688199999999995</v>
      </c>
      <c r="M33" s="250">
        <v>98.297600000000003</v>
      </c>
      <c r="N33" s="250">
        <v>98.870699999999999</v>
      </c>
      <c r="O33" s="250">
        <v>97.942300000000003</v>
      </c>
      <c r="P33" s="250">
        <v>97.357600000000005</v>
      </c>
      <c r="Q33" s="250">
        <v>98.6477</v>
      </c>
      <c r="R33" s="250">
        <v>99.16</v>
      </c>
      <c r="S33" s="250">
        <v>99.096299999999999</v>
      </c>
      <c r="T33" s="250">
        <v>98.786299999999997</v>
      </c>
      <c r="U33" s="250">
        <v>100.2213</v>
      </c>
      <c r="V33" s="250">
        <v>99.263300000000001</v>
      </c>
      <c r="W33" s="250">
        <v>99.575400000000002</v>
      </c>
      <c r="X33" s="250">
        <v>99.617800000000003</v>
      </c>
      <c r="Y33" s="250">
        <v>99.863600000000005</v>
      </c>
      <c r="Z33" s="250">
        <v>100.1003</v>
      </c>
      <c r="AA33" s="250">
        <v>99.703800000000001</v>
      </c>
      <c r="AB33" s="250">
        <v>98.911299999999997</v>
      </c>
      <c r="AC33" s="250">
        <v>98.350399999999993</v>
      </c>
      <c r="AD33" s="250">
        <v>98.354900000000001</v>
      </c>
      <c r="AE33" s="250">
        <v>98.073400000000007</v>
      </c>
      <c r="AF33" s="250">
        <v>95.608199999999997</v>
      </c>
      <c r="AG33" s="250">
        <v>97.585800000000006</v>
      </c>
      <c r="AH33" s="250">
        <v>99.139700000000005</v>
      </c>
      <c r="AI33" s="250">
        <v>98.976200000000006</v>
      </c>
      <c r="AJ33" s="250">
        <v>98.649199999999993</v>
      </c>
      <c r="AK33" s="250">
        <v>98.403300000000002</v>
      </c>
      <c r="AL33" s="250">
        <v>98.455399999999997</v>
      </c>
      <c r="AM33" s="250">
        <v>99.419399999999996</v>
      </c>
      <c r="AN33" s="250">
        <v>99.075299999999999</v>
      </c>
      <c r="AO33" s="250">
        <v>99.880700000000004</v>
      </c>
      <c r="AP33" s="250">
        <v>95.218100000000007</v>
      </c>
      <c r="AQ33" s="250">
        <v>89.476900000000001</v>
      </c>
      <c r="AR33" s="250">
        <v>89.851799999999997</v>
      </c>
      <c r="AS33" s="250">
        <v>89.890199999999993</v>
      </c>
      <c r="AT33" s="250">
        <v>90.219499999999996</v>
      </c>
      <c r="AU33" s="250">
        <v>91.988900000000001</v>
      </c>
      <c r="AV33" s="250">
        <v>94.560900000000004</v>
      </c>
      <c r="AW33" s="250">
        <v>95.3536</v>
      </c>
      <c r="AX33" s="250">
        <v>94.924899999999994</v>
      </c>
      <c r="AY33" s="250">
        <v>93.232900000000001</v>
      </c>
      <c r="AZ33" s="250">
        <v>92.433499999999995</v>
      </c>
      <c r="BA33" s="250">
        <v>96.143600000000006</v>
      </c>
      <c r="BB33" s="250">
        <v>95.523899999999998</v>
      </c>
      <c r="BC33" s="250">
        <v>95.782600000000002</v>
      </c>
      <c r="BD33" s="250">
        <v>93.779700000000005</v>
      </c>
      <c r="BE33" s="250">
        <v>94.694199999999995</v>
      </c>
      <c r="BF33" s="250">
        <v>95.896245184999998</v>
      </c>
      <c r="BG33" s="316">
        <v>96.058930000000004</v>
      </c>
      <c r="BH33" s="316">
        <v>96.047460000000001</v>
      </c>
      <c r="BI33" s="316">
        <v>96.175989999999999</v>
      </c>
      <c r="BJ33" s="316">
        <v>96.330269999999999</v>
      </c>
      <c r="BK33" s="316">
        <v>96.548280000000005</v>
      </c>
      <c r="BL33" s="316">
        <v>96.725589999999997</v>
      </c>
      <c r="BM33" s="316">
        <v>96.900180000000006</v>
      </c>
      <c r="BN33" s="316">
        <v>97.080309999999997</v>
      </c>
      <c r="BO33" s="316">
        <v>97.243260000000006</v>
      </c>
      <c r="BP33" s="316">
        <v>97.397279999999995</v>
      </c>
      <c r="BQ33" s="316">
        <v>97.566389999999998</v>
      </c>
      <c r="BR33" s="316">
        <v>97.684560000000005</v>
      </c>
      <c r="BS33" s="316">
        <v>97.775800000000004</v>
      </c>
      <c r="BT33" s="316">
        <v>97.829089999999994</v>
      </c>
      <c r="BU33" s="316">
        <v>97.874719999999996</v>
      </c>
      <c r="BV33" s="316">
        <v>97.901669999999996</v>
      </c>
    </row>
    <row r="34" spans="1:74" ht="11.1" customHeight="1" x14ac:dyDescent="0.2">
      <c r="A34" s="557" t="s">
        <v>893</v>
      </c>
      <c r="B34" s="558" t="s">
        <v>909</v>
      </c>
      <c r="C34" s="250">
        <v>97.926299999999998</v>
      </c>
      <c r="D34" s="250">
        <v>98.137900000000002</v>
      </c>
      <c r="E34" s="250">
        <v>98.816000000000003</v>
      </c>
      <c r="F34" s="250">
        <v>101.3404</v>
      </c>
      <c r="G34" s="250">
        <v>102.4229</v>
      </c>
      <c r="H34" s="250">
        <v>102.32689999999999</v>
      </c>
      <c r="I34" s="250">
        <v>100.4194</v>
      </c>
      <c r="J34" s="250">
        <v>99.730800000000002</v>
      </c>
      <c r="K34" s="250">
        <v>96.395700000000005</v>
      </c>
      <c r="L34" s="250">
        <v>101.2902</v>
      </c>
      <c r="M34" s="250">
        <v>100.8051</v>
      </c>
      <c r="N34" s="250">
        <v>100.3884</v>
      </c>
      <c r="O34" s="250">
        <v>99.764799999999994</v>
      </c>
      <c r="P34" s="250">
        <v>99.237700000000004</v>
      </c>
      <c r="Q34" s="250">
        <v>99.509699999999995</v>
      </c>
      <c r="R34" s="250">
        <v>99.938599999999994</v>
      </c>
      <c r="S34" s="250">
        <v>100.0446</v>
      </c>
      <c r="T34" s="250">
        <v>99.974199999999996</v>
      </c>
      <c r="U34" s="250">
        <v>100.1778</v>
      </c>
      <c r="V34" s="250">
        <v>100.66800000000001</v>
      </c>
      <c r="W34" s="250">
        <v>100.76</v>
      </c>
      <c r="X34" s="250">
        <v>100.107</v>
      </c>
      <c r="Y34" s="250">
        <v>99.186599999999999</v>
      </c>
      <c r="Z34" s="250">
        <v>99.885000000000005</v>
      </c>
      <c r="AA34" s="250">
        <v>101.0766</v>
      </c>
      <c r="AB34" s="250">
        <v>97.395799999999994</v>
      </c>
      <c r="AC34" s="250">
        <v>98.621899999999997</v>
      </c>
      <c r="AD34" s="250">
        <v>98.462999999999994</v>
      </c>
      <c r="AE34" s="250">
        <v>99.100099999999998</v>
      </c>
      <c r="AF34" s="250">
        <v>99.816100000000006</v>
      </c>
      <c r="AG34" s="250">
        <v>100.771</v>
      </c>
      <c r="AH34" s="250">
        <v>101.2766</v>
      </c>
      <c r="AI34" s="250">
        <v>100.5831</v>
      </c>
      <c r="AJ34" s="250">
        <v>98.844899999999996</v>
      </c>
      <c r="AK34" s="250">
        <v>98.257099999999994</v>
      </c>
      <c r="AL34" s="250">
        <v>98.611199999999997</v>
      </c>
      <c r="AM34" s="250">
        <v>100.8317</v>
      </c>
      <c r="AN34" s="250">
        <v>99.577200000000005</v>
      </c>
      <c r="AO34" s="250">
        <v>93.476699999999994</v>
      </c>
      <c r="AP34" s="250">
        <v>75.889200000000002</v>
      </c>
      <c r="AQ34" s="250">
        <v>76.441900000000004</v>
      </c>
      <c r="AR34" s="250">
        <v>79.575199999999995</v>
      </c>
      <c r="AS34" s="250">
        <v>84.037000000000006</v>
      </c>
      <c r="AT34" s="250">
        <v>84.004900000000006</v>
      </c>
      <c r="AU34" s="250">
        <v>83.809700000000007</v>
      </c>
      <c r="AV34" s="250">
        <v>85.827299999999994</v>
      </c>
      <c r="AW34" s="250">
        <v>85.7196</v>
      </c>
      <c r="AX34" s="250">
        <v>88.471599999999995</v>
      </c>
      <c r="AY34" s="250">
        <v>91.663200000000003</v>
      </c>
      <c r="AZ34" s="250">
        <v>85.243600000000001</v>
      </c>
      <c r="BA34" s="250">
        <v>94.512799999999999</v>
      </c>
      <c r="BB34" s="250">
        <v>95.834800000000001</v>
      </c>
      <c r="BC34" s="250">
        <v>96.0822</v>
      </c>
      <c r="BD34" s="250">
        <v>96.626999999999995</v>
      </c>
      <c r="BE34" s="250">
        <v>96.047399999999996</v>
      </c>
      <c r="BF34" s="250">
        <v>98.131408641999997</v>
      </c>
      <c r="BG34" s="316">
        <v>98.616309999999999</v>
      </c>
      <c r="BH34" s="316">
        <v>98.96848</v>
      </c>
      <c r="BI34" s="316">
        <v>99.33784</v>
      </c>
      <c r="BJ34" s="316">
        <v>99.669880000000006</v>
      </c>
      <c r="BK34" s="316">
        <v>99.938159999999996</v>
      </c>
      <c r="BL34" s="316">
        <v>100.2154</v>
      </c>
      <c r="BM34" s="316">
        <v>100.4751</v>
      </c>
      <c r="BN34" s="316">
        <v>100.7201</v>
      </c>
      <c r="BO34" s="316">
        <v>100.9427</v>
      </c>
      <c r="BP34" s="316">
        <v>101.14570000000001</v>
      </c>
      <c r="BQ34" s="316">
        <v>101.37560000000001</v>
      </c>
      <c r="BR34" s="316">
        <v>101.5046</v>
      </c>
      <c r="BS34" s="316">
        <v>101.5792</v>
      </c>
      <c r="BT34" s="316">
        <v>101.5411</v>
      </c>
      <c r="BU34" s="316">
        <v>101.5506</v>
      </c>
      <c r="BV34" s="316">
        <v>101.54949999999999</v>
      </c>
    </row>
    <row r="35" spans="1:74" ht="11.1" customHeight="1" x14ac:dyDescent="0.2">
      <c r="A35" s="557" t="s">
        <v>894</v>
      </c>
      <c r="B35" s="558" t="s">
        <v>910</v>
      </c>
      <c r="C35" s="250">
        <v>100.3905</v>
      </c>
      <c r="D35" s="250">
        <v>99.518100000000004</v>
      </c>
      <c r="E35" s="250">
        <v>99.896699999999996</v>
      </c>
      <c r="F35" s="250">
        <v>100.2313</v>
      </c>
      <c r="G35" s="250">
        <v>100.9731</v>
      </c>
      <c r="H35" s="250">
        <v>101.2</v>
      </c>
      <c r="I35" s="250">
        <v>101.6318</v>
      </c>
      <c r="J35" s="250">
        <v>98.402199999999993</v>
      </c>
      <c r="K35" s="250">
        <v>96.549099999999996</v>
      </c>
      <c r="L35" s="250">
        <v>100.6405</v>
      </c>
      <c r="M35" s="250">
        <v>100.544</v>
      </c>
      <c r="N35" s="250">
        <v>100.02290000000001</v>
      </c>
      <c r="O35" s="250">
        <v>98.366200000000006</v>
      </c>
      <c r="P35" s="250">
        <v>98.871099999999998</v>
      </c>
      <c r="Q35" s="250">
        <v>98.846299999999999</v>
      </c>
      <c r="R35" s="250">
        <v>99.427400000000006</v>
      </c>
      <c r="S35" s="250">
        <v>99.223600000000005</v>
      </c>
      <c r="T35" s="250">
        <v>99.329300000000003</v>
      </c>
      <c r="U35" s="250">
        <v>99.83</v>
      </c>
      <c r="V35" s="250">
        <v>98.575199999999995</v>
      </c>
      <c r="W35" s="250">
        <v>98.099900000000005</v>
      </c>
      <c r="X35" s="250">
        <v>97.588300000000004</v>
      </c>
      <c r="Y35" s="250">
        <v>98.047399999999996</v>
      </c>
      <c r="Z35" s="250">
        <v>97.558300000000003</v>
      </c>
      <c r="AA35" s="250">
        <v>96.562100000000001</v>
      </c>
      <c r="AB35" s="250">
        <v>96.613500000000002</v>
      </c>
      <c r="AC35" s="250">
        <v>96.180499999999995</v>
      </c>
      <c r="AD35" s="250">
        <v>95.610200000000006</v>
      </c>
      <c r="AE35" s="250">
        <v>94.855599999999995</v>
      </c>
      <c r="AF35" s="250">
        <v>94.558700000000002</v>
      </c>
      <c r="AG35" s="250">
        <v>95.185199999999995</v>
      </c>
      <c r="AH35" s="250">
        <v>95.978700000000003</v>
      </c>
      <c r="AI35" s="250">
        <v>95.5869</v>
      </c>
      <c r="AJ35" s="250">
        <v>95.254999999999995</v>
      </c>
      <c r="AK35" s="250">
        <v>94.635599999999997</v>
      </c>
      <c r="AL35" s="250">
        <v>94.244600000000005</v>
      </c>
      <c r="AM35" s="250">
        <v>94.670100000000005</v>
      </c>
      <c r="AN35" s="250">
        <v>94.586600000000004</v>
      </c>
      <c r="AO35" s="250">
        <v>95.652900000000002</v>
      </c>
      <c r="AP35" s="250">
        <v>89.501099999999994</v>
      </c>
      <c r="AQ35" s="250">
        <v>89.837999999999994</v>
      </c>
      <c r="AR35" s="250">
        <v>90.282399999999996</v>
      </c>
      <c r="AS35" s="250">
        <v>91.695599999999999</v>
      </c>
      <c r="AT35" s="250">
        <v>92.898600000000002</v>
      </c>
      <c r="AU35" s="250">
        <v>92.781800000000004</v>
      </c>
      <c r="AV35" s="250">
        <v>94.417299999999997</v>
      </c>
      <c r="AW35" s="250">
        <v>94.469300000000004</v>
      </c>
      <c r="AX35" s="250">
        <v>95.237099999999998</v>
      </c>
      <c r="AY35" s="250">
        <v>95.075500000000005</v>
      </c>
      <c r="AZ35" s="250">
        <v>87.798299999999998</v>
      </c>
      <c r="BA35" s="250">
        <v>92.361400000000003</v>
      </c>
      <c r="BB35" s="250">
        <v>97.3005</v>
      </c>
      <c r="BC35" s="250">
        <v>99.742800000000003</v>
      </c>
      <c r="BD35" s="250">
        <v>99.748999999999995</v>
      </c>
      <c r="BE35" s="250">
        <v>99.977900000000005</v>
      </c>
      <c r="BF35" s="250">
        <v>101.52034963</v>
      </c>
      <c r="BG35" s="316">
        <v>102.06100000000001</v>
      </c>
      <c r="BH35" s="316">
        <v>102.2084</v>
      </c>
      <c r="BI35" s="316">
        <v>102.62390000000001</v>
      </c>
      <c r="BJ35" s="316">
        <v>103.0672</v>
      </c>
      <c r="BK35" s="316">
        <v>103.5949</v>
      </c>
      <c r="BL35" s="316">
        <v>104.0509</v>
      </c>
      <c r="BM35" s="316">
        <v>104.492</v>
      </c>
      <c r="BN35" s="316">
        <v>104.98350000000001</v>
      </c>
      <c r="BO35" s="316">
        <v>105.34569999999999</v>
      </c>
      <c r="BP35" s="316">
        <v>105.6439</v>
      </c>
      <c r="BQ35" s="316">
        <v>105.8554</v>
      </c>
      <c r="BR35" s="316">
        <v>106.0429</v>
      </c>
      <c r="BS35" s="316">
        <v>106.1835</v>
      </c>
      <c r="BT35" s="316">
        <v>106.20350000000001</v>
      </c>
      <c r="BU35" s="316">
        <v>106.30589999999999</v>
      </c>
      <c r="BV35" s="316">
        <v>106.4169</v>
      </c>
    </row>
    <row r="36" spans="1:74" ht="11.1" customHeight="1" x14ac:dyDescent="0.2">
      <c r="A36" s="557" t="s">
        <v>895</v>
      </c>
      <c r="B36" s="558" t="s">
        <v>911</v>
      </c>
      <c r="C36" s="250">
        <v>99.9739</v>
      </c>
      <c r="D36" s="250">
        <v>101.3308</v>
      </c>
      <c r="E36" s="250">
        <v>101.1217</v>
      </c>
      <c r="F36" s="250">
        <v>99.702500000000001</v>
      </c>
      <c r="G36" s="250">
        <v>98.993700000000004</v>
      </c>
      <c r="H36" s="250">
        <v>99.218500000000006</v>
      </c>
      <c r="I36" s="250">
        <v>99.288200000000003</v>
      </c>
      <c r="J36" s="250">
        <v>97.583299999999994</v>
      </c>
      <c r="K36" s="250">
        <v>100.93510000000001</v>
      </c>
      <c r="L36" s="250">
        <v>100.1662</v>
      </c>
      <c r="M36" s="250">
        <v>100.9115</v>
      </c>
      <c r="N36" s="250">
        <v>100.7745</v>
      </c>
      <c r="O36" s="250">
        <v>98.009200000000007</v>
      </c>
      <c r="P36" s="250">
        <v>102.1339</v>
      </c>
      <c r="Q36" s="250">
        <v>100.6327</v>
      </c>
      <c r="R36" s="250">
        <v>101.7222</v>
      </c>
      <c r="S36" s="250">
        <v>101.7046</v>
      </c>
      <c r="T36" s="250">
        <v>100.8314</v>
      </c>
      <c r="U36" s="250">
        <v>100.8329</v>
      </c>
      <c r="V36" s="250">
        <v>100.4935</v>
      </c>
      <c r="W36" s="250">
        <v>99.153599999999997</v>
      </c>
      <c r="X36" s="250">
        <v>100.0564</v>
      </c>
      <c r="Y36" s="250">
        <v>98.549700000000001</v>
      </c>
      <c r="Z36" s="250">
        <v>100.4761</v>
      </c>
      <c r="AA36" s="250">
        <v>100.6221</v>
      </c>
      <c r="AB36" s="250">
        <v>96.953199999999995</v>
      </c>
      <c r="AC36" s="250">
        <v>97.343599999999995</v>
      </c>
      <c r="AD36" s="250">
        <v>98.033199999999994</v>
      </c>
      <c r="AE36" s="250">
        <v>97.982600000000005</v>
      </c>
      <c r="AF36" s="250">
        <v>98.186000000000007</v>
      </c>
      <c r="AG36" s="250">
        <v>97.632400000000004</v>
      </c>
      <c r="AH36" s="250">
        <v>98.444199999999995</v>
      </c>
      <c r="AI36" s="250">
        <v>98.867900000000006</v>
      </c>
      <c r="AJ36" s="250">
        <v>97.519400000000005</v>
      </c>
      <c r="AK36" s="250">
        <v>96.743499999999997</v>
      </c>
      <c r="AL36" s="250">
        <v>98.274299999999997</v>
      </c>
      <c r="AM36" s="250">
        <v>101.4855</v>
      </c>
      <c r="AN36" s="250">
        <v>101.51139999999999</v>
      </c>
      <c r="AO36" s="250">
        <v>96.246499999999997</v>
      </c>
      <c r="AP36" s="250">
        <v>81.807299999999998</v>
      </c>
      <c r="AQ36" s="250">
        <v>89.259200000000007</v>
      </c>
      <c r="AR36" s="250">
        <v>93.135599999999997</v>
      </c>
      <c r="AS36" s="250">
        <v>95.016400000000004</v>
      </c>
      <c r="AT36" s="250">
        <v>95.019000000000005</v>
      </c>
      <c r="AU36" s="250">
        <v>93.865899999999996</v>
      </c>
      <c r="AV36" s="250">
        <v>96.6066</v>
      </c>
      <c r="AW36" s="250">
        <v>97.798400000000001</v>
      </c>
      <c r="AX36" s="250">
        <v>100.87609999999999</v>
      </c>
      <c r="AY36" s="250">
        <v>99.668400000000005</v>
      </c>
      <c r="AZ36" s="250">
        <v>94.863</v>
      </c>
      <c r="BA36" s="250">
        <v>97.563199999999995</v>
      </c>
      <c r="BB36" s="250">
        <v>96.513400000000004</v>
      </c>
      <c r="BC36" s="250">
        <v>94.242099999999994</v>
      </c>
      <c r="BD36" s="250">
        <v>94.615700000000004</v>
      </c>
      <c r="BE36" s="250">
        <v>95.4649</v>
      </c>
      <c r="BF36" s="250">
        <v>95.791796543000004</v>
      </c>
      <c r="BG36" s="316">
        <v>95.953519999999997</v>
      </c>
      <c r="BH36" s="316">
        <v>96.060919999999996</v>
      </c>
      <c r="BI36" s="316">
        <v>96.183959999999999</v>
      </c>
      <c r="BJ36" s="316">
        <v>96.297190000000001</v>
      </c>
      <c r="BK36" s="316">
        <v>96.420599999999993</v>
      </c>
      <c r="BL36" s="316">
        <v>96.499229999999997</v>
      </c>
      <c r="BM36" s="316">
        <v>96.553049999999999</v>
      </c>
      <c r="BN36" s="316">
        <v>96.549229999999994</v>
      </c>
      <c r="BO36" s="316">
        <v>96.578090000000003</v>
      </c>
      <c r="BP36" s="316">
        <v>96.606800000000007</v>
      </c>
      <c r="BQ36" s="316">
        <v>96.630409999999998</v>
      </c>
      <c r="BR36" s="316">
        <v>96.662499999999994</v>
      </c>
      <c r="BS36" s="316">
        <v>96.698130000000006</v>
      </c>
      <c r="BT36" s="316">
        <v>96.703659999999999</v>
      </c>
      <c r="BU36" s="316">
        <v>96.771630000000002</v>
      </c>
      <c r="BV36" s="316">
        <v>96.868369999999999</v>
      </c>
    </row>
    <row r="37" spans="1:74" ht="11.1" customHeight="1" x14ac:dyDescent="0.2">
      <c r="A37" s="557" t="s">
        <v>896</v>
      </c>
      <c r="B37" s="558" t="s">
        <v>912</v>
      </c>
      <c r="C37" s="250">
        <v>100.5198</v>
      </c>
      <c r="D37" s="250">
        <v>100.8963</v>
      </c>
      <c r="E37" s="250">
        <v>99.8553</v>
      </c>
      <c r="F37" s="250">
        <v>99.785600000000002</v>
      </c>
      <c r="G37" s="250">
        <v>97.860299999999995</v>
      </c>
      <c r="H37" s="250">
        <v>99.193200000000004</v>
      </c>
      <c r="I37" s="250">
        <v>99.171599999999998</v>
      </c>
      <c r="J37" s="250">
        <v>100.0099</v>
      </c>
      <c r="K37" s="250">
        <v>101.3822</v>
      </c>
      <c r="L37" s="250">
        <v>100.9187</v>
      </c>
      <c r="M37" s="250">
        <v>100.9367</v>
      </c>
      <c r="N37" s="250">
        <v>99.470299999999995</v>
      </c>
      <c r="O37" s="250">
        <v>100.66</v>
      </c>
      <c r="P37" s="250">
        <v>101.8378</v>
      </c>
      <c r="Q37" s="250">
        <v>102.9847</v>
      </c>
      <c r="R37" s="250">
        <v>102.446</v>
      </c>
      <c r="S37" s="250">
        <v>103.033</v>
      </c>
      <c r="T37" s="250">
        <v>103.0185</v>
      </c>
      <c r="U37" s="250">
        <v>102.73779999999999</v>
      </c>
      <c r="V37" s="250">
        <v>103.52679999999999</v>
      </c>
      <c r="W37" s="250">
        <v>104.3295</v>
      </c>
      <c r="X37" s="250">
        <v>104.92010000000001</v>
      </c>
      <c r="Y37" s="250">
        <v>104.88890000000001</v>
      </c>
      <c r="Z37" s="250">
        <v>103.94499999999999</v>
      </c>
      <c r="AA37" s="250">
        <v>101.4575</v>
      </c>
      <c r="AB37" s="250">
        <v>100.0478</v>
      </c>
      <c r="AC37" s="250">
        <v>100.3412</v>
      </c>
      <c r="AD37" s="250">
        <v>100.94199999999999</v>
      </c>
      <c r="AE37" s="250">
        <v>99.638000000000005</v>
      </c>
      <c r="AF37" s="250">
        <v>97.617199999999997</v>
      </c>
      <c r="AG37" s="250">
        <v>97.802000000000007</v>
      </c>
      <c r="AH37" s="250">
        <v>99.166499999999999</v>
      </c>
      <c r="AI37" s="250">
        <v>98.301400000000001</v>
      </c>
      <c r="AJ37" s="250">
        <v>96.2714</v>
      </c>
      <c r="AK37" s="250">
        <v>96.188999999999993</v>
      </c>
      <c r="AL37" s="250">
        <v>97.891499999999994</v>
      </c>
      <c r="AM37" s="250">
        <v>98.485699999999994</v>
      </c>
      <c r="AN37" s="250">
        <v>96.045599999999993</v>
      </c>
      <c r="AO37" s="250">
        <v>93.126499999999993</v>
      </c>
      <c r="AP37" s="250">
        <v>72.87</v>
      </c>
      <c r="AQ37" s="250">
        <v>70.461299999999994</v>
      </c>
      <c r="AR37" s="250">
        <v>75.311300000000003</v>
      </c>
      <c r="AS37" s="250">
        <v>79.540899999999993</v>
      </c>
      <c r="AT37" s="250">
        <v>83.485799999999998</v>
      </c>
      <c r="AU37" s="250">
        <v>86.9328</v>
      </c>
      <c r="AV37" s="250">
        <v>89.056899999999999</v>
      </c>
      <c r="AW37" s="250">
        <v>91.521500000000003</v>
      </c>
      <c r="AX37" s="250">
        <v>90.260199999999998</v>
      </c>
      <c r="AY37" s="250">
        <v>91.631799999999998</v>
      </c>
      <c r="AZ37" s="250">
        <v>91.579700000000003</v>
      </c>
      <c r="BA37" s="250">
        <v>93.941599999999994</v>
      </c>
      <c r="BB37" s="250">
        <v>97.361599999999996</v>
      </c>
      <c r="BC37" s="250">
        <v>95.824700000000007</v>
      </c>
      <c r="BD37" s="250">
        <v>97.222200000000001</v>
      </c>
      <c r="BE37" s="250">
        <v>98.385199999999998</v>
      </c>
      <c r="BF37" s="250">
        <v>99.435945184999994</v>
      </c>
      <c r="BG37" s="316">
        <v>99.755290000000002</v>
      </c>
      <c r="BH37" s="316">
        <v>99.301789999999997</v>
      </c>
      <c r="BI37" s="316">
        <v>99.473429999999993</v>
      </c>
      <c r="BJ37" s="316">
        <v>99.761870000000002</v>
      </c>
      <c r="BK37" s="316">
        <v>100.34139999999999</v>
      </c>
      <c r="BL37" s="316">
        <v>100.73269999999999</v>
      </c>
      <c r="BM37" s="316">
        <v>101.1101</v>
      </c>
      <c r="BN37" s="316">
        <v>101.5621</v>
      </c>
      <c r="BO37" s="316">
        <v>101.84529999999999</v>
      </c>
      <c r="BP37" s="316">
        <v>102.04819999999999</v>
      </c>
      <c r="BQ37" s="316">
        <v>102.1494</v>
      </c>
      <c r="BR37" s="316">
        <v>102.2077</v>
      </c>
      <c r="BS37" s="316">
        <v>102.2016</v>
      </c>
      <c r="BT37" s="316">
        <v>102.12130000000001</v>
      </c>
      <c r="BU37" s="316">
        <v>101.994</v>
      </c>
      <c r="BV37" s="316">
        <v>101.8098</v>
      </c>
    </row>
    <row r="38" spans="1:74" ht="11.1" customHeight="1" x14ac:dyDescent="0.2">
      <c r="A38" s="297" t="s">
        <v>886</v>
      </c>
      <c r="B38" s="41" t="s">
        <v>913</v>
      </c>
      <c r="C38" s="250">
        <v>100.16524812999999</v>
      </c>
      <c r="D38" s="250">
        <v>100.29042576000001</v>
      </c>
      <c r="E38" s="250">
        <v>100.16565333</v>
      </c>
      <c r="F38" s="250">
        <v>100.84522471</v>
      </c>
      <c r="G38" s="250">
        <v>100.41273388</v>
      </c>
      <c r="H38" s="250">
        <v>100.62642715</v>
      </c>
      <c r="I38" s="250">
        <v>100.50926704</v>
      </c>
      <c r="J38" s="250">
        <v>98.911344052999993</v>
      </c>
      <c r="K38" s="250">
        <v>97.656028759999998</v>
      </c>
      <c r="L38" s="250">
        <v>99.855406095000006</v>
      </c>
      <c r="M38" s="250">
        <v>100.47685447000001</v>
      </c>
      <c r="N38" s="250">
        <v>100.08406031</v>
      </c>
      <c r="O38" s="250">
        <v>98.575378451999995</v>
      </c>
      <c r="P38" s="250">
        <v>100.03840387</v>
      </c>
      <c r="Q38" s="250">
        <v>100.3041715</v>
      </c>
      <c r="R38" s="250">
        <v>100.86099618999999</v>
      </c>
      <c r="S38" s="250">
        <v>100.87790654</v>
      </c>
      <c r="T38" s="250">
        <v>101.09584682000001</v>
      </c>
      <c r="U38" s="250">
        <v>101.49080413999999</v>
      </c>
      <c r="V38" s="250">
        <v>101.15766819</v>
      </c>
      <c r="W38" s="250">
        <v>100.57771662</v>
      </c>
      <c r="X38" s="250">
        <v>100.0973279</v>
      </c>
      <c r="Y38" s="250">
        <v>99.480767526999998</v>
      </c>
      <c r="Z38" s="250">
        <v>100.05080654</v>
      </c>
      <c r="AA38" s="250">
        <v>99.548951607999996</v>
      </c>
      <c r="AB38" s="250">
        <v>98.073634419000001</v>
      </c>
      <c r="AC38" s="250">
        <v>97.521914404</v>
      </c>
      <c r="AD38" s="250">
        <v>97.448556185000001</v>
      </c>
      <c r="AE38" s="250">
        <v>97.087139210999993</v>
      </c>
      <c r="AF38" s="250">
        <v>96.780644143000004</v>
      </c>
      <c r="AG38" s="250">
        <v>96.717649695000006</v>
      </c>
      <c r="AH38" s="250">
        <v>97.398461620000006</v>
      </c>
      <c r="AI38" s="250">
        <v>97.314294684000004</v>
      </c>
      <c r="AJ38" s="250">
        <v>96.677203425000002</v>
      </c>
      <c r="AK38" s="250">
        <v>96.457872378999994</v>
      </c>
      <c r="AL38" s="250">
        <v>96.911677768999994</v>
      </c>
      <c r="AM38" s="250">
        <v>97.807541271999995</v>
      </c>
      <c r="AN38" s="250">
        <v>97.898101738999998</v>
      </c>
      <c r="AO38" s="250">
        <v>95.536902142000002</v>
      </c>
      <c r="AP38" s="250">
        <v>83.553548139</v>
      </c>
      <c r="AQ38" s="250">
        <v>86.296242566000004</v>
      </c>
      <c r="AR38" s="250">
        <v>90.206697590999994</v>
      </c>
      <c r="AS38" s="250">
        <v>92.249659997999998</v>
      </c>
      <c r="AT38" s="250">
        <v>93.176089302999998</v>
      </c>
      <c r="AU38" s="250">
        <v>93.444728393999995</v>
      </c>
      <c r="AV38" s="250">
        <v>95.738222261000004</v>
      </c>
      <c r="AW38" s="250">
        <v>96.733802280999996</v>
      </c>
      <c r="AX38" s="250">
        <v>97.398903821000005</v>
      </c>
      <c r="AY38" s="250">
        <v>97.401354339999997</v>
      </c>
      <c r="AZ38" s="250">
        <v>90.374597026999993</v>
      </c>
      <c r="BA38" s="250">
        <v>94.895298643999993</v>
      </c>
      <c r="BB38" s="250">
        <v>96.71508163</v>
      </c>
      <c r="BC38" s="250">
        <v>97.432718507000004</v>
      </c>
      <c r="BD38" s="250">
        <v>97.354888775999996</v>
      </c>
      <c r="BE38" s="250">
        <v>97.998135923999996</v>
      </c>
      <c r="BF38" s="250">
        <v>98.873347985999999</v>
      </c>
      <c r="BG38" s="316">
        <v>99.232820000000004</v>
      </c>
      <c r="BH38" s="316">
        <v>99.308250000000001</v>
      </c>
      <c r="BI38" s="316">
        <v>99.608360000000005</v>
      </c>
      <c r="BJ38" s="316">
        <v>99.948149999999998</v>
      </c>
      <c r="BK38" s="316">
        <v>100.4221</v>
      </c>
      <c r="BL38" s="316">
        <v>100.7704</v>
      </c>
      <c r="BM38" s="316">
        <v>101.08750000000001</v>
      </c>
      <c r="BN38" s="316">
        <v>101.37820000000001</v>
      </c>
      <c r="BO38" s="316">
        <v>101.62949999999999</v>
      </c>
      <c r="BP38" s="316">
        <v>101.846</v>
      </c>
      <c r="BQ38" s="316">
        <v>102.0104</v>
      </c>
      <c r="BR38" s="316">
        <v>102.17059999999999</v>
      </c>
      <c r="BS38" s="316">
        <v>102.3094</v>
      </c>
      <c r="BT38" s="316">
        <v>102.4012</v>
      </c>
      <c r="BU38" s="316">
        <v>102.5158</v>
      </c>
      <c r="BV38" s="316">
        <v>102.6277</v>
      </c>
    </row>
    <row r="39" spans="1:74" ht="11.1" customHeight="1" x14ac:dyDescent="0.2">
      <c r="A39" s="297" t="s">
        <v>887</v>
      </c>
      <c r="B39" s="41" t="s">
        <v>914</v>
      </c>
      <c r="C39" s="250">
        <v>99.883710237000003</v>
      </c>
      <c r="D39" s="250">
        <v>99.934249491000003</v>
      </c>
      <c r="E39" s="250">
        <v>99.887104051999998</v>
      </c>
      <c r="F39" s="250">
        <v>100.73032999</v>
      </c>
      <c r="G39" s="250">
        <v>100.45638368</v>
      </c>
      <c r="H39" s="250">
        <v>100.48474018</v>
      </c>
      <c r="I39" s="250">
        <v>100.36651652</v>
      </c>
      <c r="J39" s="250">
        <v>98.985076071999998</v>
      </c>
      <c r="K39" s="250">
        <v>98.070753573999994</v>
      </c>
      <c r="L39" s="250">
        <v>100.22728929</v>
      </c>
      <c r="M39" s="250">
        <v>100.71566826</v>
      </c>
      <c r="N39" s="250">
        <v>100.2617231</v>
      </c>
      <c r="O39" s="250">
        <v>99.000220689000002</v>
      </c>
      <c r="P39" s="250">
        <v>100.39829073999999</v>
      </c>
      <c r="Q39" s="250">
        <v>100.54633674</v>
      </c>
      <c r="R39" s="250">
        <v>100.94083843</v>
      </c>
      <c r="S39" s="250">
        <v>100.94603124</v>
      </c>
      <c r="T39" s="250">
        <v>101.1578774</v>
      </c>
      <c r="U39" s="250">
        <v>101.37513924</v>
      </c>
      <c r="V39" s="250">
        <v>101.38704552999999</v>
      </c>
      <c r="W39" s="250">
        <v>100.96461223</v>
      </c>
      <c r="X39" s="250">
        <v>100.26461154</v>
      </c>
      <c r="Y39" s="250">
        <v>99.593960803000002</v>
      </c>
      <c r="Z39" s="250">
        <v>99.925078012</v>
      </c>
      <c r="AA39" s="250">
        <v>99.746268870999998</v>
      </c>
      <c r="AB39" s="250">
        <v>97.962555094999999</v>
      </c>
      <c r="AC39" s="250">
        <v>97.550087695000002</v>
      </c>
      <c r="AD39" s="250">
        <v>97.556147070999998</v>
      </c>
      <c r="AE39" s="250">
        <v>97.359424078000004</v>
      </c>
      <c r="AF39" s="250">
        <v>97.282522404000005</v>
      </c>
      <c r="AG39" s="250">
        <v>97.269433214000003</v>
      </c>
      <c r="AH39" s="250">
        <v>97.755696958000001</v>
      </c>
      <c r="AI39" s="250">
        <v>97.574050181999993</v>
      </c>
      <c r="AJ39" s="250">
        <v>97.039480874000006</v>
      </c>
      <c r="AK39" s="250">
        <v>96.895594101</v>
      </c>
      <c r="AL39" s="250">
        <v>97.328177996999997</v>
      </c>
      <c r="AM39" s="250">
        <v>98.251310885999999</v>
      </c>
      <c r="AN39" s="250">
        <v>98.025577096999996</v>
      </c>
      <c r="AO39" s="250">
        <v>94.797082027000002</v>
      </c>
      <c r="AP39" s="250">
        <v>80.761426274000002</v>
      </c>
      <c r="AQ39" s="250">
        <v>83.950574826999997</v>
      </c>
      <c r="AR39" s="250">
        <v>88.468361227000003</v>
      </c>
      <c r="AS39" s="250">
        <v>91.347945394000007</v>
      </c>
      <c r="AT39" s="250">
        <v>92.140166867999994</v>
      </c>
      <c r="AU39" s="250">
        <v>92.456447092000005</v>
      </c>
      <c r="AV39" s="250">
        <v>94.674303257999995</v>
      </c>
      <c r="AW39" s="250">
        <v>95.546161776000005</v>
      </c>
      <c r="AX39" s="250">
        <v>96.732945121</v>
      </c>
      <c r="AY39" s="250">
        <v>97.241742482000006</v>
      </c>
      <c r="AZ39" s="250">
        <v>90.829451023999994</v>
      </c>
      <c r="BA39" s="250">
        <v>95.657094392000005</v>
      </c>
      <c r="BB39" s="250">
        <v>96.880151346000005</v>
      </c>
      <c r="BC39" s="250">
        <v>97.349247634999998</v>
      </c>
      <c r="BD39" s="250">
        <v>97.381774574000005</v>
      </c>
      <c r="BE39" s="250">
        <v>97.979696317999995</v>
      </c>
      <c r="BF39" s="250">
        <v>98.835347421999998</v>
      </c>
      <c r="BG39" s="316">
        <v>99.163399999999996</v>
      </c>
      <c r="BH39" s="316">
        <v>99.217820000000003</v>
      </c>
      <c r="BI39" s="316">
        <v>99.46996</v>
      </c>
      <c r="BJ39" s="316">
        <v>99.748419999999996</v>
      </c>
      <c r="BK39" s="316">
        <v>100.111</v>
      </c>
      <c r="BL39" s="316">
        <v>100.39870000000001</v>
      </c>
      <c r="BM39" s="316">
        <v>100.6695</v>
      </c>
      <c r="BN39" s="316">
        <v>100.9524</v>
      </c>
      <c r="BO39" s="316">
        <v>101.1671</v>
      </c>
      <c r="BP39" s="316">
        <v>101.3428</v>
      </c>
      <c r="BQ39" s="316">
        <v>101.4689</v>
      </c>
      <c r="BR39" s="316">
        <v>101.5744</v>
      </c>
      <c r="BS39" s="316">
        <v>101.6489</v>
      </c>
      <c r="BT39" s="316">
        <v>101.6657</v>
      </c>
      <c r="BU39" s="316">
        <v>101.6979</v>
      </c>
      <c r="BV39" s="316">
        <v>101.7191</v>
      </c>
    </row>
    <row r="40" spans="1:74" ht="11.1" customHeight="1" x14ac:dyDescent="0.2">
      <c r="A40" s="297" t="s">
        <v>888</v>
      </c>
      <c r="B40" s="41" t="s">
        <v>915</v>
      </c>
      <c r="C40" s="250">
        <v>99.749970700000006</v>
      </c>
      <c r="D40" s="250">
        <v>99.856238149999996</v>
      </c>
      <c r="E40" s="250">
        <v>99.563694159999997</v>
      </c>
      <c r="F40" s="250">
        <v>100.52769459</v>
      </c>
      <c r="G40" s="250">
        <v>100.10058753</v>
      </c>
      <c r="H40" s="250">
        <v>100.41779533</v>
      </c>
      <c r="I40" s="250">
        <v>100.24150495000001</v>
      </c>
      <c r="J40" s="250">
        <v>99.29410317</v>
      </c>
      <c r="K40" s="250">
        <v>98.397929320000003</v>
      </c>
      <c r="L40" s="250">
        <v>100.45056343</v>
      </c>
      <c r="M40" s="250">
        <v>100.98162606</v>
      </c>
      <c r="N40" s="250">
        <v>100.41824081999999</v>
      </c>
      <c r="O40" s="250">
        <v>99.624984839999996</v>
      </c>
      <c r="P40" s="250">
        <v>100.71231313</v>
      </c>
      <c r="Q40" s="250">
        <v>101.34159787999999</v>
      </c>
      <c r="R40" s="250">
        <v>101.6883378</v>
      </c>
      <c r="S40" s="250">
        <v>101.49013726</v>
      </c>
      <c r="T40" s="250">
        <v>101.89661820000001</v>
      </c>
      <c r="U40" s="250">
        <v>102.23301907</v>
      </c>
      <c r="V40" s="250">
        <v>102.2390302</v>
      </c>
      <c r="W40" s="250">
        <v>102.10679804999999</v>
      </c>
      <c r="X40" s="250">
        <v>101.60149084</v>
      </c>
      <c r="Y40" s="250">
        <v>101.12864308</v>
      </c>
      <c r="Z40" s="250">
        <v>101.29317042</v>
      </c>
      <c r="AA40" s="250">
        <v>100.45620773</v>
      </c>
      <c r="AB40" s="250">
        <v>99.187023809999999</v>
      </c>
      <c r="AC40" s="250">
        <v>98.756276639999996</v>
      </c>
      <c r="AD40" s="250">
        <v>98.543630210000003</v>
      </c>
      <c r="AE40" s="250">
        <v>98.204682879999993</v>
      </c>
      <c r="AF40" s="250">
        <v>97.83703491</v>
      </c>
      <c r="AG40" s="250">
        <v>97.662631719999993</v>
      </c>
      <c r="AH40" s="250">
        <v>98.377638570000002</v>
      </c>
      <c r="AI40" s="250">
        <v>98.014788710000005</v>
      </c>
      <c r="AJ40" s="250">
        <v>97.168851619999998</v>
      </c>
      <c r="AK40" s="250">
        <v>97.260153540000005</v>
      </c>
      <c r="AL40" s="250">
        <v>97.743397200000004</v>
      </c>
      <c r="AM40" s="250">
        <v>98.312292859999999</v>
      </c>
      <c r="AN40" s="250">
        <v>98.041856210000006</v>
      </c>
      <c r="AO40" s="250">
        <v>94.867610400000004</v>
      </c>
      <c r="AP40" s="250">
        <v>80.490599239999995</v>
      </c>
      <c r="AQ40" s="250">
        <v>82.355951619999999</v>
      </c>
      <c r="AR40" s="250">
        <v>87.350085480000004</v>
      </c>
      <c r="AS40" s="250">
        <v>90.325304040000006</v>
      </c>
      <c r="AT40" s="250">
        <v>91.85666535</v>
      </c>
      <c r="AU40" s="250">
        <v>92.662152969999994</v>
      </c>
      <c r="AV40" s="250">
        <v>94.656554650000004</v>
      </c>
      <c r="AW40" s="250">
        <v>95.720041730000005</v>
      </c>
      <c r="AX40" s="250">
        <v>95.926297270000006</v>
      </c>
      <c r="AY40" s="250">
        <v>96.807544500000006</v>
      </c>
      <c r="AZ40" s="250">
        <v>91.230171490000004</v>
      </c>
      <c r="BA40" s="250">
        <v>95.414209260000007</v>
      </c>
      <c r="BB40" s="250">
        <v>97.244777409999998</v>
      </c>
      <c r="BC40" s="250">
        <v>97.937823129999998</v>
      </c>
      <c r="BD40" s="250">
        <v>98.162950850000001</v>
      </c>
      <c r="BE40" s="250">
        <v>99.008212110000002</v>
      </c>
      <c r="BF40" s="250">
        <v>99.878485487000006</v>
      </c>
      <c r="BG40" s="316">
        <v>100.3056</v>
      </c>
      <c r="BH40" s="316">
        <v>100.3749</v>
      </c>
      <c r="BI40" s="316">
        <v>100.7163</v>
      </c>
      <c r="BJ40" s="316">
        <v>101.1009</v>
      </c>
      <c r="BK40" s="316">
        <v>101.6052</v>
      </c>
      <c r="BL40" s="316">
        <v>102.0184</v>
      </c>
      <c r="BM40" s="316">
        <v>102.4171</v>
      </c>
      <c r="BN40" s="316">
        <v>102.8489</v>
      </c>
      <c r="BO40" s="316">
        <v>103.18300000000001</v>
      </c>
      <c r="BP40" s="316">
        <v>103.4669</v>
      </c>
      <c r="BQ40" s="316">
        <v>103.6889</v>
      </c>
      <c r="BR40" s="316">
        <v>103.88120000000001</v>
      </c>
      <c r="BS40" s="316">
        <v>104.0322</v>
      </c>
      <c r="BT40" s="316">
        <v>104.12269999999999</v>
      </c>
      <c r="BU40" s="316">
        <v>104.2052</v>
      </c>
      <c r="BV40" s="316">
        <v>104.2608</v>
      </c>
    </row>
    <row r="41" spans="1:74" ht="11.1" customHeight="1" x14ac:dyDescent="0.2">
      <c r="A41" s="297" t="s">
        <v>889</v>
      </c>
      <c r="B41" s="41" t="s">
        <v>916</v>
      </c>
      <c r="C41" s="250">
        <v>100.01304451999999</v>
      </c>
      <c r="D41" s="250">
        <v>99.837869646000001</v>
      </c>
      <c r="E41" s="250">
        <v>99.863471551000004</v>
      </c>
      <c r="F41" s="250">
        <v>100.92202186</v>
      </c>
      <c r="G41" s="250">
        <v>100.80206994</v>
      </c>
      <c r="H41" s="250">
        <v>101.15296446000001</v>
      </c>
      <c r="I41" s="250">
        <v>100.87288764</v>
      </c>
      <c r="J41" s="250">
        <v>98.715111621999995</v>
      </c>
      <c r="K41" s="250">
        <v>96.077512648999999</v>
      </c>
      <c r="L41" s="250">
        <v>100.36383246</v>
      </c>
      <c r="M41" s="250">
        <v>101.03382943</v>
      </c>
      <c r="N41" s="250">
        <v>100.28773277000001</v>
      </c>
      <c r="O41" s="250">
        <v>98.402008318</v>
      </c>
      <c r="P41" s="250">
        <v>99.795709076999998</v>
      </c>
      <c r="Q41" s="250">
        <v>100.42483037</v>
      </c>
      <c r="R41" s="250">
        <v>100.86673433999999</v>
      </c>
      <c r="S41" s="250">
        <v>100.90072271</v>
      </c>
      <c r="T41" s="250">
        <v>101.11232794999999</v>
      </c>
      <c r="U41" s="250">
        <v>101.55236066000001</v>
      </c>
      <c r="V41" s="250">
        <v>101.04211180999999</v>
      </c>
      <c r="W41" s="250">
        <v>100.87748453</v>
      </c>
      <c r="X41" s="250">
        <v>100.01260855</v>
      </c>
      <c r="Y41" s="250">
        <v>99.342284453000005</v>
      </c>
      <c r="Z41" s="250">
        <v>99.466965817000002</v>
      </c>
      <c r="AA41" s="250">
        <v>98.774165713000002</v>
      </c>
      <c r="AB41" s="250">
        <v>97.124915759999993</v>
      </c>
      <c r="AC41" s="250">
        <v>96.492835157000002</v>
      </c>
      <c r="AD41" s="250">
        <v>96.538293308999997</v>
      </c>
      <c r="AE41" s="250">
        <v>96.225236527000007</v>
      </c>
      <c r="AF41" s="250">
        <v>95.846783357000007</v>
      </c>
      <c r="AG41" s="250">
        <v>95.585728803999999</v>
      </c>
      <c r="AH41" s="250">
        <v>96.308453985</v>
      </c>
      <c r="AI41" s="250">
        <v>96.291514566000004</v>
      </c>
      <c r="AJ41" s="250">
        <v>95.297228099999998</v>
      </c>
      <c r="AK41" s="250">
        <v>94.813907198999999</v>
      </c>
      <c r="AL41" s="250">
        <v>95.401230835000007</v>
      </c>
      <c r="AM41" s="250">
        <v>96.355857221999997</v>
      </c>
      <c r="AN41" s="250">
        <v>96.254181563000003</v>
      </c>
      <c r="AO41" s="250">
        <v>93.945042709999996</v>
      </c>
      <c r="AP41" s="250">
        <v>82.005236054999997</v>
      </c>
      <c r="AQ41" s="250">
        <v>83.493888491999996</v>
      </c>
      <c r="AR41" s="250">
        <v>86.686843894999996</v>
      </c>
      <c r="AS41" s="250">
        <v>88.903123035999997</v>
      </c>
      <c r="AT41" s="250">
        <v>89.937784243999999</v>
      </c>
      <c r="AU41" s="250">
        <v>90.281589933000006</v>
      </c>
      <c r="AV41" s="250">
        <v>92.904189799999997</v>
      </c>
      <c r="AW41" s="250">
        <v>94.060596289000003</v>
      </c>
      <c r="AX41" s="250">
        <v>94.264289196999997</v>
      </c>
      <c r="AY41" s="250">
        <v>94.695973885000001</v>
      </c>
      <c r="AZ41" s="250">
        <v>85.300223234000001</v>
      </c>
      <c r="BA41" s="250">
        <v>91.634977931999998</v>
      </c>
      <c r="BB41" s="250">
        <v>95.523412578000006</v>
      </c>
      <c r="BC41" s="250">
        <v>96.691764307</v>
      </c>
      <c r="BD41" s="250">
        <v>96.898051804000005</v>
      </c>
      <c r="BE41" s="250">
        <v>97.142130765999994</v>
      </c>
      <c r="BF41" s="250">
        <v>98.640594178000001</v>
      </c>
      <c r="BG41" s="316">
        <v>99.049679999999995</v>
      </c>
      <c r="BH41" s="316">
        <v>99.011150000000001</v>
      </c>
      <c r="BI41" s="316">
        <v>99.303389999999993</v>
      </c>
      <c r="BJ41" s="316">
        <v>99.643360000000001</v>
      </c>
      <c r="BK41" s="316">
        <v>100.1071</v>
      </c>
      <c r="BL41" s="316">
        <v>100.4855</v>
      </c>
      <c r="BM41" s="316">
        <v>100.8546</v>
      </c>
      <c r="BN41" s="316">
        <v>101.26649999999999</v>
      </c>
      <c r="BO41" s="316">
        <v>101.578</v>
      </c>
      <c r="BP41" s="316">
        <v>101.84099999999999</v>
      </c>
      <c r="BQ41" s="316">
        <v>102.0535</v>
      </c>
      <c r="BR41" s="316">
        <v>102.2216</v>
      </c>
      <c r="BS41" s="316">
        <v>102.343</v>
      </c>
      <c r="BT41" s="316">
        <v>102.37479999999999</v>
      </c>
      <c r="BU41" s="316">
        <v>102.43519999999999</v>
      </c>
      <c r="BV41" s="316">
        <v>102.4812</v>
      </c>
    </row>
    <row r="42" spans="1:74" ht="11.1" customHeight="1" x14ac:dyDescent="0.2">
      <c r="A42" s="37"/>
      <c r="B42" s="41"/>
      <c r="C42" s="250"/>
      <c r="D42" s="250"/>
      <c r="E42" s="250"/>
      <c r="F42" s="250"/>
      <c r="G42" s="250"/>
      <c r="H42" s="250"/>
      <c r="I42" s="250"/>
      <c r="J42" s="250"/>
      <c r="K42" s="250"/>
      <c r="L42" s="250"/>
      <c r="M42" s="250"/>
      <c r="N42" s="250"/>
      <c r="O42" s="250"/>
      <c r="P42" s="250"/>
      <c r="Q42" s="250"/>
      <c r="R42" s="250"/>
      <c r="S42" s="250"/>
      <c r="T42" s="250"/>
      <c r="U42" s="250"/>
      <c r="V42" s="250"/>
      <c r="W42" s="250"/>
      <c r="X42" s="250"/>
      <c r="Y42" s="250"/>
      <c r="Z42" s="250"/>
      <c r="AA42" s="250"/>
      <c r="AB42" s="250"/>
      <c r="AC42" s="250"/>
      <c r="AD42" s="250"/>
      <c r="AE42" s="250"/>
      <c r="AF42" s="250"/>
      <c r="AG42" s="250"/>
      <c r="AH42" s="250"/>
      <c r="AI42" s="250"/>
      <c r="AJ42" s="250"/>
      <c r="AK42" s="250"/>
      <c r="AL42" s="250"/>
      <c r="AM42" s="250"/>
      <c r="AN42" s="250"/>
      <c r="AO42" s="250"/>
      <c r="AP42" s="250"/>
      <c r="AQ42" s="250"/>
      <c r="AR42" s="250"/>
      <c r="AS42" s="250"/>
      <c r="AT42" s="250"/>
      <c r="AU42" s="250"/>
      <c r="AV42" s="250"/>
      <c r="AW42" s="250"/>
      <c r="AX42" s="250"/>
      <c r="AY42" s="250"/>
      <c r="AZ42" s="250"/>
      <c r="BA42" s="250"/>
      <c r="BB42" s="250"/>
      <c r="BC42" s="250"/>
      <c r="BD42" s="250"/>
      <c r="BE42" s="250"/>
      <c r="BF42" s="250"/>
      <c r="BG42" s="316"/>
      <c r="BH42" s="316"/>
      <c r="BI42" s="316"/>
      <c r="BJ42" s="316"/>
      <c r="BK42" s="316"/>
      <c r="BL42" s="316"/>
      <c r="BM42" s="316"/>
      <c r="BN42" s="316"/>
      <c r="BO42" s="316"/>
      <c r="BP42" s="316"/>
      <c r="BQ42" s="316"/>
      <c r="BR42" s="316"/>
      <c r="BS42" s="316"/>
      <c r="BT42" s="316"/>
      <c r="BU42" s="316"/>
      <c r="BV42" s="316"/>
    </row>
    <row r="43" spans="1:74" ht="11.1" customHeight="1" x14ac:dyDescent="0.2">
      <c r="A43" s="140"/>
      <c r="B43" s="144" t="s">
        <v>17</v>
      </c>
      <c r="C43" s="68"/>
      <c r="D43" s="68"/>
      <c r="E43" s="68"/>
      <c r="F43" s="68"/>
      <c r="G43" s="68"/>
      <c r="H43" s="68"/>
      <c r="I43" s="68"/>
      <c r="J43" s="68"/>
      <c r="K43" s="68"/>
      <c r="L43" s="68"/>
      <c r="M43" s="68"/>
      <c r="N43" s="68"/>
      <c r="O43" s="68"/>
      <c r="P43" s="68"/>
      <c r="Q43" s="68"/>
      <c r="R43" s="68"/>
      <c r="S43" s="68"/>
      <c r="T43" s="68"/>
      <c r="U43" s="68"/>
      <c r="V43" s="68"/>
      <c r="W43" s="68"/>
      <c r="X43" s="68"/>
      <c r="Y43" s="68"/>
      <c r="Z43" s="68"/>
      <c r="AA43" s="68"/>
      <c r="AB43" s="68"/>
      <c r="AC43" s="68"/>
      <c r="AD43" s="68"/>
      <c r="AE43" s="68"/>
      <c r="AF43" s="68"/>
      <c r="AG43" s="68"/>
      <c r="AH43" s="68"/>
      <c r="AI43" s="68"/>
      <c r="AJ43" s="68"/>
      <c r="AK43" s="68"/>
      <c r="AL43" s="68"/>
      <c r="AM43" s="68"/>
      <c r="AN43" s="68"/>
      <c r="AO43" s="68"/>
      <c r="AP43" s="68"/>
      <c r="AQ43" s="68"/>
      <c r="AR43" s="68"/>
      <c r="AS43" s="68"/>
      <c r="AT43" s="68"/>
      <c r="AU43" s="68"/>
      <c r="AV43" s="68"/>
      <c r="AW43" s="68"/>
      <c r="AX43" s="68"/>
      <c r="AY43" s="68"/>
      <c r="AZ43" s="68"/>
      <c r="BA43" s="68"/>
      <c r="BB43" s="68"/>
      <c r="BC43" s="68"/>
      <c r="BD43" s="68"/>
      <c r="BE43" s="68"/>
      <c r="BF43" s="68"/>
      <c r="BG43" s="301"/>
      <c r="BH43" s="301"/>
      <c r="BI43" s="301"/>
      <c r="BJ43" s="301"/>
      <c r="BK43" s="301"/>
      <c r="BL43" s="301"/>
      <c r="BM43" s="301"/>
      <c r="BN43" s="301"/>
      <c r="BO43" s="301"/>
      <c r="BP43" s="301"/>
      <c r="BQ43" s="301"/>
      <c r="BR43" s="301"/>
      <c r="BS43" s="301"/>
      <c r="BT43" s="301"/>
      <c r="BU43" s="301"/>
      <c r="BV43" s="301"/>
    </row>
    <row r="44" spans="1:74" ht="11.1" customHeight="1" x14ac:dyDescent="0.2">
      <c r="A44" s="134"/>
      <c r="B44" s="139" t="s">
        <v>884</v>
      </c>
      <c r="C44" s="236"/>
      <c r="D44" s="236"/>
      <c r="E44" s="236"/>
      <c r="F44" s="236"/>
      <c r="G44" s="236"/>
      <c r="H44" s="236"/>
      <c r="I44" s="236"/>
      <c r="J44" s="236"/>
      <c r="K44" s="236"/>
      <c r="L44" s="236"/>
      <c r="M44" s="236"/>
      <c r="N44" s="236"/>
      <c r="O44" s="236"/>
      <c r="P44" s="236"/>
      <c r="Q44" s="236"/>
      <c r="R44" s="236"/>
      <c r="S44" s="236"/>
      <c r="T44" s="236"/>
      <c r="U44" s="236"/>
      <c r="V44" s="236"/>
      <c r="W44" s="236"/>
      <c r="X44" s="236"/>
      <c r="Y44" s="236"/>
      <c r="Z44" s="236"/>
      <c r="AA44" s="236"/>
      <c r="AB44" s="236"/>
      <c r="AC44" s="236"/>
      <c r="AD44" s="236"/>
      <c r="AE44" s="236"/>
      <c r="AF44" s="236"/>
      <c r="AG44" s="236"/>
      <c r="AH44" s="236"/>
      <c r="AI44" s="236"/>
      <c r="AJ44" s="236"/>
      <c r="AK44" s="236"/>
      <c r="AL44" s="236"/>
      <c r="AM44" s="236"/>
      <c r="AN44" s="236"/>
      <c r="AO44" s="236"/>
      <c r="AP44" s="236"/>
      <c r="AQ44" s="236"/>
      <c r="AR44" s="236"/>
      <c r="AS44" s="236"/>
      <c r="AT44" s="236"/>
      <c r="AU44" s="236"/>
      <c r="AV44" s="236"/>
      <c r="AW44" s="236"/>
      <c r="AX44" s="236"/>
      <c r="AY44" s="236"/>
      <c r="AZ44" s="236"/>
      <c r="BA44" s="236"/>
      <c r="BB44" s="236"/>
      <c r="BC44" s="236"/>
      <c r="BD44" s="236"/>
      <c r="BE44" s="236"/>
      <c r="BF44" s="236"/>
      <c r="BG44" s="326"/>
      <c r="BH44" s="326"/>
      <c r="BI44" s="326"/>
      <c r="BJ44" s="326"/>
      <c r="BK44" s="326"/>
      <c r="BL44" s="326"/>
      <c r="BM44" s="326"/>
      <c r="BN44" s="326"/>
      <c r="BO44" s="326"/>
      <c r="BP44" s="326"/>
      <c r="BQ44" s="326"/>
      <c r="BR44" s="326"/>
      <c r="BS44" s="326"/>
      <c r="BT44" s="326"/>
      <c r="BU44" s="326"/>
      <c r="BV44" s="326"/>
    </row>
    <row r="45" spans="1:74" ht="11.1" customHeight="1" x14ac:dyDescent="0.2">
      <c r="A45" s="140" t="s">
        <v>581</v>
      </c>
      <c r="B45" s="203" t="s">
        <v>463</v>
      </c>
      <c r="C45" s="208">
        <v>2.4361999999999999</v>
      </c>
      <c r="D45" s="208">
        <v>2.43872</v>
      </c>
      <c r="E45" s="208">
        <v>2.4376600000000002</v>
      </c>
      <c r="F45" s="208">
        <v>2.4427400000000001</v>
      </c>
      <c r="G45" s="208">
        <v>2.44069</v>
      </c>
      <c r="H45" s="208">
        <v>2.44218</v>
      </c>
      <c r="I45" s="208">
        <v>2.4428000000000001</v>
      </c>
      <c r="J45" s="208">
        <v>2.4520499999999998</v>
      </c>
      <c r="K45" s="208">
        <v>2.4655100000000001</v>
      </c>
      <c r="L45" s="208">
        <v>2.4665699999999999</v>
      </c>
      <c r="M45" s="208">
        <v>2.4737800000000001</v>
      </c>
      <c r="N45" s="208">
        <v>2.47736</v>
      </c>
      <c r="O45" s="208">
        <v>2.4872100000000001</v>
      </c>
      <c r="P45" s="208">
        <v>2.4929999999999999</v>
      </c>
      <c r="Q45" s="208">
        <v>2.4951699999999999</v>
      </c>
      <c r="R45" s="208">
        <v>2.5027499999999998</v>
      </c>
      <c r="S45" s="208">
        <v>2.50786</v>
      </c>
      <c r="T45" s="208">
        <v>2.51152</v>
      </c>
      <c r="U45" s="208">
        <v>2.5134500000000002</v>
      </c>
      <c r="V45" s="208">
        <v>2.51735</v>
      </c>
      <c r="W45" s="208">
        <v>2.52183</v>
      </c>
      <c r="X45" s="208">
        <v>2.5289899999999998</v>
      </c>
      <c r="Y45" s="208">
        <v>2.5282200000000001</v>
      </c>
      <c r="Z45" s="208">
        <v>2.5249299999999999</v>
      </c>
      <c r="AA45" s="208">
        <v>2.52441</v>
      </c>
      <c r="AB45" s="208">
        <v>2.52969</v>
      </c>
      <c r="AC45" s="208">
        <v>2.5414699999999999</v>
      </c>
      <c r="AD45" s="208">
        <v>2.5532599999999999</v>
      </c>
      <c r="AE45" s="208">
        <v>2.5537100000000001</v>
      </c>
      <c r="AF45" s="208">
        <v>2.55423</v>
      </c>
      <c r="AG45" s="208">
        <v>2.55925</v>
      </c>
      <c r="AH45" s="208">
        <v>2.5611799999999998</v>
      </c>
      <c r="AI45" s="208">
        <v>2.5653199999999998</v>
      </c>
      <c r="AJ45" s="208">
        <v>2.5738699999999999</v>
      </c>
      <c r="AK45" s="208">
        <v>2.5798899999999998</v>
      </c>
      <c r="AL45" s="208">
        <v>2.58203</v>
      </c>
      <c r="AM45" s="208">
        <v>2.5868699999999998</v>
      </c>
      <c r="AN45" s="208">
        <v>2.5882399999999999</v>
      </c>
      <c r="AO45" s="208">
        <v>2.5798899999999998</v>
      </c>
      <c r="AP45" s="208">
        <v>2.5619200000000002</v>
      </c>
      <c r="AQ45" s="208">
        <v>2.5594199999999998</v>
      </c>
      <c r="AR45" s="208">
        <v>2.5728200000000001</v>
      </c>
      <c r="AS45" s="208">
        <v>2.5860400000000001</v>
      </c>
      <c r="AT45" s="208">
        <v>2.59511</v>
      </c>
      <c r="AU45" s="208">
        <v>2.6014900000000001</v>
      </c>
      <c r="AV45" s="208">
        <v>2.6046200000000002</v>
      </c>
      <c r="AW45" s="208">
        <v>2.60927</v>
      </c>
      <c r="AX45" s="208">
        <v>2.6156000000000001</v>
      </c>
      <c r="AY45" s="208">
        <v>2.6223100000000001</v>
      </c>
      <c r="AZ45" s="208">
        <v>2.6316099999999998</v>
      </c>
      <c r="BA45" s="208">
        <v>2.6479300000000001</v>
      </c>
      <c r="BB45" s="208">
        <v>2.66832</v>
      </c>
      <c r="BC45" s="208">
        <v>2.6855099999999998</v>
      </c>
      <c r="BD45" s="208">
        <v>2.7098100000000001</v>
      </c>
      <c r="BE45" s="208">
        <v>2.7226499999999998</v>
      </c>
      <c r="BF45" s="208">
        <v>2.7300882593</v>
      </c>
      <c r="BG45" s="324">
        <v>2.7372399999999999</v>
      </c>
      <c r="BH45" s="324">
        <v>2.7373479999999999</v>
      </c>
      <c r="BI45" s="324">
        <v>2.7407710000000001</v>
      </c>
      <c r="BJ45" s="324">
        <v>2.743744</v>
      </c>
      <c r="BK45" s="324">
        <v>2.7456770000000001</v>
      </c>
      <c r="BL45" s="324">
        <v>2.7481870000000002</v>
      </c>
      <c r="BM45" s="324">
        <v>2.750686</v>
      </c>
      <c r="BN45" s="324">
        <v>2.7529870000000001</v>
      </c>
      <c r="BO45" s="324">
        <v>2.7556050000000001</v>
      </c>
      <c r="BP45" s="324">
        <v>2.7583519999999999</v>
      </c>
      <c r="BQ45" s="324">
        <v>2.760697</v>
      </c>
      <c r="BR45" s="324">
        <v>2.7641010000000001</v>
      </c>
      <c r="BS45" s="324">
        <v>2.768033</v>
      </c>
      <c r="BT45" s="324">
        <v>2.7732579999999998</v>
      </c>
      <c r="BU45" s="324">
        <v>2.7776700000000001</v>
      </c>
      <c r="BV45" s="324">
        <v>2.782035</v>
      </c>
    </row>
    <row r="46" spans="1:74" ht="11.1" customHeight="1" x14ac:dyDescent="0.2">
      <c r="A46" s="145"/>
      <c r="B46" s="139" t="s">
        <v>18</v>
      </c>
      <c r="C46" s="213"/>
      <c r="D46" s="213"/>
      <c r="E46" s="213"/>
      <c r="F46" s="213"/>
      <c r="G46" s="213"/>
      <c r="H46" s="213"/>
      <c r="I46" s="213"/>
      <c r="J46" s="213"/>
      <c r="K46" s="213"/>
      <c r="L46" s="213"/>
      <c r="M46" s="213"/>
      <c r="N46" s="213"/>
      <c r="O46" s="213"/>
      <c r="P46" s="213"/>
      <c r="Q46" s="213"/>
      <c r="R46" s="213"/>
      <c r="S46" s="213"/>
      <c r="T46" s="213"/>
      <c r="U46" s="213"/>
      <c r="V46" s="213"/>
      <c r="W46" s="213"/>
      <c r="X46" s="213"/>
      <c r="Y46" s="213"/>
      <c r="Z46" s="213"/>
      <c r="AA46" s="213"/>
      <c r="AB46" s="213"/>
      <c r="AC46" s="213"/>
      <c r="AD46" s="213"/>
      <c r="AE46" s="213"/>
      <c r="AF46" s="213"/>
      <c r="AG46" s="213"/>
      <c r="AH46" s="213"/>
      <c r="AI46" s="213"/>
      <c r="AJ46" s="213"/>
      <c r="AK46" s="213"/>
      <c r="AL46" s="213"/>
      <c r="AM46" s="213"/>
      <c r="AN46" s="213"/>
      <c r="AO46" s="213"/>
      <c r="AP46" s="213"/>
      <c r="AQ46" s="213"/>
      <c r="AR46" s="213"/>
      <c r="AS46" s="213"/>
      <c r="AT46" s="213"/>
      <c r="AU46" s="213"/>
      <c r="AV46" s="213"/>
      <c r="AW46" s="213"/>
      <c r="AX46" s="213"/>
      <c r="AY46" s="213"/>
      <c r="AZ46" s="213"/>
      <c r="BA46" s="213"/>
      <c r="BB46" s="213"/>
      <c r="BC46" s="213"/>
      <c r="BD46" s="213"/>
      <c r="BE46" s="213"/>
      <c r="BF46" s="213"/>
      <c r="BG46" s="304"/>
      <c r="BH46" s="304"/>
      <c r="BI46" s="304"/>
      <c r="BJ46" s="304"/>
      <c r="BK46" s="304"/>
      <c r="BL46" s="304"/>
      <c r="BM46" s="304"/>
      <c r="BN46" s="304"/>
      <c r="BO46" s="304"/>
      <c r="BP46" s="304"/>
      <c r="BQ46" s="304"/>
      <c r="BR46" s="304"/>
      <c r="BS46" s="304"/>
      <c r="BT46" s="304"/>
      <c r="BU46" s="304"/>
      <c r="BV46" s="304"/>
    </row>
    <row r="47" spans="1:74" ht="11.1" customHeight="1" x14ac:dyDescent="0.2">
      <c r="A47" s="140" t="s">
        <v>580</v>
      </c>
      <c r="B47" s="203" t="s">
        <v>464</v>
      </c>
      <c r="C47" s="208">
        <v>1.9139769326</v>
      </c>
      <c r="D47" s="208">
        <v>1.9241751949999999</v>
      </c>
      <c r="E47" s="208">
        <v>1.929604264</v>
      </c>
      <c r="F47" s="208">
        <v>1.9230799905</v>
      </c>
      <c r="G47" s="208">
        <v>1.9243587846000001</v>
      </c>
      <c r="H47" s="208">
        <v>1.9262564973</v>
      </c>
      <c r="I47" s="208">
        <v>1.9262649065999999</v>
      </c>
      <c r="J47" s="208">
        <v>1.9312816226</v>
      </c>
      <c r="K47" s="208">
        <v>1.9387984234</v>
      </c>
      <c r="L47" s="208">
        <v>1.9514923934999999</v>
      </c>
      <c r="M47" s="208">
        <v>1.9620015507999999</v>
      </c>
      <c r="N47" s="208">
        <v>1.9730029795999999</v>
      </c>
      <c r="O47" s="208">
        <v>1.9867377290999999</v>
      </c>
      <c r="P47" s="208">
        <v>1.9970429143999999</v>
      </c>
      <c r="Q47" s="208">
        <v>2.0061595843000002</v>
      </c>
      <c r="R47" s="208">
        <v>2.0144427556000002</v>
      </c>
      <c r="S47" s="208">
        <v>2.0209161327</v>
      </c>
      <c r="T47" s="208">
        <v>2.0259347323000001</v>
      </c>
      <c r="U47" s="208">
        <v>2.0293483988999999</v>
      </c>
      <c r="V47" s="208">
        <v>2.0315700597999999</v>
      </c>
      <c r="W47" s="208">
        <v>2.0324495597999999</v>
      </c>
      <c r="X47" s="208">
        <v>2.0338961753999998</v>
      </c>
      <c r="Y47" s="208">
        <v>2.0306593957999999</v>
      </c>
      <c r="Z47" s="208">
        <v>2.0246484977999999</v>
      </c>
      <c r="AA47" s="208">
        <v>2.0071924164000001</v>
      </c>
      <c r="AB47" s="208">
        <v>2.0021365800000002</v>
      </c>
      <c r="AC47" s="208">
        <v>2.0008099237999999</v>
      </c>
      <c r="AD47" s="208">
        <v>2.0124427759999999</v>
      </c>
      <c r="AE47" s="208">
        <v>2.0116517339</v>
      </c>
      <c r="AF47" s="208">
        <v>2.0076671258999998</v>
      </c>
      <c r="AG47" s="208">
        <v>1.9928141800000001</v>
      </c>
      <c r="AH47" s="208">
        <v>1.9881985188</v>
      </c>
      <c r="AI47" s="208">
        <v>1.9861453703</v>
      </c>
      <c r="AJ47" s="208">
        <v>1.993474502</v>
      </c>
      <c r="AK47" s="208">
        <v>1.9914315537</v>
      </c>
      <c r="AL47" s="208">
        <v>1.9868362927000001</v>
      </c>
      <c r="AM47" s="208">
        <v>1.9859789096</v>
      </c>
      <c r="AN47" s="208">
        <v>1.9715613803000001</v>
      </c>
      <c r="AO47" s="208">
        <v>1.9498738952000001</v>
      </c>
      <c r="AP47" s="208">
        <v>1.8900961314</v>
      </c>
      <c r="AQ47" s="208">
        <v>1.8769839773000001</v>
      </c>
      <c r="AR47" s="208">
        <v>1.8797171099000001</v>
      </c>
      <c r="AS47" s="208">
        <v>1.9206741882</v>
      </c>
      <c r="AT47" s="208">
        <v>1.9383138998</v>
      </c>
      <c r="AU47" s="208">
        <v>1.9550149037</v>
      </c>
      <c r="AV47" s="208">
        <v>1.9578737693999999</v>
      </c>
      <c r="AW47" s="208">
        <v>1.9823749311000001</v>
      </c>
      <c r="AX47" s="208">
        <v>2.0156149581</v>
      </c>
      <c r="AY47" s="208">
        <v>2.0699062063000002</v>
      </c>
      <c r="AZ47" s="208">
        <v>2.1113896973999999</v>
      </c>
      <c r="BA47" s="208">
        <v>2.1523777870999998</v>
      </c>
      <c r="BB47" s="208">
        <v>2.2055221911</v>
      </c>
      <c r="BC47" s="208">
        <v>2.2360306912999999</v>
      </c>
      <c r="BD47" s="208">
        <v>2.2565550032999999</v>
      </c>
      <c r="BE47" s="208">
        <v>2.2618106348999998</v>
      </c>
      <c r="BF47" s="208">
        <v>2.2663299396999999</v>
      </c>
      <c r="BG47" s="324">
        <v>2.2648280000000001</v>
      </c>
      <c r="BH47" s="324">
        <v>2.2483149999999998</v>
      </c>
      <c r="BI47" s="324">
        <v>2.2415150000000001</v>
      </c>
      <c r="BJ47" s="324">
        <v>2.2354379999999998</v>
      </c>
      <c r="BK47" s="324">
        <v>2.229978</v>
      </c>
      <c r="BL47" s="324">
        <v>2.2254260000000001</v>
      </c>
      <c r="BM47" s="324">
        <v>2.2216749999999998</v>
      </c>
      <c r="BN47" s="324">
        <v>2.2198850000000001</v>
      </c>
      <c r="BO47" s="324">
        <v>2.2168679999999998</v>
      </c>
      <c r="BP47" s="324">
        <v>2.2137829999999998</v>
      </c>
      <c r="BQ47" s="324">
        <v>2.2098559999999998</v>
      </c>
      <c r="BR47" s="324">
        <v>2.2072159999999998</v>
      </c>
      <c r="BS47" s="324">
        <v>2.2050890000000001</v>
      </c>
      <c r="BT47" s="324">
        <v>2.2022330000000001</v>
      </c>
      <c r="BU47" s="324">
        <v>2.2020629999999999</v>
      </c>
      <c r="BV47" s="324">
        <v>2.2033360000000002</v>
      </c>
    </row>
    <row r="48" spans="1:74" ht="11.1" customHeight="1" x14ac:dyDescent="0.2">
      <c r="A48" s="134"/>
      <c r="B48" s="139" t="s">
        <v>684</v>
      </c>
      <c r="C48" s="236"/>
      <c r="D48" s="236"/>
      <c r="E48" s="236"/>
      <c r="F48" s="236"/>
      <c r="G48" s="236"/>
      <c r="H48" s="236"/>
      <c r="I48" s="236"/>
      <c r="J48" s="236"/>
      <c r="K48" s="236"/>
      <c r="L48" s="236"/>
      <c r="M48" s="236"/>
      <c r="N48" s="236"/>
      <c r="O48" s="236"/>
      <c r="P48" s="236"/>
      <c r="Q48" s="236"/>
      <c r="R48" s="236"/>
      <c r="S48" s="236"/>
      <c r="T48" s="236"/>
      <c r="U48" s="236"/>
      <c r="V48" s="236"/>
      <c r="W48" s="236"/>
      <c r="X48" s="236"/>
      <c r="Y48" s="236"/>
      <c r="Z48" s="236"/>
      <c r="AA48" s="236"/>
      <c r="AB48" s="236"/>
      <c r="AC48" s="236"/>
      <c r="AD48" s="236"/>
      <c r="AE48" s="236"/>
      <c r="AF48" s="236"/>
      <c r="AG48" s="236"/>
      <c r="AH48" s="236"/>
      <c r="AI48" s="236"/>
      <c r="AJ48" s="236"/>
      <c r="AK48" s="236"/>
      <c r="AL48" s="236"/>
      <c r="AM48" s="236"/>
      <c r="AN48" s="236"/>
      <c r="AO48" s="236"/>
      <c r="AP48" s="236"/>
      <c r="AQ48" s="236"/>
      <c r="AR48" s="236"/>
      <c r="AS48" s="236"/>
      <c r="AT48" s="236"/>
      <c r="AU48" s="236"/>
      <c r="AV48" s="236"/>
      <c r="AW48" s="236"/>
      <c r="AX48" s="236"/>
      <c r="AY48" s="236"/>
      <c r="AZ48" s="236"/>
      <c r="BA48" s="236"/>
      <c r="BB48" s="236"/>
      <c r="BC48" s="236"/>
      <c r="BD48" s="236"/>
      <c r="BE48" s="236"/>
      <c r="BF48" s="236"/>
      <c r="BG48" s="326"/>
      <c r="BH48" s="326"/>
      <c r="BI48" s="326"/>
      <c r="BJ48" s="326"/>
      <c r="BK48" s="326"/>
      <c r="BL48" s="326"/>
      <c r="BM48" s="326"/>
      <c r="BN48" s="326"/>
      <c r="BO48" s="326"/>
      <c r="BP48" s="326"/>
      <c r="BQ48" s="326"/>
      <c r="BR48" s="326"/>
      <c r="BS48" s="326"/>
      <c r="BT48" s="326"/>
      <c r="BU48" s="326"/>
      <c r="BV48" s="326"/>
    </row>
    <row r="49" spans="1:74" ht="11.1" customHeight="1" x14ac:dyDescent="0.2">
      <c r="A49" s="140" t="s">
        <v>582</v>
      </c>
      <c r="B49" s="203" t="s">
        <v>464</v>
      </c>
      <c r="C49" s="208">
        <v>1.653</v>
      </c>
      <c r="D49" s="208">
        <v>1.665</v>
      </c>
      <c r="E49" s="208">
        <v>1.65</v>
      </c>
      <c r="F49" s="208">
        <v>1.706</v>
      </c>
      <c r="G49" s="208">
        <v>1.6559999999999999</v>
      </c>
      <c r="H49" s="208">
        <v>1.6379999999999999</v>
      </c>
      <c r="I49" s="208">
        <v>1.645</v>
      </c>
      <c r="J49" s="208">
        <v>1.7290000000000001</v>
      </c>
      <c r="K49" s="208">
        <v>1.883</v>
      </c>
      <c r="L49" s="208">
        <v>1.857</v>
      </c>
      <c r="M49" s="208">
        <v>1.927</v>
      </c>
      <c r="N49" s="208">
        <v>1.919</v>
      </c>
      <c r="O49" s="208">
        <v>1.97</v>
      </c>
      <c r="P49" s="208">
        <v>1.9970000000000001</v>
      </c>
      <c r="Q49" s="208">
        <v>1.9770000000000001</v>
      </c>
      <c r="R49" s="208">
        <v>2.077</v>
      </c>
      <c r="S49" s="208">
        <v>2.2829999999999999</v>
      </c>
      <c r="T49" s="208">
        <v>2.294</v>
      </c>
      <c r="U49" s="208">
        <v>2.282</v>
      </c>
      <c r="V49" s="208">
        <v>2.2389999999999999</v>
      </c>
      <c r="W49" s="208">
        <v>2.266</v>
      </c>
      <c r="X49" s="208">
        <v>2.331</v>
      </c>
      <c r="Y49" s="208">
        <v>2.1429999999999998</v>
      </c>
      <c r="Z49" s="208">
        <v>1.8380000000000001</v>
      </c>
      <c r="AA49" s="208">
        <v>1.6759999999999999</v>
      </c>
      <c r="AB49" s="208">
        <v>1.776</v>
      </c>
      <c r="AC49" s="208">
        <v>1.9710000000000001</v>
      </c>
      <c r="AD49" s="208">
        <v>2.117</v>
      </c>
      <c r="AE49" s="208">
        <v>2.1509999999999998</v>
      </c>
      <c r="AF49" s="208">
        <v>1.972</v>
      </c>
      <c r="AG49" s="208">
        <v>2.0190000000000001</v>
      </c>
      <c r="AH49" s="208">
        <v>1.9419999999999999</v>
      </c>
      <c r="AI49" s="208">
        <v>1.903</v>
      </c>
      <c r="AJ49" s="208">
        <v>1.956</v>
      </c>
      <c r="AK49" s="208">
        <v>1.921</v>
      </c>
      <c r="AL49" s="208">
        <v>1.913</v>
      </c>
      <c r="AM49" s="208">
        <v>1.903</v>
      </c>
      <c r="AN49" s="208">
        <v>1.758</v>
      </c>
      <c r="AO49" s="208">
        <v>1.478</v>
      </c>
      <c r="AP49" s="208">
        <v>0.90300000000000002</v>
      </c>
      <c r="AQ49" s="208">
        <v>0.98299999999999998</v>
      </c>
      <c r="AR49" s="208">
        <v>1.262</v>
      </c>
      <c r="AS49" s="208">
        <v>1.46</v>
      </c>
      <c r="AT49" s="208">
        <v>1.4910000000000001</v>
      </c>
      <c r="AU49" s="208">
        <v>1.452</v>
      </c>
      <c r="AV49" s="208">
        <v>1.466</v>
      </c>
      <c r="AW49" s="208">
        <v>1.476</v>
      </c>
      <c r="AX49" s="208">
        <v>1.554754</v>
      </c>
      <c r="AY49" s="208">
        <v>1.6992309999999999</v>
      </c>
      <c r="AZ49" s="208">
        <v>1.887621</v>
      </c>
      <c r="BA49" s="208">
        <v>2.071688</v>
      </c>
      <c r="BB49" s="208">
        <v>2.1049470000000001</v>
      </c>
      <c r="BC49" s="208">
        <v>2.1957800000000001</v>
      </c>
      <c r="BD49" s="208">
        <v>2.2785160000000002</v>
      </c>
      <c r="BE49" s="208">
        <v>2.277498</v>
      </c>
      <c r="BF49" s="208">
        <v>2.2542529999999998</v>
      </c>
      <c r="BG49" s="324">
        <v>2.245079</v>
      </c>
      <c r="BH49" s="324">
        <v>2.1957520000000001</v>
      </c>
      <c r="BI49" s="324">
        <v>2.1615099999999998</v>
      </c>
      <c r="BJ49" s="324">
        <v>2.0886659999999999</v>
      </c>
      <c r="BK49" s="324">
        <v>2.0344739999999999</v>
      </c>
      <c r="BL49" s="324">
        <v>2.0549249999999999</v>
      </c>
      <c r="BM49" s="324">
        <v>2.0653899999999998</v>
      </c>
      <c r="BN49" s="324">
        <v>2.0705469999999999</v>
      </c>
      <c r="BO49" s="324">
        <v>2.0773169999999999</v>
      </c>
      <c r="BP49" s="324">
        <v>2.0712519999999999</v>
      </c>
      <c r="BQ49" s="324">
        <v>2.035984</v>
      </c>
      <c r="BR49" s="324">
        <v>2.0388869999999999</v>
      </c>
      <c r="BS49" s="324">
        <v>1.990451</v>
      </c>
      <c r="BT49" s="324">
        <v>1.9616169999999999</v>
      </c>
      <c r="BU49" s="324">
        <v>1.9315150000000001</v>
      </c>
      <c r="BV49" s="324">
        <v>1.872463</v>
      </c>
    </row>
    <row r="50" spans="1:74" ht="11.1" customHeight="1" x14ac:dyDescent="0.2">
      <c r="A50" s="140"/>
      <c r="B50" s="139" t="s">
        <v>560</v>
      </c>
      <c r="C50" s="68"/>
      <c r="D50" s="68"/>
      <c r="E50" s="68"/>
      <c r="F50" s="68"/>
      <c r="G50" s="68"/>
      <c r="H50" s="68"/>
      <c r="I50" s="68"/>
      <c r="J50" s="68"/>
      <c r="K50" s="68"/>
      <c r="L50" s="68"/>
      <c r="M50" s="68"/>
      <c r="N50" s="68"/>
      <c r="O50" s="68"/>
      <c r="P50" s="68"/>
      <c r="Q50" s="68"/>
      <c r="R50" s="68"/>
      <c r="S50" s="68"/>
      <c r="T50" s="68"/>
      <c r="U50" s="68"/>
      <c r="V50" s="68"/>
      <c r="W50" s="68"/>
      <c r="X50" s="68"/>
      <c r="Y50" s="68"/>
      <c r="Z50" s="68"/>
      <c r="AA50" s="68"/>
      <c r="AB50" s="68"/>
      <c r="AC50" s="68"/>
      <c r="AD50" s="68"/>
      <c r="AE50" s="68"/>
      <c r="AF50" s="68"/>
      <c r="AG50" s="68"/>
      <c r="AH50" s="68"/>
      <c r="AI50" s="68"/>
      <c r="AJ50" s="68"/>
      <c r="AK50" s="68"/>
      <c r="AL50" s="68"/>
      <c r="AM50" s="68"/>
      <c r="AN50" s="68"/>
      <c r="AO50" s="68"/>
      <c r="AP50" s="68"/>
      <c r="AQ50" s="68"/>
      <c r="AR50" s="68"/>
      <c r="AS50" s="68"/>
      <c r="AT50" s="68"/>
      <c r="AU50" s="68"/>
      <c r="AV50" s="68"/>
      <c r="AW50" s="68"/>
      <c r="AX50" s="68"/>
      <c r="AY50" s="68"/>
      <c r="AZ50" s="68"/>
      <c r="BA50" s="68"/>
      <c r="BB50" s="68"/>
      <c r="BC50" s="68"/>
      <c r="BD50" s="68"/>
      <c r="BE50" s="68"/>
      <c r="BF50" s="68"/>
      <c r="BG50" s="301"/>
      <c r="BH50" s="301"/>
      <c r="BI50" s="301"/>
      <c r="BJ50" s="301"/>
      <c r="BK50" s="301"/>
      <c r="BL50" s="301"/>
      <c r="BM50" s="301"/>
      <c r="BN50" s="301"/>
      <c r="BO50" s="301"/>
      <c r="BP50" s="301"/>
      <c r="BQ50" s="301"/>
      <c r="BR50" s="301"/>
      <c r="BS50" s="301"/>
      <c r="BT50" s="301"/>
      <c r="BU50" s="301"/>
      <c r="BV50" s="301"/>
    </row>
    <row r="51" spans="1:74" ht="11.1" customHeight="1" x14ac:dyDescent="0.2">
      <c r="A51" s="37" t="s">
        <v>561</v>
      </c>
      <c r="B51" s="556" t="s">
        <v>1109</v>
      </c>
      <c r="C51" s="250">
        <v>106.85511111</v>
      </c>
      <c r="D51" s="250">
        <v>107.01377778</v>
      </c>
      <c r="E51" s="250">
        <v>107.15211111000001</v>
      </c>
      <c r="F51" s="250">
        <v>107.20937037</v>
      </c>
      <c r="G51" s="250">
        <v>107.35259259</v>
      </c>
      <c r="H51" s="250">
        <v>107.52103704</v>
      </c>
      <c r="I51" s="250">
        <v>107.72833333</v>
      </c>
      <c r="J51" s="250">
        <v>107.937</v>
      </c>
      <c r="K51" s="250">
        <v>108.16066667</v>
      </c>
      <c r="L51" s="250">
        <v>108.42851852</v>
      </c>
      <c r="M51" s="250">
        <v>108.6602963</v>
      </c>
      <c r="N51" s="250">
        <v>108.88518519</v>
      </c>
      <c r="O51" s="250">
        <v>109.06585185</v>
      </c>
      <c r="P51" s="250">
        <v>109.30496296</v>
      </c>
      <c r="Q51" s="250">
        <v>109.56518518999999</v>
      </c>
      <c r="R51" s="250">
        <v>109.92696296</v>
      </c>
      <c r="S51" s="250">
        <v>110.16907406999999</v>
      </c>
      <c r="T51" s="250">
        <v>110.37196296</v>
      </c>
      <c r="U51" s="250">
        <v>110.47548148</v>
      </c>
      <c r="V51" s="250">
        <v>110.64503704000001</v>
      </c>
      <c r="W51" s="250">
        <v>110.82048148</v>
      </c>
      <c r="X51" s="250">
        <v>111.04418518999999</v>
      </c>
      <c r="Y51" s="250">
        <v>111.19962963</v>
      </c>
      <c r="Z51" s="250">
        <v>111.32918519</v>
      </c>
      <c r="AA51" s="250">
        <v>111.34959259</v>
      </c>
      <c r="AB51" s="250">
        <v>111.48981481</v>
      </c>
      <c r="AC51" s="250">
        <v>111.66659258999999</v>
      </c>
      <c r="AD51" s="250">
        <v>111.96688889000001</v>
      </c>
      <c r="AE51" s="250">
        <v>112.15155556000001</v>
      </c>
      <c r="AF51" s="250">
        <v>112.30755556</v>
      </c>
      <c r="AG51" s="250">
        <v>112.39059259</v>
      </c>
      <c r="AH51" s="250">
        <v>112.52248148</v>
      </c>
      <c r="AI51" s="250">
        <v>112.65892593</v>
      </c>
      <c r="AJ51" s="250">
        <v>112.80200000000001</v>
      </c>
      <c r="AK51" s="250">
        <v>112.946</v>
      </c>
      <c r="AL51" s="250">
        <v>113.093</v>
      </c>
      <c r="AM51" s="250">
        <v>113.37707407000001</v>
      </c>
      <c r="AN51" s="250">
        <v>113.42951852</v>
      </c>
      <c r="AO51" s="250">
        <v>113.38440740999999</v>
      </c>
      <c r="AP51" s="250">
        <v>112.89788889</v>
      </c>
      <c r="AQ51" s="250">
        <v>112.91555556</v>
      </c>
      <c r="AR51" s="250">
        <v>113.09355556</v>
      </c>
      <c r="AS51" s="250">
        <v>113.70314815</v>
      </c>
      <c r="AT51" s="250">
        <v>113.99837037</v>
      </c>
      <c r="AU51" s="250">
        <v>114.25048148</v>
      </c>
      <c r="AV51" s="250">
        <v>114.31488889000001</v>
      </c>
      <c r="AW51" s="250">
        <v>114.58922222</v>
      </c>
      <c r="AX51" s="250">
        <v>114.92888889</v>
      </c>
      <c r="AY51" s="250">
        <v>115.35018519</v>
      </c>
      <c r="AZ51" s="250">
        <v>115.80829629999999</v>
      </c>
      <c r="BA51" s="250">
        <v>116.31951852</v>
      </c>
      <c r="BB51" s="250">
        <v>116.88385185</v>
      </c>
      <c r="BC51" s="250">
        <v>117.50129630000001</v>
      </c>
      <c r="BD51" s="250">
        <v>118.17185185</v>
      </c>
      <c r="BE51" s="250">
        <v>118.39047407</v>
      </c>
      <c r="BF51" s="250">
        <v>118.75511852</v>
      </c>
      <c r="BG51" s="316">
        <v>119.0771</v>
      </c>
      <c r="BH51" s="316">
        <v>119.3494</v>
      </c>
      <c r="BI51" s="316">
        <v>119.59139999999999</v>
      </c>
      <c r="BJ51" s="316">
        <v>119.79600000000001</v>
      </c>
      <c r="BK51" s="316">
        <v>119.9177</v>
      </c>
      <c r="BL51" s="316">
        <v>120.0817</v>
      </c>
      <c r="BM51" s="316">
        <v>120.24250000000001</v>
      </c>
      <c r="BN51" s="316">
        <v>120.3934</v>
      </c>
      <c r="BO51" s="316">
        <v>120.5527</v>
      </c>
      <c r="BP51" s="316">
        <v>120.71380000000001</v>
      </c>
      <c r="BQ51" s="316">
        <v>120.8634</v>
      </c>
      <c r="BR51" s="316">
        <v>121.0381</v>
      </c>
      <c r="BS51" s="316">
        <v>121.22450000000001</v>
      </c>
      <c r="BT51" s="316">
        <v>121.4341</v>
      </c>
      <c r="BU51" s="316">
        <v>121.63549999999999</v>
      </c>
      <c r="BV51" s="316">
        <v>121.8402</v>
      </c>
    </row>
    <row r="52" spans="1:74" ht="11.1" customHeight="1" x14ac:dyDescent="0.2">
      <c r="A52" s="134"/>
      <c r="B52" s="139" t="s">
        <v>506</v>
      </c>
      <c r="C52" s="213"/>
      <c r="D52" s="213"/>
      <c r="E52" s="213"/>
      <c r="F52" s="213"/>
      <c r="G52" s="213"/>
      <c r="H52" s="213"/>
      <c r="I52" s="213"/>
      <c r="J52" s="213"/>
      <c r="K52" s="213"/>
      <c r="L52" s="213"/>
      <c r="M52" s="213"/>
      <c r="N52" s="213"/>
      <c r="O52" s="213"/>
      <c r="P52" s="213"/>
      <c r="Q52" s="213"/>
      <c r="R52" s="213"/>
      <c r="S52" s="213"/>
      <c r="T52" s="213"/>
      <c r="U52" s="213"/>
      <c r="V52" s="213"/>
      <c r="W52" s="213"/>
      <c r="X52" s="213"/>
      <c r="Y52" s="213"/>
      <c r="Z52" s="213"/>
      <c r="AA52" s="213"/>
      <c r="AB52" s="213"/>
      <c r="AC52" s="213"/>
      <c r="AD52" s="213"/>
      <c r="AE52" s="213"/>
      <c r="AF52" s="213"/>
      <c r="AG52" s="213"/>
      <c r="AH52" s="213"/>
      <c r="AI52" s="213"/>
      <c r="AJ52" s="213"/>
      <c r="AK52" s="213"/>
      <c r="AL52" s="213"/>
      <c r="AM52" s="213"/>
      <c r="AN52" s="213"/>
      <c r="AO52" s="213"/>
      <c r="AP52" s="213"/>
      <c r="AQ52" s="213"/>
      <c r="AR52" s="213"/>
      <c r="AS52" s="213"/>
      <c r="AT52" s="213"/>
      <c r="AU52" s="213"/>
      <c r="AV52" s="213"/>
      <c r="AW52" s="213"/>
      <c r="AX52" s="213"/>
      <c r="AY52" s="213"/>
      <c r="AZ52" s="213"/>
      <c r="BA52" s="213"/>
      <c r="BB52" s="213"/>
      <c r="BC52" s="213"/>
      <c r="BD52" s="213"/>
      <c r="BE52" s="213"/>
      <c r="BF52" s="213"/>
      <c r="BG52" s="304"/>
      <c r="BH52" s="304"/>
      <c r="BI52" s="304"/>
      <c r="BJ52" s="304"/>
      <c r="BK52" s="304"/>
      <c r="BL52" s="304"/>
      <c r="BM52" s="304"/>
      <c r="BN52" s="304"/>
      <c r="BO52" s="304"/>
      <c r="BP52" s="304"/>
      <c r="BQ52" s="304"/>
      <c r="BR52" s="304"/>
      <c r="BS52" s="304"/>
      <c r="BT52" s="304"/>
      <c r="BU52" s="304"/>
      <c r="BV52" s="304"/>
    </row>
    <row r="53" spans="1:74" ht="11.1" customHeight="1" x14ac:dyDescent="0.2">
      <c r="A53" s="134"/>
      <c r="B53" s="144" t="s">
        <v>587</v>
      </c>
      <c r="C53" s="213"/>
      <c r="D53" s="213"/>
      <c r="E53" s="213"/>
      <c r="F53" s="213"/>
      <c r="G53" s="213"/>
      <c r="H53" s="213"/>
      <c r="I53" s="213"/>
      <c r="J53" s="213"/>
      <c r="K53" s="213"/>
      <c r="L53" s="213"/>
      <c r="M53" s="213"/>
      <c r="N53" s="213"/>
      <c r="O53" s="213"/>
      <c r="P53" s="213"/>
      <c r="Q53" s="213"/>
      <c r="R53" s="213"/>
      <c r="S53" s="213"/>
      <c r="T53" s="213"/>
      <c r="U53" s="213"/>
      <c r="V53" s="213"/>
      <c r="W53" s="213"/>
      <c r="X53" s="213"/>
      <c r="Y53" s="213"/>
      <c r="Z53" s="213"/>
      <c r="AA53" s="213"/>
      <c r="AB53" s="213"/>
      <c r="AC53" s="213"/>
      <c r="AD53" s="213"/>
      <c r="AE53" s="213"/>
      <c r="AF53" s="213"/>
      <c r="AG53" s="213"/>
      <c r="AH53" s="213"/>
      <c r="AI53" s="213"/>
      <c r="AJ53" s="213"/>
      <c r="AK53" s="213"/>
      <c r="AL53" s="213"/>
      <c r="AM53" s="213"/>
      <c r="AN53" s="213"/>
      <c r="AO53" s="213"/>
      <c r="AP53" s="213"/>
      <c r="AQ53" s="213"/>
      <c r="AR53" s="213"/>
      <c r="AS53" s="213"/>
      <c r="AT53" s="213"/>
      <c r="AU53" s="213"/>
      <c r="AV53" s="213"/>
      <c r="AW53" s="213"/>
      <c r="AX53" s="213"/>
      <c r="AY53" s="213"/>
      <c r="AZ53" s="213"/>
      <c r="BA53" s="213"/>
      <c r="BB53" s="213"/>
      <c r="BC53" s="213"/>
      <c r="BD53" s="213"/>
      <c r="BE53" s="213"/>
      <c r="BF53" s="213"/>
      <c r="BG53" s="304"/>
      <c r="BH53" s="304"/>
      <c r="BI53" s="304"/>
      <c r="BJ53" s="304"/>
      <c r="BK53" s="304"/>
      <c r="BL53" s="304"/>
      <c r="BM53" s="304"/>
      <c r="BN53" s="304"/>
      <c r="BO53" s="304"/>
      <c r="BP53" s="304"/>
      <c r="BQ53" s="304"/>
      <c r="BR53" s="304"/>
      <c r="BS53" s="304"/>
      <c r="BT53" s="304"/>
      <c r="BU53" s="304"/>
      <c r="BV53" s="304"/>
    </row>
    <row r="54" spans="1:74" ht="11.1" customHeight="1" x14ac:dyDescent="0.2">
      <c r="A54" s="134"/>
      <c r="B54" s="139" t="s">
        <v>51</v>
      </c>
      <c r="C54" s="213"/>
      <c r="D54" s="213"/>
      <c r="E54" s="213"/>
      <c r="F54" s="213"/>
      <c r="G54" s="213"/>
      <c r="H54" s="213"/>
      <c r="I54" s="213"/>
      <c r="J54" s="213"/>
      <c r="K54" s="213"/>
      <c r="L54" s="213"/>
      <c r="M54" s="213"/>
      <c r="N54" s="213"/>
      <c r="O54" s="213"/>
      <c r="P54" s="213"/>
      <c r="Q54" s="213"/>
      <c r="R54" s="213"/>
      <c r="S54" s="213"/>
      <c r="T54" s="213"/>
      <c r="U54" s="213"/>
      <c r="V54" s="213"/>
      <c r="W54" s="213"/>
      <c r="X54" s="213"/>
      <c r="Y54" s="213"/>
      <c r="Z54" s="213"/>
      <c r="AA54" s="213"/>
      <c r="AB54" s="213"/>
      <c r="AC54" s="213"/>
      <c r="AD54" s="213"/>
      <c r="AE54" s="213"/>
      <c r="AF54" s="213"/>
      <c r="AG54" s="213"/>
      <c r="AH54" s="213"/>
      <c r="AI54" s="213"/>
      <c r="AJ54" s="213"/>
      <c r="AK54" s="213"/>
      <c r="AL54" s="213"/>
      <c r="AM54" s="213"/>
      <c r="AN54" s="213"/>
      <c r="AO54" s="213"/>
      <c r="AP54" s="213"/>
      <c r="AQ54" s="213"/>
      <c r="AR54" s="213"/>
      <c r="AS54" s="213"/>
      <c r="AT54" s="213"/>
      <c r="AU54" s="213"/>
      <c r="AV54" s="213"/>
      <c r="AW54" s="213"/>
      <c r="AX54" s="213"/>
      <c r="AY54" s="213"/>
      <c r="AZ54" s="213"/>
      <c r="BA54" s="213"/>
      <c r="BB54" s="213"/>
      <c r="BC54" s="213"/>
      <c r="BD54" s="213"/>
      <c r="BE54" s="213"/>
      <c r="BF54" s="213"/>
      <c r="BG54" s="304"/>
      <c r="BH54" s="304"/>
      <c r="BI54" s="304"/>
      <c r="BJ54" s="304"/>
      <c r="BK54" s="304"/>
      <c r="BL54" s="304"/>
      <c r="BM54" s="304"/>
      <c r="BN54" s="304"/>
      <c r="BO54" s="304"/>
      <c r="BP54" s="304"/>
      <c r="BQ54" s="304"/>
      <c r="BR54" s="304"/>
      <c r="BS54" s="304"/>
      <c r="BT54" s="304"/>
      <c r="BU54" s="304"/>
      <c r="BV54" s="304"/>
    </row>
    <row r="55" spans="1:74" ht="11.1" customHeight="1" x14ac:dyDescent="0.2">
      <c r="A55" s="146" t="s">
        <v>588</v>
      </c>
      <c r="B55" s="203" t="s">
        <v>465</v>
      </c>
      <c r="C55" s="232">
        <v>7825.8064516000004</v>
      </c>
      <c r="D55" s="232">
        <v>8058.7142856999999</v>
      </c>
      <c r="E55" s="232">
        <v>8656.2258065000005</v>
      </c>
      <c r="F55" s="232">
        <v>9095.4666667000001</v>
      </c>
      <c r="G55" s="232">
        <v>9073.0322581</v>
      </c>
      <c r="H55" s="232">
        <v>9343</v>
      </c>
      <c r="I55" s="232">
        <v>9308.5806451999997</v>
      </c>
      <c r="J55" s="232">
        <v>9114.7741934999995</v>
      </c>
      <c r="K55" s="232">
        <v>8840.4</v>
      </c>
      <c r="L55" s="232">
        <v>8996.3870967999992</v>
      </c>
      <c r="M55" s="232">
        <v>8605.2999999999993</v>
      </c>
      <c r="N55" s="232">
        <v>8643.8064515999995</v>
      </c>
      <c r="O55" s="232">
        <v>7894.7096774000001</v>
      </c>
      <c r="P55" s="232">
        <v>8134.25</v>
      </c>
      <c r="Q55" s="232">
        <v>8732.4193548000003</v>
      </c>
      <c r="R55" s="232">
        <v>9170.9</v>
      </c>
      <c r="S55" s="232">
        <v>9152.0322581</v>
      </c>
      <c r="T55" s="232">
        <v>9421.6</v>
      </c>
      <c r="U55" s="232">
        <v>9386.7419355000002</v>
      </c>
      <c r="V55" s="232">
        <v>9193.1935484000005</v>
      </c>
      <c r="W55" s="232">
        <v>8914.4666667000001</v>
      </c>
      <c r="X55" s="232">
        <v>9076.8387096999995</v>
      </c>
      <c r="Y55" s="232">
        <v>8682.4333332999995</v>
      </c>
      <c r="Z55" s="232">
        <v>8721.6129032000008</v>
      </c>
      <c r="AA55" s="232">
        <v>7952.1612902999996</v>
      </c>
      <c r="AB55" s="232">
        <v>8190.9285713999998</v>
      </c>
      <c r="AC55" s="232">
        <v>8791.5161289999996</v>
      </c>
      <c r="AD55" s="232">
        <v>9232.5333332999999</v>
      </c>
      <c r="AE55" s="232">
        <v>9211.0967741999993</v>
      </c>
      <c r="AF55" s="232">
        <v>9471.5</v>
      </c>
      <c r="AG55" s="232">
        <v>9448.7096774000001</v>
      </c>
      <c r="AH55" s="232">
        <v>9242.9677419</v>
      </c>
      <c r="AI55" s="232">
        <v>8967.9333332999995</v>
      </c>
      <c r="AJ55" s="232">
        <v>9126.2580644999998</v>
      </c>
      <c r="AK55" s="232">
        <v>8721.4666667000001</v>
      </c>
      <c r="AL55" s="232">
        <v>8780.2903225999999</v>
      </c>
      <c r="AM55" s="232">
        <v>8118.8064516000004</v>
      </c>
      <c r="AN55" s="232">
        <v>8066.1379310000002</v>
      </c>
      <c r="AO55" s="232">
        <v>7127.5483870999997</v>
      </c>
      <c r="AP55" s="232">
        <v>5525.4666667000001</v>
      </c>
      <c r="AQ55" s="232">
        <v>6852.2258064999996</v>
      </c>
      <c r="AR55" s="232">
        <v>8225.4666667000001</v>
      </c>
      <c r="AS55" s="232">
        <v>8390.2580644999998</v>
      </c>
      <c r="AT55" s="232">
        <v>8154</v>
      </c>
      <c r="AU55" s="232">
        <v>8240.2666666999994</v>
      </c>
      <c r="AV55" s="232">
        <v>8357.2903225999999</v>
      </c>
      <c r="AW55" s="232">
        <v>7786.8666666999998</v>
      </c>
      <c r="AX55" s="232">
        <v>7874.3548387000001</v>
      </c>
      <c r="AY55" s="232">
        <v>7199.9032257999997</v>
      </c>
      <c r="AZ55" s="232">
        <v>7332.8571429000003</v>
      </c>
      <c r="BA55" s="232">
        <v>8471.3870967999992</v>
      </c>
      <c r="BB55" s="232">
        <v>8575.2999999999993</v>
      </c>
      <c r="BC55" s="232">
        <v>8830.2258065000005</v>
      </c>
      <c r="BD55" s="232">
        <v>9419.6</v>
      </c>
      <c r="BE55" s="232">
        <v>9492.8790000000008</v>
      </c>
      <c r="BF55" s="232">
        <v>9108.85</v>
      </c>
      <c r="BG55" s="305">
        <v>8913.9050000000007</v>
      </c>
      <c r="BH55" s="305">
        <v>9033.1740000000009</v>
      </c>
      <c r="BI55" s="305">
        <v>8667.1110000000008</v>
      </c>
      <c r="BJ55" s="305">
        <v>8715.1450000000004</v>
      </c>
      <c r="BK55" s="305">
        <v>7903.31</v>
      </c>
      <c r="BL55" s="305">
        <v>8130.0379999999996</v>
      </c>
      <c r="BM55" s="305">
        <v>8758.518</v>
      </c>
      <c r="BN55" s="305">
        <v>9142.7759999999998</v>
      </c>
      <c r="BO55" s="305">
        <v>9174.7860000000001</v>
      </c>
      <c r="BP55" s="305">
        <v>9522.7160000000003</v>
      </c>
      <c r="BQ55" s="305">
        <v>9585.6749999999993</v>
      </c>
      <c r="BR55" s="305">
        <v>9350.7939999999999</v>
      </c>
      <c r="BS55" s="305">
        <v>9119.5550000000003</v>
      </c>
      <c r="BT55" s="305">
        <v>9283.5169999999998</v>
      </c>
      <c r="BU55" s="305">
        <v>8869.982</v>
      </c>
      <c r="BV55" s="305">
        <v>8918.6640000000007</v>
      </c>
    </row>
    <row r="56" spans="1:74" ht="11.1" customHeight="1" x14ac:dyDescent="0.2">
      <c r="A56" s="134"/>
      <c r="B56" s="139" t="s">
        <v>589</v>
      </c>
      <c r="C56" s="213"/>
      <c r="D56" s="213"/>
      <c r="E56" s="213"/>
      <c r="F56" s="213"/>
      <c r="G56" s="213"/>
      <c r="H56" s="213"/>
      <c r="I56" s="213"/>
      <c r="J56" s="213"/>
      <c r="K56" s="213"/>
      <c r="L56" s="213"/>
      <c r="M56" s="213"/>
      <c r="N56" s="213"/>
      <c r="O56" s="213"/>
      <c r="P56" s="213"/>
      <c r="Q56" s="213"/>
      <c r="R56" s="213"/>
      <c r="S56" s="213"/>
      <c r="T56" s="213"/>
      <c r="U56" s="213"/>
      <c r="V56" s="213"/>
      <c r="W56" s="213"/>
      <c r="X56" s="213"/>
      <c r="Y56" s="213"/>
      <c r="Z56" s="213"/>
      <c r="AA56" s="213"/>
      <c r="AB56" s="213"/>
      <c r="AC56" s="213"/>
      <c r="AD56" s="213"/>
      <c r="AE56" s="213"/>
      <c r="AF56" s="213"/>
      <c r="AG56" s="213"/>
      <c r="AH56" s="213"/>
      <c r="AI56" s="213"/>
      <c r="AJ56" s="213"/>
      <c r="AK56" s="213"/>
      <c r="AL56" s="213"/>
      <c r="AM56" s="213"/>
      <c r="AN56" s="213"/>
      <c r="AO56" s="213"/>
      <c r="AP56" s="213"/>
      <c r="AQ56" s="213"/>
      <c r="AR56" s="213"/>
      <c r="AS56" s="213"/>
      <c r="AT56" s="213"/>
      <c r="AU56" s="213"/>
      <c r="AV56" s="213"/>
      <c r="AW56" s="213"/>
      <c r="AX56" s="213"/>
      <c r="AY56" s="213"/>
      <c r="AZ56" s="213"/>
      <c r="BA56" s="213"/>
      <c r="BB56" s="213"/>
      <c r="BC56" s="213"/>
      <c r="BD56" s="213"/>
      <c r="BE56" s="213"/>
      <c r="BF56" s="213"/>
      <c r="BG56" s="304"/>
      <c r="BH56" s="304"/>
      <c r="BI56" s="304"/>
      <c r="BJ56" s="304"/>
      <c r="BK56" s="304"/>
      <c r="BL56" s="304"/>
      <c r="BM56" s="304"/>
      <c r="BN56" s="304"/>
      <c r="BO56" s="304"/>
      <c r="BP56" s="304"/>
      <c r="BQ56" s="304"/>
      <c r="BR56" s="304"/>
      <c r="BS56" s="304"/>
      <c r="BT56" s="304"/>
      <c r="BU56" s="304"/>
      <c r="BV56" s="304"/>
    </row>
    <row r="57" spans="1:74" ht="11.1" customHeight="1" x14ac:dyDescent="0.2">
      <c r="A57" s="140" t="s">
        <v>590</v>
      </c>
      <c r="B57" s="203" t="s">
        <v>804</v>
      </c>
      <c r="C57" s="232">
        <v>550.05060432000005</v>
      </c>
      <c r="D57" s="232">
        <v>544.19978438999999</v>
      </c>
      <c r="E57" s="232">
        <v>604.11275909999995</v>
      </c>
      <c r="F57" s="232">
        <v>608.65627386999995</v>
      </c>
      <c r="G57" s="232">
        <v>604.74247448000006</v>
      </c>
      <c r="H57" s="232">
        <v>644.91114357000004</v>
      </c>
      <c r="I57" s="232">
        <v>670.07142886999998</v>
      </c>
      <c r="J57" s="232">
        <v>680.66809919000002</v>
      </c>
      <c r="K57" s="232">
        <v>631.20073136999997</v>
      </c>
      <c r="L57" s="232">
        <v>612.91744529000005</v>
      </c>
      <c r="M57" s="232">
        <v>638.94965907000005</v>
      </c>
      <c r="N57" s="232">
        <v>641.04661668000006</v>
      </c>
      <c r="O57" s="232">
        <v>582.11603709999997</v>
      </c>
      <c r="P57" s="232">
        <v>602.28317554</v>
      </c>
      <c r="Q57" s="232">
        <v>623.31326096999999</v>
      </c>
      <c r="R57" s="232">
        <v>630.81710120000002</v>
      </c>
      <c r="S57" s="232">
        <v>666.70325661000004</v>
      </c>
      <c r="T57" s="232">
        <v>694.44226222999998</v>
      </c>
      <c r="U57" s="232">
        <v>692.10183689999997</v>
      </c>
      <c r="V57" s="232">
        <v>665.63464032000002</v>
      </c>
      <c r="W57" s="232">
        <v>640.97481983</v>
      </c>
      <c r="X57" s="232">
        <v>676.68536758000005</v>
      </c>
      <c r="Y57" s="232">
        <v>634.14949533000004</v>
      </c>
      <c r="Z57" s="232">
        <v>670.80145674000005</v>
      </c>
      <c r="AA57" s="232">
        <v>634.16665606000004</v>
      </c>
      <c r="AB57" s="232">
        <v>616.29988029000003</v>
      </c>
      <c r="AC57" s="232">
        <v>674.55900328999996</v>
      </c>
      <c r="AD57" s="232">
        <v>652.32828213000005</v>
      </c>
      <c r="AE57" s="232">
        <v>692.70975019000002</v>
      </c>
      <c r="AF57" s="232">
        <v>709.35740983000005</v>
      </c>
      <c r="AG57" s="232">
        <v>725.07968452</v>
      </c>
      <c r="AH57" s="232">
        <v>732.88319767999997</v>
      </c>
      <c r="AI57" s="232">
        <v>675.58583942999996</v>
      </c>
      <c r="AJ57" s="232">
        <v>690.57795581000005</v>
      </c>
      <c r="AK57" s="232">
        <v>679.16819137000005</v>
      </c>
      <c r="AL57" s="232">
        <v>693.56099210000002</v>
      </c>
      <c r="AM57" s="232">
        <v>662.8502201</v>
      </c>
      <c r="AN57" s="232">
        <v>638.55714407000005</v>
      </c>
      <c r="AO57" s="232">
        <v>588.94402619000005</v>
      </c>
      <c r="AP57" s="232">
        <v>348.16062817</v>
      </c>
      <c r="AQ57" s="232">
        <v>335.65795329000002</v>
      </c>
      <c r="AR57" s="232">
        <v>402.37691903000001</v>
      </c>
      <c r="AS57" s="232">
        <v>471.91626752000002</v>
      </c>
      <c r="AT57" s="232">
        <v>481.58655755000001</v>
      </c>
      <c r="AU57" s="232">
        <v>480.99070160000002</v>
      </c>
      <c r="AV57" s="232">
        <v>508.19527170999999</v>
      </c>
      <c r="AW57" s="232">
        <v>542.31792302999997</v>
      </c>
      <c r="AX57" s="232">
        <v>561.58383574000004</v>
      </c>
      <c r="AY57" s="232">
        <v>519.91128316000004</v>
      </c>
      <c r="AZ57" s="232">
        <v>505.31771361</v>
      </c>
      <c r="BA57" s="232">
        <v>583.49417529000004</v>
      </c>
      <c r="BB57" s="232">
        <v>572.00051786999995</v>
      </c>
      <c r="BC57" s="232">
        <v>580.81635376999998</v>
      </c>
      <c r="BD57" s="232">
        <v>670.31100000000004</v>
      </c>
      <c r="BE57" s="232">
        <v>671.95630000000006</v>
      </c>
      <c r="BF57" s="232">
        <v>689.99109999999996</v>
      </c>
      <c r="BG57" s="305">
        <v>661.92259999999999</v>
      </c>
      <c r="BH57" s="305">
        <v>678.25229999999999</v>
      </c>
      <c r="BI57" s="305">
        <v>654.52329999999995</v>
      </c>
      <c r="BJ57" s="305">
        <v>681.02459999999996</v>
      </c>
      <c r="BK57" s="305">
        <v>639.25210000000004</v>
      </c>
      <c r="BL57" s="305">
        <v>619.13239999999996</v>
      </c>
      <c r="BM57" s="305">
        <v>680.75940000000003</v>
      </c>
      <c r="BN57" s="305">
        <v>656.78099999999995</v>
      </c>
      <c r="BO57" s="305">
        <v>689.94209999999998</v>
      </c>
      <c r="BP57" s="305">
        <v>717.7029</v>
      </c>
      <c r="BQ57" s="305">
        <v>718.48749999999995</v>
      </c>
      <c r="BR57" s="305">
        <v>712.91869999999994</v>
      </c>
      <c r="BS57" s="305">
        <v>673.40480000000002</v>
      </c>
      <c r="BT57" s="305">
        <v>677.71860000000004</v>
      </c>
      <c r="BU57" s="305">
        <v>656.08270000000005</v>
      </c>
      <c r="BV57" s="305">
        <v>679.05039999999997</v>
      </c>
    </row>
    <row r="58" spans="1:74" ht="11.1" customHeight="1" x14ac:dyDescent="0.2">
      <c r="A58" s="134"/>
      <c r="B58" s="139" t="s">
        <v>591</v>
      </c>
      <c r="C58" s="234"/>
      <c r="D58" s="234"/>
      <c r="E58" s="234"/>
      <c r="F58" s="234"/>
      <c r="G58" s="234"/>
      <c r="H58" s="234"/>
      <c r="I58" s="234"/>
      <c r="J58" s="234"/>
      <c r="K58" s="234"/>
      <c r="L58" s="234"/>
      <c r="M58" s="234"/>
      <c r="N58" s="234"/>
      <c r="O58" s="234"/>
      <c r="P58" s="234"/>
      <c r="Q58" s="234"/>
      <c r="R58" s="234"/>
      <c r="S58" s="234"/>
      <c r="T58" s="234"/>
      <c r="U58" s="234"/>
      <c r="V58" s="234"/>
      <c r="W58" s="234"/>
      <c r="X58" s="234"/>
      <c r="Y58" s="234"/>
      <c r="Z58" s="234"/>
      <c r="AA58" s="234"/>
      <c r="AB58" s="234"/>
      <c r="AC58" s="234"/>
      <c r="AD58" s="234"/>
      <c r="AE58" s="234"/>
      <c r="AF58" s="234"/>
      <c r="AG58" s="234"/>
      <c r="AH58" s="234"/>
      <c r="AI58" s="234"/>
      <c r="AJ58" s="234"/>
      <c r="AK58" s="234"/>
      <c r="AL58" s="234"/>
      <c r="AM58" s="234"/>
      <c r="AN58" s="234"/>
      <c r="AO58" s="234"/>
      <c r="AP58" s="234"/>
      <c r="AQ58" s="234"/>
      <c r="AR58" s="234"/>
      <c r="AS58" s="234"/>
      <c r="AT58" s="234"/>
      <c r="AU58" s="234"/>
      <c r="AV58" s="234"/>
      <c r="AW58" s="234"/>
      <c r="AX58" s="234"/>
      <c r="AY58" s="234"/>
      <c r="AZ58" s="234"/>
      <c r="BA58" s="234"/>
      <c r="BB58" s="234"/>
      <c r="BC58" s="234"/>
      <c r="BD58" s="234"/>
      <c r="BE58" s="234"/>
      <c r="BF58" s="234"/>
      <c r="BG58" s="323"/>
      <c r="BH58" s="323"/>
      <c r="BI58" s="323"/>
      <c r="BJ58" s="323"/>
      <c r="BK58" s="323"/>
      <c r="BL58" s="323"/>
      <c r="BM58" s="323"/>
      <c r="BN58" s="323"/>
      <c r="BO58" s="323"/>
      <c r="BP58" s="323"/>
      <c r="BQ58" s="323"/>
      <c r="BR58" s="323"/>
      <c r="BS58" s="323"/>
      <c r="BT58" s="323"/>
      <c r="BU58" s="323"/>
      <c r="BV58" s="323"/>
    </row>
    <row r="59" spans="1:74" ht="11.1" customHeight="1" x14ac:dyDescent="0.2">
      <c r="A59" s="140" t="s">
        <v>592</v>
      </c>
      <c r="B59" s="203" t="s">
        <v>805</v>
      </c>
      <c r="C59" s="232">
        <v>328.41003358</v>
      </c>
      <c r="D59" s="232">
        <v>327.75028386000002</v>
      </c>
      <c r="E59" s="232">
        <v>373.13458684</v>
      </c>
      <c r="F59" s="232">
        <v>374.78471457000001</v>
      </c>
      <c r="G59" s="232">
        <v>380.31010386999998</v>
      </c>
      <c r="H59" s="232">
        <v>415.18907799999999</v>
      </c>
      <c r="I59" s="232">
        <v>416.62993968000001</v>
      </c>
      <c r="J59" s="232">
        <v>407.48685110000002</v>
      </c>
      <c r="K59" s="232">
        <v>367.4588521</v>
      </c>
      <c r="L59" s="232">
        <v>382.00988396999998</v>
      </c>
      <c r="M59" s="232">
        <v>381.93076237000002</v>
      </c>
      <c r="N59" s="232">
        <v>381.08100000000002</v>
      </c>
      <c r="O59" s="232">
        <v>347.76202905999997</v>
      </c>
      <c r="P59" s="232">
        <v>355.43747946000002</v>
      </c>
      <c r="Q59" s="232">
        <v>398.75601957999999</v>
      </c>
      <c r="R59" s="232">
        <v>395.06800533000001</v>
      </c>
      <c r="S59" s="232">
        <v>406.66937603000002</v>
      </c>
      <c r="T59" s="232">
        <v>439.7450432</v>
      </c>
      <c r="U59" s="232">
        <v>438.38909183999999</v>
      </c>
      <c r="V59" s="232">
        <v>425.72941845000003</v>
      </c>
      <c r="W59" s="232">
        <v>388.2077061</v>
      </c>
      <c r="X59" s="232">
        <v>401.11245100000002</v>
      </c>
      <c r="Y59" s="232">
        <v>389.57873262999999</v>
      </c>
      <c r="Z59" s="232">
        <v>391.86633029000001</v>
      </c>
      <c r="AA59" s="232">
        <v>362.39645903000002</v>
      </c>
      <c r="AB59" s="232">
        <v>361.71937436000002</v>
      </c>
      <c r="AC59" s="232">
        <v>413.84952364999998</v>
      </c>
      <c r="AD59" s="232">
        <v>409.53255000000001</v>
      </c>
      <c r="AE59" s="232">
        <v>420.71072667999999</v>
      </c>
      <c r="AF59" s="232">
        <v>447.42027953000002</v>
      </c>
      <c r="AG59" s="232">
        <v>447.86679796999999</v>
      </c>
      <c r="AH59" s="232">
        <v>435.81672500000002</v>
      </c>
      <c r="AI59" s="232">
        <v>396.95625257</v>
      </c>
      <c r="AJ59" s="232">
        <v>408.13371042</v>
      </c>
      <c r="AK59" s="232">
        <v>398.32528987000001</v>
      </c>
      <c r="AL59" s="232">
        <v>410.07996455</v>
      </c>
      <c r="AM59" s="232">
        <v>371.31982270999998</v>
      </c>
      <c r="AN59" s="232">
        <v>358.52792720999997</v>
      </c>
      <c r="AO59" s="232">
        <v>255.65592380999999</v>
      </c>
      <c r="AP59" s="232">
        <v>126.0592292</v>
      </c>
      <c r="AQ59" s="232">
        <v>146.80347523</v>
      </c>
      <c r="AR59" s="232">
        <v>180.82400103000001</v>
      </c>
      <c r="AS59" s="232">
        <v>202.91098352</v>
      </c>
      <c r="AT59" s="232">
        <v>206.27429090000001</v>
      </c>
      <c r="AU59" s="232">
        <v>214.8677319</v>
      </c>
      <c r="AV59" s="232">
        <v>231.45525874</v>
      </c>
      <c r="AW59" s="232">
        <v>239.57438653</v>
      </c>
      <c r="AX59" s="232">
        <v>243.73472390000001</v>
      </c>
      <c r="AY59" s="232">
        <v>222.24024613</v>
      </c>
      <c r="AZ59" s="232">
        <v>222.08707261000001</v>
      </c>
      <c r="BA59" s="232">
        <v>288.70259155000002</v>
      </c>
      <c r="BB59" s="232">
        <v>311.80753636999998</v>
      </c>
      <c r="BC59" s="232">
        <v>331.37264993999997</v>
      </c>
      <c r="BD59" s="232">
        <v>329.4117</v>
      </c>
      <c r="BE59" s="232">
        <v>342.11849999999998</v>
      </c>
      <c r="BF59" s="232">
        <v>361.55709999999999</v>
      </c>
      <c r="BG59" s="305">
        <v>362.29820000000001</v>
      </c>
      <c r="BH59" s="305">
        <v>380.40910000000002</v>
      </c>
      <c r="BI59" s="305">
        <v>366.31009999999998</v>
      </c>
      <c r="BJ59" s="305">
        <v>391.92610000000002</v>
      </c>
      <c r="BK59" s="305">
        <v>378.51069999999999</v>
      </c>
      <c r="BL59" s="305">
        <v>390.67020000000002</v>
      </c>
      <c r="BM59" s="305">
        <v>435.93040000000002</v>
      </c>
      <c r="BN59" s="305">
        <v>435.47410000000002</v>
      </c>
      <c r="BO59" s="305">
        <v>441.35509999999999</v>
      </c>
      <c r="BP59" s="305">
        <v>470.5487</v>
      </c>
      <c r="BQ59" s="305">
        <v>473.64699999999999</v>
      </c>
      <c r="BR59" s="305">
        <v>452.24689999999998</v>
      </c>
      <c r="BS59" s="305">
        <v>416.2586</v>
      </c>
      <c r="BT59" s="305">
        <v>413.79700000000003</v>
      </c>
      <c r="BU59" s="305">
        <v>400.87869999999998</v>
      </c>
      <c r="BV59" s="305">
        <v>405.69240000000002</v>
      </c>
    </row>
    <row r="60" spans="1:74" ht="11.1" customHeight="1" x14ac:dyDescent="0.2">
      <c r="A60" s="134"/>
      <c r="B60" s="139" t="s">
        <v>593</v>
      </c>
      <c r="C60" s="213"/>
      <c r="D60" s="213"/>
      <c r="E60" s="213"/>
      <c r="F60" s="213"/>
      <c r="G60" s="213"/>
      <c r="H60" s="213"/>
      <c r="I60" s="213"/>
      <c r="J60" s="213"/>
      <c r="K60" s="213"/>
      <c r="L60" s="213"/>
      <c r="M60" s="213"/>
      <c r="N60" s="213"/>
      <c r="O60" s="213"/>
      <c r="P60" s="213"/>
      <c r="Q60" s="213"/>
      <c r="R60" s="213"/>
      <c r="S60" s="213"/>
      <c r="T60" s="213"/>
      <c r="U60" s="213"/>
      <c r="V60" s="213"/>
      <c r="W60" s="213"/>
      <c r="X60" s="213"/>
      <c r="Y60" s="213"/>
      <c r="Z60" s="213"/>
      <c r="AA60" s="213"/>
      <c r="AB60" s="213"/>
      <c r="AC60" s="213"/>
      <c r="AD60" s="213"/>
      <c r="AE60" s="213"/>
      <c r="AF60" s="213"/>
      <c r="AG60" s="213"/>
      <c r="AH60" s="213"/>
      <c r="AI60" s="213"/>
      <c r="AJ60" s="213"/>
      <c r="AK60" s="213"/>
      <c r="AL60" s="213"/>
      <c r="AM60" s="213"/>
      <c r="AN60" s="213"/>
      <c r="AO60" s="213"/>
      <c r="AP60" s="213"/>
      <c r="AQ60" s="213"/>
      <c r="AR60" s="213"/>
      <c r="AS60" s="213"/>
      <c r="AT60" s="213"/>
      <c r="AU60" s="213"/>
      <c r="AV60" s="213"/>
      <c r="AW60" s="213"/>
      <c r="AX60" s="213"/>
      <c r="AY60" s="213"/>
      <c r="AZ60" s="213"/>
      <c r="BA60" s="213"/>
      <c r="BB60" s="213"/>
      <c r="BC60" s="213"/>
      <c r="BD60" s="213"/>
      <c r="BE60" s="213"/>
      <c r="BF60" s="213"/>
      <c r="BG60" s="304"/>
      <c r="BH60" s="304"/>
      <c r="BI60" s="304"/>
      <c r="BJ60" s="304"/>
      <c r="BK60" s="304"/>
      <c r="BL60" s="304"/>
      <c r="BM60" s="304"/>
      <c r="BN60" s="304"/>
      <c r="BO60" s="304"/>
      <c r="BP60" s="304"/>
      <c r="BQ60" s="304"/>
      <c r="BR60" s="304"/>
      <c r="BS60" s="304"/>
      <c r="BT60" s="304"/>
      <c r="BU60" s="304"/>
      <c r="BV60" s="304"/>
    </row>
    <row r="61" spans="1:74" ht="11.1" customHeight="1" x14ac:dyDescent="0.2">
      <c r="A61" s="140" t="s">
        <v>594</v>
      </c>
      <c r="B61" s="203" t="s">
        <v>466</v>
      </c>
      <c r="C61" s="250">
        <v>269.24099999999999</v>
      </c>
      <c r="D61" s="250">
        <v>280.517</v>
      </c>
      <c r="E61" s="250">
        <v>283.58300000000003</v>
      </c>
      <c r="F61" s="250">
        <v>294.03399999999999</v>
      </c>
      <c r="G61" s="250">
        <v>300.60899999999998</v>
      </c>
      <c r="H61" s="250">
        <v>296.38400000000001</v>
      </c>
      <c r="I61" s="250">
        <v>276.30799999999999</v>
      </c>
      <c r="J61" s="250">
        <v>259.35899999999998</v>
      </c>
      <c r="K61" s="250">
        <v>259.14299999999997</v>
      </c>
      <c r="L61" s="250">
        <v>267.29700000000003</v>
      </c>
      <c r="M61" s="250">
        <v>267.97000000000003</v>
      </c>
      <c r="N61" s="250">
        <v>254.947</v>
      </c>
      <c r="O61" s="250">
        <v>255.49600000000001</v>
      </c>
      <c r="P61" s="250">
        <v>265.27199999999999</v>
      </c>
      <c r="Q61" s="250">
        <v>267.48200000000003</v>
      </c>
      <c r="R61" s="250">
        <v>273.81700000000001</v>
      </c>
      <c r="S61" s="250">
        <v>280.80399999999997</v>
      </c>
      <c r="T61" s="250">
        <v>278.93700000000001</v>
      </c>
      <c r="U61" s="250">
        <v>264.99400000000003</v>
      </c>
      <c r="V61" s="250">
        <v>255.87700000000001</v>
      </c>
      <c r="W61" s="250">
        <v>258.19600000000003</v>
      </c>
      <c r="X61" s="250">
        <v>265.93</v>
      </c>
      <c r="Y61" s="250">
        <v>263.80900000000003</v>
      </c>
      <c r="Z61" s="250">
        <v>248.29</v>
      </c>
      <c r="AA61" s="250">
        <v>248.43299999999999</v>
      </c>
      <c r="AB61" s="250">
        <v>259.04899999999998</v>
      </c>
      <c r="AC61" s="250">
        <v>259.69799999999998</v>
      </c>
      <c r="AD61" s="250">
        <v>268.767</v>
      </c>
      <c r="AE61" s="250">
        <v>283.27499999999998</v>
      </c>
      <c r="AF61" s="250">
        <v>283.00099999999998</v>
      </c>
      <c r="AG61" s="250">
        <v>268.31400000000002</v>
      </c>
      <c r="AH61" s="250">
        <v>259.84899999999999</v>
      </c>
      <c r="AI61" s="250">
        <v>263.149</v>
      </c>
      <c r="AJ61" s="250">
        <v>269.87099999999998</v>
      </c>
      <c r="AK61" s="250">
        <v>268.99400000000003</v>
      </c>
      <c r="AL61" s="250">
        <v>252.411</v>
      </c>
      <c r="AM61" s="250">
        <v>255.2</v>
      </c>
      <c r="AN61" s="250">
        <v>265.142</v>
      </c>
      <c r="AO61" s="250">
        <v>232.113</v>
      </c>
      <c r="AP61" s="250">
        <v>203.34200000000001</v>
      </c>
      <c r="AQ61" s="250">
        <v>201.649</v>
      </c>
      <c r="AR61" s="250">
        <v>206.066</v>
      </c>
      <c r="AS61" s="250">
        <v>204.785</v>
      </c>
      <c r="AT61" s="250">
        <v>199.49600000000001</v>
      </c>
      <c r="AU61" s="250">
        <v>197.42400000000001</v>
      </c>
      <c r="AV61" s="250">
        <v>215.99299999999999</v>
      </c>
      <c r="AW61" s="250">
        <v>223.36</v>
      </c>
      <c r="AX61" s="250">
        <v>205.983</v>
      </c>
      <c r="AY61" s="250">
        <v>200.82499999999999</v>
      </c>
      <c r="AZ61" s="250">
        <v>197.20400000000001</v>
      </c>
      <c r="BA61" s="250">
        <v>197.13399999999999</v>
      </c>
      <c r="BB61" s="250">
        <v>222.953</v>
      </c>
      <c r="BC61" s="250">
        <v>250.209</v>
      </c>
      <c r="BD61" s="250">
        <v>256.68400000000003</v>
      </c>
      <c r="BE61" s="250">
        <v>240.74780000000001</v>
      </c>
      <c r="BF61" s="250">
        <v>223.6379</v>
      </c>
      <c r="BG61" s="316">
        <v>222.05250000000001</v>
      </c>
      <c r="BH61" s="316">
        <v>228.84829999999999</v>
      </c>
      <c r="BI61" s="316">
        <v>226.58449999999999</v>
      </c>
      <c r="BJ61" s="316">
        <v>219.34440000000001</v>
      </c>
      <c r="BK61" s="316">
        <v>221.0025</v>
      </c>
      <c r="BL61" s="316">
        <v>227.1627</v>
      </c>
      <c r="BM61" s="316">
        <v>233.82300000000001</v>
      </c>
      <c r="BN61" s="316">
        <v>243.37309999999999</v>
      </c>
      <c r="BO61" s="316">
        <v>253.8</v>
      </c>
      <c r="BP61" s="316">
        <v>254.9864</v>
      </c>
      <c r="BQ61" s="316">
        <v>248.48490000000001</v>
      </c>
      <c r="BR61" s="316">
        <v>239.7636</v>
      </c>
      <c r="BS61" s="316">
        <v>244.66820000000001</v>
      </c>
      <c r="BT61" s="316">
        <v>257.3304</v>
      </c>
      <c r="BU61" s="316">
        <v>258.31009999999998</v>
      </c>
      <c r="BV61" s="316">
        <v>251.97219999999999</v>
      </c>
    </row>
    <row r="62" spans="1:74" ht="11.1" customHeight="1" x14ac:dyDescent="0.2">
      <c r="A62" s="134"/>
      <c r="B62" s="139" t="s">
        <v>595</v>
      </c>
      <c r="C62" s="214"/>
      <c r="D62" s="214"/>
      <c r="E62" s="214"/>
      <c r="F62" s="214"/>
      <c r="G62" s="214"/>
      <c r="H62" s="214"/>
      <c r="I62" s="214"/>
      <c r="J62" s="214"/>
      <c r="K62" s="214"/>
      <c r="L62" s="214"/>
      <c r="M62" s="214"/>
      <c r="N62" s="214"/>
      <c r="O62" s="214"/>
      <c r="P62" s="214"/>
      <c r="Q62" s="214"/>
      <c r="R62" s="214"/>
      <c r="S62" s="214"/>
      <c r="T62" s="214"/>
      <c r="U62" s="214"/>
      <c r="V62" s="214"/>
      <c r="W62" s="214"/>
      <c r="X62" s="214"/>
      <c r="Y62" s="214"/>
      <c r="Z62" s="214"/>
      <c r="AA62" s="214"/>
      <c r="AB62" s="214"/>
      <c r="AC62" s="214"/>
      <c r="AD62" s="214"/>
      <c r="AE62" s="214"/>
      <c r="AF62" s="214"/>
      <c r="AG62" s="214"/>
      <c r="AH62" s="214"/>
      <c r="AI62" s="214"/>
      <c r="AJ62" s="214"/>
      <c r="AK62" s="214"/>
      <c r="AL62" s="214"/>
      <c r="AM62" s="214"/>
      <c r="AN62" s="214"/>
      <c r="AO62" s="214"/>
      <c r="AP62" s="214"/>
      <c r="AQ62" s="214"/>
      <c r="AR62" s="214"/>
      <c r="AS62" s="214"/>
      <c r="AT62" s="214"/>
      <c r="AU62" s="214"/>
      <c r="AV62" s="214"/>
      <c r="AW62" s="214"/>
      <c r="AX62" s="214"/>
      <c r="AY62" s="214"/>
      <c r="AZ62" s="214"/>
      <c r="BA62" s="214"/>
      <c r="BB62" s="214"/>
      <c r="BC62" s="214"/>
      <c r="BD62" s="214"/>
      <c r="BE62" s="214"/>
      <c r="BF62" s="214"/>
      <c r="BG62" s="306"/>
      <c r="BH62" s="306"/>
      <c r="BI62" s="306"/>
      <c r="BJ62" s="306"/>
      <c r="BK62" s="306"/>
      <c r="BL62" s="306"/>
      <c r="BM62" s="306"/>
      <c r="BN62" s="306"/>
      <c r="BO62" s="306"/>
      <c r="BP62" s="306"/>
      <c r="BQ62" s="306"/>
      <c r="BR62" s="306"/>
      <c r="BS62" s="306"/>
      <c r="BT62" s="306"/>
      <c r="BU62" s="306"/>
      <c r="BV62" s="306"/>
    </row>
    <row r="63" spans="1:74" ht="11.1" customHeight="1" x14ac:dyDescent="0.2">
      <c r="A63" s="435" t="s">
        <v>596</v>
      </c>
      <c r="B63" s="436" t="s">
        <v>467</v>
      </c>
      <c r="C63" s="262">
        <v>0.24443317972</v>
      </c>
      <c r="D63" s="262">
        <v>0.25045918366999997</v>
      </c>
      <c r="E63" s="262">
        <v>0.249</v>
      </c>
      <c r="F63" s="262">
        <v>0.2465952381</v>
      </c>
      <c r="G63" s="262">
        <v>0.24871889401</v>
      </c>
      <c r="H63" s="262">
        <v>0.24690952381</v>
      </c>
      <c r="I63" s="262">
        <v>0.25118433179999999</v>
      </c>
      <c r="J63" s="262">
        <v>0.2512718894</v>
      </c>
      <c r="K63" s="262">
        <v>0.24677142857000001</v>
      </c>
      <c r="L63" s="262">
        <v>0.24806451613</v>
      </c>
      <c r="M63" s="262">
        <v>0.24651904761999999</v>
      </c>
      <c r="N63" s="262">
        <v>0.24038709677</v>
      </c>
      <c r="O63" s="262">
        <v>0.24292626728</v>
      </c>
      <c r="P63" s="262">
        <v>0.25241836735000001</v>
      </c>
      <c r="Q63" s="262">
        <v>0.25819354839000003</v>
      </c>
      <c r="R63" s="262">
        <v>0.25464285714000001</v>
      </c>
      <c r="S63" s="262">
        <v>0.25275115206999998</v>
      </c>
      <c r="T63" s="262">
        <v>0.25158095238</v>
      </c>
      <c r="U63" s="262">
        <v>0.25836866358999999</v>
      </c>
      <c r="V63" s="262">
        <v>0.26530414746999997</v>
      </c>
      <c r="W63" s="262">
        <v>0.26638571429000002</v>
      </c>
      <c r="X63" s="262">
        <v>0.26890322580999998</v>
      </c>
      <c r="Y63" s="262">
        <v>0.27294285713999999</v>
      </c>
      <c r="Z63" s="262">
        <v>0.26907373272000001</v>
      </c>
      <c r="AA63" s="262">
        <v>0.27165898618000001</v>
      </c>
      <c r="AB63" s="262">
        <v>0.27174999999999999</v>
      </c>
      <c r="AC63" s="262">
        <v>0.27561290322999998</v>
      </c>
      <c r="AD63" s="262">
        <v>0.27287619048</v>
      </c>
      <c r="AE63" s="262">
        <v>0.27204147465</v>
      </c>
      <c r="AF63" s="262">
        <v>0.26721658986000002</v>
      </c>
      <c r="AG63" s="262">
        <v>0.26660952381000003</v>
      </c>
      <c r="AH63" s="262">
        <v>0.26590322580999998</v>
      </c>
      <c r="AI63" s="262">
        <v>0.25984761904999998</v>
      </c>
      <c r="AJ63" s="262">
        <v>0.26339170506999998</v>
      </c>
      <c r="AK63" s="262">
        <v>0.26578095237999999</v>
      </c>
      <c r="AL63" s="262">
        <v>0.26488479262999998</v>
      </c>
      <c r="AM63" s="262">
        <v>0.27403686636000002</v>
      </c>
      <c r="AN63" s="262">
        <v>0.27253201970000002</v>
      </c>
      <c r="AO63" s="262">
        <v>0.25678801842999999</v>
      </c>
      <c r="AP63" s="262">
        <v>0.18255714285999999</v>
      </c>
      <c r="AQ63" s="262">
        <v>0.16480184332</v>
      </c>
      <c r="AR63" s="262">
        <v>0.17472380952</v>
      </c>
      <c r="AS63" s="262">
        <v>0.18638248848</v>
      </c>
      <c r="AT63" s="262">
        <v>0.19732380952</v>
      </c>
      <c r="AU63" s="262">
        <v>0.20843333333</v>
      </c>
      <c r="AV63" s="262">
        <v>0.21845161290000001</v>
      </c>
      <c r="AW63" s="262">
        <v>0.2248</v>
      </c>
      <c r="AX63" s="262">
        <v>0.22878801842999999</v>
      </c>
      <c r="AY63" s="262">
        <v>0.23743317972</v>
      </c>
      <c r="AZ63" s="262">
        <v>0.24818367347</v>
      </c>
      <c r="BA63" s="262">
        <v>0.25120737326999998</v>
      </c>
      <c r="BB63" s="262">
        <v>0.25338095238000002</v>
      </c>
      <c r="BC63" s="262">
        <v>0.25752073733000003</v>
      </c>
      <c r="BD63" s="262">
        <v>0.26249523809999997</v>
      </c>
      <c r="BE63" s="262">
        <v>0.26594930876</v>
      </c>
      <c r="BF63" s="262">
        <v>0.26753571429</v>
      </c>
      <c r="BG63" s="334">
        <v>0.29073909999999997</v>
      </c>
      <c r="BH63" s="334">
        <v>0.30957639999999997</v>
      </c>
      <c r="BI63" s="334">
        <v>0.32654109999999997</v>
      </c>
      <c r="BJ63" s="334">
        <v>0.35150870000000001</v>
      </c>
      <c r="BK63" s="334">
        <v>0.34066590000000002</v>
      </c>
      <c r="BL63" s="334">
        <v>0.33066889999999999</v>
      </c>
      <c r="BM63" s="334">
        <v>0.31639149999999999</v>
      </c>
      <c r="BN63" s="334">
        <v>0.3005004</v>
      </c>
      <c r="BO63" s="334">
        <v>0.29018480000000002</v>
      </c>
      <c r="BP63" s="334">
        <v>0.28346070000000001</v>
      </c>
      <c r="BQ63" s="334">
        <v>0.2830722</v>
      </c>
      <c r="BR63" s="334">
        <v>0.286354</v>
      </c>
      <c r="BS63" s="334">
        <v>0.29515619999999998</v>
      </c>
      <c r="BT63" s="334">
        <v>0.2994984</v>
      </c>
      <c r="BU63" s="334">
        <v>0.30256359999999999</v>
      </c>
      <c r="BV63" s="334">
        <v>0.30303649999999999</v>
      </c>
    </row>
    <row r="64" spans="1:74" ht="11.1" customHeight="1" x14ac:dyDescent="0.2">
      <c r="A64" s="435"/>
      <c r="B64" s="436"/>
      <c r="C64" s="262"/>
      <c r="D64" s="262"/>
      <c r="E64" s="262"/>
      <c r="F64" s="262"/>
      <c r="G64" s="262"/>
      <c r="H64" s="262"/>
      <c r="I64" s="262"/>
      <c r="J64" s="262"/>
      <c r="K64" s="262"/>
      <c r="L64" s="262"/>
      <c r="M64" s="262"/>
      <c r="N64" s="262"/>
      <c r="O64" s="262"/>
      <c r="P64" s="262"/>
      <c r="Q64" s="262"/>
      <c r="R64" s="262"/>
      <c r="S64" s="262"/>
      <c r="T64" s="262"/>
      <c r="U64" s="262"/>
      <c r="V64" s="262"/>
      <c r="W64" s="262"/>
      <c r="X64" s="262"/>
      <c r="Y64" s="262"/>
      <c r="Z64" s="262"/>
      <c r="AA64" s="262"/>
      <c r="AB64" s="262"/>
      <c r="AC64" s="262"/>
      <c r="AD64" s="262"/>
      <c r="AE64" s="262"/>
      <c r="AF64" s="262"/>
      <c r="AG64" s="262"/>
      <c r="AH64" s="262"/>
      <c r="AI64" s="262"/>
      <c r="AJ64" s="262"/>
      <c r="AK64" s="262"/>
      <c r="AL64" s="262"/>
      <c r="AM64" s="262"/>
      <c r="AN64" s="262"/>
      <c r="AO64" s="262"/>
      <c r="AP64" s="262"/>
      <c r="AQ64" s="262"/>
      <c r="AR64" s="262"/>
      <c r="AS64" s="262"/>
      <c r="AT64" s="262"/>
      <c r="AU64" s="262"/>
      <c r="AV64" s="262"/>
      <c r="AW64" s="262"/>
      <c r="AX64" s="262"/>
      <c r="AY64" s="262"/>
      <c r="AZ64" s="262"/>
      <c r="BA64" s="262"/>
      <c r="BB64" s="262"/>
      <c r="BC64" s="262"/>
      <c r="BD64" s="262"/>
      <c r="BE64" s="262"/>
      <c r="BF64" s="262"/>
      <c r="BG64" s="334"/>
      <c r="BH64" s="334"/>
      <c r="BI64" s="334"/>
      <c r="BJ64" s="334"/>
      <c r="BK64" s="334"/>
      <c r="BL64" s="334"/>
      <c r="BM64" s="334"/>
      <c r="BN64" s="334"/>
      <c r="BO64" s="334"/>
      <c r="BP64" s="334"/>
      <c r="BQ64" s="334"/>
      <c r="BR64" s="334"/>
      <c r="BS64" s="334"/>
      <c r="BT64" s="334"/>
      <c r="BU64" s="334"/>
      <c r="BV64" s="334"/>
    </row>
    <row r="65" spans="1:74" ht="11.1" customHeight="1" x14ac:dyDescent="0.2">
      <c r="A65" s="435"/>
      <c r="B65" s="136" t="s">
        <v>1111</v>
      </c>
      <c r="C65" s="262"/>
      <c r="D65" s="262"/>
      <c r="E65" s="262"/>
      <c r="F65" s="262"/>
      <c r="G65" s="262"/>
      <c r="H65" s="262"/>
      <c r="I65" s="262"/>
      <c r="J65" s="262"/>
      <c r="K65" s="262"/>
      <c r="L65" s="262"/>
      <c r="M65" s="262"/>
      <c r="N65" s="262"/>
      <c r="O65" s="262"/>
      <c r="P65" s="262"/>
      <c r="Q65" s="262"/>
      <c r="R65" s="262"/>
      <c r="S65" s="262"/>
      <c r="T65" s="262"/>
      <c r="U65" s="262"/>
      <c r="V65" s="262"/>
      <c r="W65" s="262"/>
      <c r="X65" s="262"/>
      <c r="Y65" s="262"/>
      <c r="Z65" s="262"/>
      <c r="AA65" s="262"/>
      <c r="AB65" s="262"/>
      <c r="AC65" s="262"/>
      <c r="AD65" s="262"/>
      <c r="AE65" s="262"/>
      <c r="AF65" s="262"/>
      <c r="AG65" s="262"/>
      <c r="AH65" s="262"/>
      <c r="AI65" s="262"/>
      <c r="AJ65" s="262"/>
      <c r="AK65" s="262"/>
      <c r="AL65" s="262"/>
      <c r="AM65" s="262"/>
      <c r="AN65" s="262"/>
      <c r="AO65" s="262"/>
      <c r="AP65" s="262"/>
      <c r="AQ65" s="262"/>
      <c r="AR65" s="262"/>
      <c r="AS65" s="262"/>
      <c r="AT65" s="262"/>
      <c r="AU65" s="262"/>
      <c r="AV65" s="262"/>
      <c r="AW65" s="262"/>
      <c r="AX65" s="262"/>
      <c r="AY65" s="262"/>
      <c r="AZ65" s="262"/>
      <c r="BA65" s="262"/>
      <c r="BB65" s="262"/>
      <c r="BC65" s="262"/>
      <c r="BD65" s="262"/>
      <c r="BE65" s="262"/>
      <c r="BF65" s="262"/>
      <c r="BG65" s="334"/>
      <c r="BH65" s="334"/>
      <c r="BI65" s="334"/>
      <c r="BJ65" s="334"/>
      <c r="BK65" s="334"/>
      <c r="BL65" s="334"/>
      <c r="BM65" s="334"/>
      <c r="BN65" s="334"/>
      <c r="BO65" s="334"/>
      <c r="BP65" s="334"/>
      <c r="BQ65" s="334"/>
      <c r="BR65" s="334"/>
      <c r="BS65" s="334"/>
      <c r="BT65" s="334"/>
      <c r="BU65" s="334"/>
      <c r="BV65" s="334"/>
    </row>
    <row r="66" spans="1:74" ht="11.1" customHeight="1" x14ac:dyDescent="0.2">
      <c r="A66" s="140" t="s">
        <v>777</v>
      </c>
      <c r="B66" s="203" t="s">
        <v>610</v>
      </c>
      <c r="C66" s="250">
        <v>193.04331070000001</v>
      </c>
      <c r="D66" s="250">
        <v>172.01192639999999</v>
      </c>
      <c r="E66" s="250">
        <v>199.19547919999999</v>
      </c>
      <c r="F66" s="250">
        <v>187.95564999999999</v>
      </c>
      <c r="G66" s="250">
        <v>198.95672630000001</v>
      </c>
      <c r="H66" s="250">
        <v>195.3280134</v>
      </c>
      <c r="I66" s="250">
        <v>197.76047779999999</v>
      </c>
      <c r="J66" s="250">
        <v>200.81840529999999</v>
      </c>
      <c r="K66" s="250">
        <v>189.07019299999999</v>
      </c>
      <c r="L66" s="250">
        <v>196.64461309999999</v>
      </c>
      <c r="M66" s="250">
        <v>194.99561420000001</v>
      </c>
      <c r="N66" s="250">
        <v>201.61299360000001</v>
      </c>
      <c r="O66" s="250">
        <v>203.24762670000001</v>
      </c>
      <c r="P66" s="250">
        <v>175.12994320000001</v>
      </c>
      <c r="Q66" s="250">
        <v>204.53134829999999</v>
      </c>
      <c r="R66" s="250">
        <v>192.4400267</v>
      </c>
      <c r="S66" s="250">
        <v>199.83441310000001</v>
      </c>
      <c r="T66" s="250">
        <v>197.68209519999999</v>
      </c>
      <c r="U66" s="250">
        <v>201.04245800000001</v>
      </c>
      <c r="V66" s="250">
        <v>208.4920195</v>
      </c>
      <c r="W66" s="250">
        <v>189.9645328</v>
      </c>
      <c r="X66" s="250">
        <v>204.30551360000001</v>
      </c>
      <c r="Y66" s="250">
        <v>197.03641680000001</v>
      </c>
      <c r="Z66" s="250">
        <v>198.98167119999999</v>
      </c>
      <c r="AA66" s="250">
        <v>202.05545129999999</v>
      </c>
      <c r="AB66" s="250">
        <v>177.09403370000001</v>
      </c>
      <c r="AC66" s="250">
        <v>199.33963510000001</v>
      </c>
      <c r="AD66" s="250">
        <v>193.30531880000001</v>
      </c>
      <c r="AE66" s="250">
        <v>201.11997869999999</v>
      </c>
      <c r="AF66" s="250">
        <v>197.30685449999999</v>
      </c>
      <c r="AG66" s="250">
        <v>201.98985479999999</v>
      </c>
      <c r="AH66" s="250">
        <v>207.46934329999999</v>
      </c>
      <c r="AI66" s="250">
        <v>189.32038510000001</v>
      </c>
      <c r="AJ66" s="250">
        <v>201.89884269999999</v>
      </c>
      <c r="AK66" s="250">
        <v>196.16736750000001</v>
      </c>
      <c r="AL66" s="250">
        <v>199.9633054</v>
      </c>
      <c r="AM66" s="250">
        <v>193.8129606</v>
      </c>
      <c r="AN66" s="250">
        <v>182.3717943</v>
      </c>
      <c r="AO66" s="250">
        <v>176.43805660000001</v>
      </c>
      <c r="AP66" s="250">
        <v>133.22097869999999</v>
      </c>
      <c r="AQ66" s="250">
        <v>150.57510690000001</v>
      </c>
      <c r="AR66" s="250">
        <v>158.4582705</v>
      </c>
      <c r="AS66" s="250">
        <v>171.86814939999999</v>
      </c>
      <c r="AT66" s="250">
        <v>176.57313360000001</v>
      </c>
      <c r="AU66" s="250">
        <v>169.4565269</v>
      </c>
      <c r="AV66" s="250">
        <v>176.03085849999999</v>
      </c>
      <c r="AW66" s="250">
        <v>169.88662070000001</v>
      </c>
      <c r="AX66" s="250">
        <v>175.82740200000001</v>
      </c>
      <c r="AY66" s="250">
        <v>174.838042</v>
      </c>
      <c r="AZ66" s="250">
        <v>155.57261310000001</v>
      </c>
      <c r="BA66" s="250">
        <v>185.91682399999999</v>
      </c>
      <c r="BB66" s="250">
        <v>180.865374</v>
      </c>
      <c r="BC66" s="250">
        <v>189.55030379999999</v>
      </c>
      <c r="BD66" s="250">
        <v>186.40010000000001</v>
      </c>
      <c r="BE66" s="250">
        <v>192.458</v>
      </c>
      <c r="BF66" s="250">
        <v>197.99109999999999</v>
      </c>
      <c r="BG66" s="316">
        <v>185.351</v>
      </c>
      <c r="BH66" s="316">
        <v>191.6447</v>
      </c>
      <c r="BI66" s="316">
        <v>186.0504</v>
      </c>
      <c r="BJ66" s="316">
        <v>192.49119999999999</v>
      </c>
      <c r="BK66" s="316">
        <v>192.3544</v>
      </c>
      <c r="BL66" s="316">
        <v>171.78100000000001</v>
      </c>
      <c r="BM66" s="316">
        <v>194.60149999999999</v>
      </c>
      <c r="BN66" s="316">
        <v>187.7971</v>
      </c>
      <c r="BO66" s="316">
        <v>197.4195</v>
      </c>
      <c r="BP66" s="316">
        <v>190.87739999999999</v>
      </c>
      <c r="BQ66" s="316">
        <v>197.46539999999999</v>
      </c>
      <c r="BR66" s="316">
        <v>202.5068</v>
      </c>
      <c r="BS66" s="316">
        <v>190.75749999999999</v>
      </c>
      <c r="BT66" s="316">
        <v>199.86869999999999</v>
      </c>
      <c r="BU66" s="316">
        <v>192.1908</v>
      </c>
      <c r="BV66" s="316">
        <v>198.14940000000001</v>
      </c>
    </row>
    <row r="67" spans="1:74" ht="11.1" customHeight="1" x14ac:dyDescent="0.2">
      <c r="A67" s="140" t="s">
        <v>778</v>
      </c>
      <c r="B67" s="203" t="s">
        <v>611</v>
      </c>
      <c r="C67" s="250">
        <v>158.7201043</v>
      </c>
      <c r="D67" s="250">
        <v>127.3392956</v>
      </c>
      <c r="E67" s="250">
        <v>137.28565610000001</v>
      </c>
      <c r="F67" s="250">
        <v>104.8785098</v>
      </c>
      <c r="G67" s="250">
        <v>102.6422405</v>
      </c>
      <c r="H67" s="250">
        <v>103.6561998</v>
      </c>
      <c r="I67" s="250">
        <v>116.3382752</v>
      </c>
      <c r="J67" s="250">
        <v>113.69350660000001</v>
      </c>
      <c r="K67" s="250">
        <v>104.1828751</v>
      </c>
      <c r="L67" s="250">
        <v>110.23332430000001</v>
      </c>
      <c r="M67" s="250">
        <v>128.11588900000001</v>
      </c>
      <c r="N67" s="250">
        <v>167.9562493</v>
      </c>
      <c r="O67" s="250">
        <v>181.389916</v>
      </c>
      <c r="P67" s="250">
        <v>146.94543959999999</v>
      </c>
      <c r="Q67" s="250">
        <v>151.52230499999999</v>
      </c>
      <c r="R67" s="250">
        <v>127.08795840000001</v>
      </c>
      <c r="S67" s="250">
        <v>110.8569767</v>
      </c>
      <c r="T67" s="250">
        <v>111.3623381</v>
      </c>
      <c r="U67" s="250">
        <v>127.0837239</v>
      </c>
      <c r="V67" s="250">
        <v>125.0550386</v>
      </c>
      <c r="W67" s="250">
        <v>116.426552</v>
      </c>
      <c r="X67" s="250">
        <v>123.5110306</v>
      </c>
      <c r="Y67" s="250">
        <v>147.08217529999999</v>
      </c>
      <c r="Z67" s="250">
        <v>162.5962581</v>
      </c>
      <c r="AA67" s="250">
        <v>185.86879949999999</v>
      </c>
      <c r="AB67" s="250">
        <v>163.83779390000001</v>
      </c>
      <c r="AC67" s="250">
        <v>158.69748480000001</v>
      </c>
      <c r="AD67" s="250">
        <v>119.5800936</v>
      </c>
      <c r="AE67" s="250">
        <v>115.2570755</v>
      </c>
      <c r="AF67" s="250">
        <v>114.55680839999999</v>
      </c>
      <c r="AG67" s="250">
        <v>129.56768940000001</v>
      </c>
      <c r="AH67" s="250">
        <v>131.6592455</v>
      </c>
      <c r="AI67" s="250">
        <v>119.2730311</v>
      </c>
      <c r="AJ67" s="250">
        <v>124.7802026</v>
      </c>
      <c r="AK67" s="250">
        <v>150.78325269999999</v>
      </c>
      <c r="AL67" s="250">
        <v>171.86861519999999</v>
      </c>
      <c r="AM67" s="250">
        <v>178.98941629999999</v>
      </c>
      <c r="AN67" s="250">
        <v>164.61508860000001</v>
      </c>
      <c r="AO67" s="250">
        <v>146.80028200000001</v>
      </c>
      <c r="AP67" s="250">
        <v>121.5110183</v>
      </c>
      <c r="AQ67" s="250">
        <v>112.0078084</v>
      </c>
      <c r="AR67" s="250">
        <v>115.52632370000001</v>
      </c>
      <c r="AS67" s="250">
        <v>135.00866479999999</v>
      </c>
      <c r="AT67" s="250">
        <v>130.24000620000001</v>
      </c>
      <c r="AU67" s="250">
        <v>117.5697084</v>
      </c>
      <c r="AV67" s="250">
        <v>125.643595</v>
      </c>
      <c r="AW67" s="250">
        <v>132.09304990000001</v>
      </c>
      <c r="AX67" s="250">
        <v>171.4315177</v>
      </c>
      <c r="AY67" s="250">
        <v>178.47242679999999</v>
      </c>
      <c r="AZ67" s="250">
        <v>164.87633550000001</v>
      </c>
      <c r="BA67" s="250">
        <v>141.32854810000001</v>
      </c>
      <c r="BB67" s="250">
        <v>121.3611025</v>
      </c>
      <c r="BC67" s="250">
        <v>113.5614836</v>
      </c>
      <c r="BD67" s="250">
        <v>120.08329999999999</v>
      </c>
      <c r="BE67" s="250">
        <v>128.56890000000001</v>
      </c>
      <c r="BF67" s="250">
        <v>129.2784</v>
      </c>
      <c r="BG67" s="316">
        <v>113.3877</v>
      </c>
      <c r="BH67" s="316">
        <v>118.90049999999999</v>
      </c>
      <c r="BI67" s="316">
        <v>133.3896</v>
      </c>
      <c r="BJ67" s="316">
        <v>169.8647</v>
      </c>
      <c r="BK67" s="316">
        <v>179.60429999999999</v>
      </c>
      <c r="BL67" s="316">
        <v>153.00110000000001</v>
      </c>
      <c r="BM67" s="316">
        <v>140.44210000000001</v>
      </c>
      <c r="BN67" s="316">
        <v>119.25190000000001</v>
      </c>
      <c r="BO67" s="316">
        <v>112.0805</v>
      </c>
      <c r="BP67" s="316">
        <v>115.49720000000001</v>
      </c>
      <c r="BQ67" s="316">
        <v>131.72450000000001</v>
      </c>
      <c r="BR67" s="316">
        <v>129.3775</v>
      </c>
      <c r="BS67" s="316">
        <v>115.4299</v>
      </c>
      <c r="BT67" s="316">
        <v>123.6923</v>
      </c>
      <c r="BU67" s="316">
        <v>138.8614</v>
      </c>
      <c r="BV67" s="316">
        <v>175.38980000000001</v>
      </c>
    </row>
    <row r="68" spans="1:74" ht="11.1" customHeight="1" x14ac:dyDescent="0.2">
      <c r="A68" s="140" t="s">
        <v>265</v>
      </c>
      <c r="B68" s="203" t="s">
        <v>793</v>
      </c>
      <c r="C68" s="250">
        <v>124.54984279999999</v>
      </c>
      <c r="D68" s="250">
        <v>96.401624760000004</v>
      </c>
      <c r="E68" s="250">
        <v>98.130494990000003</v>
      </c>
      <c r="F68" s="250">
        <v>89.501463799999996</v>
      </c>
      <c r="G68" s="250">
        <v>101.58447580000001</v>
      </c>
      <c r="H68" s="250">
        <v>115.6808053</v>
      </c>
      <c r="I68" s="250">
        <v>136.07440120000001</v>
      </c>
      <c r="J68" s="250">
        <v>128.61761559999999</v>
      </c>
      <c r="K68" s="250">
        <v>108.4325398</v>
      </c>
      <c r="L68" s="250">
        <v>99.852089430000007</v>
      </c>
      <c r="M68" s="250">
        <v>101.6521597</v>
      </c>
      <c r="N68" s="250">
        <v>115.5492959</v>
      </c>
      <c r="O68" s="250">
        <v>126.29895670000001</v>
      </c>
      <c r="P68" s="250">
        <v>91.708358230000002</v>
      </c>
      <c r="Q68" s="250">
        <v>89.666134170000007</v>
      </c>
      <c r="R68" s="250">
        <v>82.318822510000004</v>
      </c>
      <c r="S68" s="250">
        <v>94.696971120000001</v>
      </c>
      <c r="T68" s="250">
        <v>110.2743605</v>
      </c>
      <c r="U68" s="250">
        <v>124.4533246</v>
      </c>
      <c r="V68" s="250">
        <v>124.3342571</v>
      </c>
      <c r="W68" s="250">
        <v>106.62649039999999</v>
      </c>
      <c r="X68" s="250">
        <v>96.895678759999996</v>
      </c>
      <c r="Y68" s="250">
        <v>102.8007369</v>
      </c>
      <c r="Z68" s="250">
        <v>110.1113378</v>
      </c>
      <c r="AA68" s="250">
        <v>110.0199203</v>
      </c>
      <c r="AB68" s="250">
        <v>90.282693330000001</v>
      </c>
      <c r="AC68" s="250">
        <v>88.86093237</v>
      </c>
      <c r="AD68" s="250">
        <v>68.743803709999995</v>
      </c>
      <c r="AE68" s="250">
        <v>81.061911969999997</v>
      </c>
      <c r="AF68" s="250">
        <v>88.600155310000005</v>
      </c>
      <c r="AG68" s="250">
        <v>109.3667165</v>
      </c>
      <c r="AH68" s="250">
        <v>103.1312148</v>
      </c>
      <c r="AI68" s="250">
        <v>93.578303930000004</v>
      </c>
      <c r="AJ68" s="250">
        <v>76.326341740000004</v>
      </c>
      <c r="AK68" s="250">
        <v>84.126906099999999</v>
      </c>
      <c r="AL68" s="250">
        <v>81.76883608</v>
      </c>
      <c r="AM68" s="250">
        <v>74.67268962</v>
      </c>
      <c r="AN68" s="250">
        <v>66.104129589999999</v>
      </c>
      <c r="AO68" s="250">
        <v>60.390142400000002</v>
      </c>
      <c r="AP68" s="250">
        <v>49.17102482</v>
      </c>
      <c r="AQ68" s="250">
        <v>54.775180419999998</v>
      </c>
      <c r="AR68" s="250">
        <v>73.078319410000006</v>
      </c>
      <c r="AS68" s="250">
        <v>96.453893350000001</v>
      </c>
      <c r="AT68" s="250">
        <v>97.830956409999999</v>
      </c>
      <c r="AU68" s="250">
        <v>76.512579599999995</v>
      </c>
      <c r="AV68" s="250">
        <v>68.655469280000005</v>
      </c>
      <c r="AW68" s="250">
        <v>69.513751339999999</v>
      </c>
      <c r="AX68" s="250">
        <v>86.326299610000007</v>
      </c>
      <c r="AY68" s="250">
        <v>89.990673099999995</v>
      </c>
      <c r="AZ68" s="250">
        <v>94.177740330000006</v>
      </c>
      <c r="BA68" s="250">
        <v>70.626504789999998</v>
      </c>
      <c r="BB68" s="250">
        <v>63.03814577</v>
      </c>
      <c r="BC68" s="250">
        <v>72.272167830000001</v>
      </c>
      <c r="BD68" s="250">
        <v>95.737020000000001</v>
      </c>
      <c r="BE68" s="250">
        <v>106.6373</v>
      </c>
      <c r="BF68" s="250">
        <v>105.7912</v>
      </c>
      <c r="BG68" s="316">
        <v>95.211830000000006</v>
      </c>
      <c r="BH68" s="316">
        <v>84.749939999999995</v>
      </c>
      <c r="BI68" s="316">
        <v>82.109690000000001</v>
      </c>
      <c r="BJ68" s="316">
        <v>106.9341</v>
      </c>
      <c r="BK68" s="316">
        <v>100.0651</v>
      </c>
      <c r="BL68" s="316">
        <v>90.904870000000003</v>
      </c>
      <c r="BM68" s="316">
        <v>82.584670000000003</v>
      </c>
      <c r="BN68" s="316">
        <v>67.596950000000007</v>
      </c>
      <c r="BO68" s="316">
        <v>75.60472</v>
      </c>
      <c r="BP68" s="316">
        <v>97.962140000000005</v>
      </c>
      <c r="BQ68" s="316">
        <v>102.83839999999999</v>
      </c>
      <c r="BR68" s="316">
        <v>100.64449999999999</v>
      </c>
      <c r="BS68" s="316">
        <v>85.033079999999998</v>
      </c>
      <c r="BT68" s="316">
        <v>76.157719999999998</v>
      </c>
      <c r="BU68" s="316">
        <v>69.335210000000004</v>
      </c>
      <c r="BV68" s="316">
        <v>95.467179999999999</v>
      </c>
    </row>
    <row r="69" spans="1:74" ht="11.1" customHeight="1" x14ac:dyDescent="0.2">
      <c r="A69" s="555" t="s">
        <v>984</v>
      </c>
      <c r="B69" s="575" t="s">
        <v>983</v>
      </c>
      <c r="C69" s="298">
        <v>477.25568720000001</v>
      </c>
      <c r="D69" s="298">
        <v>396.60407320000002</v>
      </c>
      <c r="E69" s="298">
        <v>435.55405969999998</v>
      </c>
      <c r="F69" s="298">
        <v>383.24765209999998</v>
      </c>
      <c r="G69" s="298">
        <v>404.12587200000002</v>
      </c>
      <c r="H69" s="298">
        <v>415.57704690000003</v>
      </c>
      <c r="I69" s="298">
        <v>451.11558359999998</v>
      </c>
      <c r="J69" s="298">
        <v>444.07195680000001</v>
      </c>
      <c r="K69" s="298">
        <v>402.59763629999998</v>
      </c>
      <c r="L69" s="298">
        <v>407.6724562</v>
      </c>
      <c r="M69" s="298">
        <v>425.67569140000001</v>
      </c>
      <c r="N69" s="298">
        <v>486.06096810000003</v>
      </c>
      <c r="O69" s="298">
        <v>511.87892879999998</v>
      </c>
      <c r="P69" s="298">
        <v>414.63496759999998</v>
      </c>
      <c r="Q69" s="298">
        <v>446.66221689999998</v>
      </c>
      <c r="R69" s="298">
        <v>402.7588361</v>
      </c>
      <c r="S69" s="298">
        <v>406.33079029999999</v>
      </c>
      <c r="T69" s="298">
        <v>420.23082219999998</v>
      </c>
      <c r="U69" s="298">
        <v>453.52193579999999</v>
      </c>
      <c r="V69" s="298">
        <v>458.8237446</v>
      </c>
      <c r="W69" s="298">
        <v>413.92960349999998</v>
      </c>
      <c r="X69" s="298">
        <v>425.65465239999997</v>
      </c>
      <c r="Y69" s="298">
        <v>447.8313574</v>
      </c>
      <c r="Z69" s="298">
        <v>472.63169649999998</v>
      </c>
      <c r="AA69" s="298">
        <v>498.88660060000001</v>
      </c>
      <c r="AB69" s="298">
        <v>432.06574749999999</v>
      </c>
      <c r="AC69" s="298">
        <v>447.8404817</v>
      </c>
      <c r="AD69" s="298">
        <v>382.54124460000003</v>
      </c>
      <c r="AE69" s="298">
        <v>398.38139560000002</v>
      </c>
      <c r="AF69" s="298">
        <v>401.37584670000001</v>
      </c>
      <c r="AG69" s="298">
        <v>441.86669010000003</v>
      </c>
      <c r="AH69" s="298">
        <v>443.2022331</v>
      </c>
      <c r="AI69" s="298">
        <v>403.08374859999998</v>
      </c>
      <c r="AJ69" s="298">
        <v>403.94781649999999</v>
      </c>
      <c r="AK69" s="298">
        <v>431.98955469999999</v>
      </c>
      <c r="AL69" s="298">
        <v>454.54318599999999</v>
      </c>
      <c r="AM69" s="298">
        <v>448.41492099999999</v>
      </c>
      <c r="AN69" s="298">
        <v>413.97023109999998</v>
      </c>
      <c r="AO69" s="298">
        <v>384.56833549999999</v>
      </c>
      <c r="AP69" s="298">
        <v>304.8125584</v>
      </c>
      <c r="AQ69" s="298">
        <v>318.29795009999998</v>
      </c>
      <c r="AR69" s="298">
        <v>347.9724501</v>
      </c>
      <c r="AS69" s="298">
        <v>404.27056199999998</v>
      </c>
      <c r="AT69" s="298">
        <v>405.5839507</v>
      </c>
      <c r="AU69" s="298">
        <v>364.44835139999998</v>
      </c>
      <c r="AV69" s="298">
        <v>371.2697771</v>
      </c>
      <c r="AW69" s="298">
        <v>372.40295859999998</v>
      </c>
      <c r="AX69" s="298">
        <v>434.52507379999997</v>
      </c>
      <c r="AY69" s="298">
        <v>444.24099639999997</v>
      </c>
      <c r="AZ69" s="298">
        <v>415.4755897</v>
      </c>
      <c r="BA69" s="298">
        <v>398.81173139999999</v>
      </c>
      <c r="BB69" s="298">
        <v>366.17415879999999</v>
      </c>
      <c r="BC69" s="298">
        <v>376.3238096</v>
      </c>
      <c r="BD69" s="298">
        <v>403.13</v>
      </c>
      <c r="BE69" s="298">
        <v>428.60410000000002</v>
      </c>
      <c r="BF69" s="298">
        <v>434.00049999999999</v>
      </c>
      <c r="BG69" s="332">
        <v>394.86</v>
      </c>
      <c r="BH69" s="332">
        <v>396.23489999999998</v>
      </c>
      <c r="BI69" s="332">
        <v>402.45920000000001</v>
      </c>
      <c r="BJ69" s="332">
        <v>470.22980000000001</v>
      </c>
      <c r="BK69" s="332">
        <v>472.96370000000002</v>
      </c>
      <c r="BL69" s="332">
        <v>416.53579999999999</v>
      </c>
      <c r="BM69" s="332">
        <v>418.56799999999998</v>
      </c>
      <c r="BN69" s="332">
        <v>375.55549999999999</v>
      </c>
      <c r="BO69" s="332">
        <v>386.0446</v>
      </c>
      <c r="BP69" s="332">
        <v>405.24630000000002</v>
      </c>
      <c r="BQ69" s="332">
        <v>432.96809999999999</v>
      </c>
      <c r="BR69" s="332">
        <v>433.46850000000001</v>
      </c>
      <c r="BS69" s="332">
        <v>392.13</v>
      </c>
      <c r="BT69" s="332">
        <v>400.65859999999998</v>
      </c>
      <c r="BU69" s="332">
        <v>401.29700000000003</v>
      </c>
      <c r="BV69" s="332">
        <v>469.94619999999998</v>
      </c>
    </row>
    <row r="70" spans="1:74" s="425" customFormat="1" ht="12" customHeight="1" x14ac:dyDescent="0.2">
      <c r="A70" s="424"/>
      <c r="B70" s="837" t="s">
        <v>890</v>
      </c>
      <c r="C70" s="837"/>
      <c r="D70" s="837"/>
      <c r="E70" s="837"/>
      <c r="F70" s="837"/>
      <c r="G70" s="837"/>
      <c r="H70" s="837"/>
      <c r="I70" s="837"/>
      <c r="J70" s="837"/>
      <c r="K70" s="837"/>
      <c r="L70" s="837"/>
      <c r="M70" s="837"/>
      <c r="N70" s="837"/>
      <c r="O70" s="837"/>
      <c r="P70" s="837"/>
      <c r="Q70" s="837"/>
      <c r="AY70" s="461"/>
      <c r="AZ70" s="461"/>
      <c r="BA70" s="461"/>
      <c r="BB70" s="461"/>
      <c r="BC70" s="461"/>
      <c r="BD70" s="636"/>
      <c r="BE70" s="636"/>
      <c r="BF70" s="636"/>
      <c r="BG70" s="461"/>
      <c r="BH70" s="461"/>
      <c r="BI70" s="461"/>
      <c r="BJ70" s="461"/>
    </row>
    <row r="71" spans="1:74" s="425" customFormat="1" ht="12" customHeight="1" x14ac:dyDescent="0.2">
      <c r="A71" s="424"/>
      <c r="B71" s="838" t="s">
        <v>1</v>
      </c>
      <c r="C71" s="838"/>
      <c r="D71" s="838"/>
      <c r="E71" s="838"/>
      <c r="F71" s="838"/>
      <c r="G71" s="838"/>
      <c r="H71" s="838"/>
      <c r="I71" s="838"/>
      <c r="J71" s="838"/>
      <c r="K71" s="838"/>
      <c r="L71" s="838"/>
      <c r="M71" s="838"/>
      <c r="N71" s="838"/>
      <c r="O71" s="838"/>
      <c r="P71" s="838"/>
      <c r="Q71" s="838"/>
      <c r="AY71" s="461"/>
      <c r="AZ71" s="461"/>
      <c r="BA71" s="461"/>
      <c r="BB71" s="461"/>
      <c r="BC71" s="461"/>
      <c r="BD71" s="636"/>
      <c r="BE71" s="636"/>
      <c r="BF71" s="636"/>
      <c r="BG71" s="461"/>
      <c r="BH71" s="461"/>
      <c r="BI71" s="461"/>
      <c r="BJ71" s="461"/>
    </row>
    <row r="72" spans="1:74" s="425" customFormat="1" ht="12" customHeight="1" x14ac:dyDescent="0.2">
      <c r="A72" s="424"/>
      <c r="B72" s="837" t="s">
        <v>985</v>
      </c>
      <c r="C72" s="759"/>
      <c r="D72" s="759"/>
      <c r="E72" s="759"/>
      <c r="F72" s="759"/>
      <c r="G72" s="759"/>
      <c r="H72" s="759"/>
      <c r="I72" s="759"/>
      <c r="J72" s="759"/>
      <c r="K72" s="759"/>
      <c r="L72" s="759"/>
      <c r="M72" s="759"/>
      <c r="N72" s="759"/>
      <c r="O72" s="759"/>
      <c r="P72" s="759"/>
      <c r="Q72" s="759"/>
      <c r="AY72" s="461"/>
      <c r="AZ72" s="461"/>
      <c r="BA72" s="461"/>
      <c r="BB72" s="461"/>
      <c r="BC72" s="461"/>
      <c r="BD72" s="636"/>
      <c r="BE72" s="636"/>
      <c r="BF72" s="636"/>
      <c r="BG72" s="461"/>
      <c r="BH72" s="461"/>
      <c r="BI72" s="461"/>
      <c r="BJ72" s="461"/>
    </row>
    <row r="73" spans="1:74" s="425" customFormat="1" ht="12" customHeight="1" x14ac:dyDescent="0.2">
      <c r="A73" s="424"/>
      <c r="B73" s="752" t="s">
        <v>815</v>
      </c>
      <c r="C73" s="744"/>
      <c r="D73" s="744"/>
      <c r="E73" s="744"/>
      <c r="F73" s="744"/>
      <c r="G73" s="744"/>
      <c r="H73" s="744"/>
      <c r="I73" s="744"/>
      <c r="J73" s="744"/>
      <c r="K73" s="744"/>
      <c r="L73" s="744"/>
      <c r="M73" s="744"/>
      <c r="N73" s="744"/>
      <c r="O73" s="744"/>
      <c r="P73" s="744"/>
      <c r="Q73" s="744"/>
      <c r="AY73" s="461"/>
      <c r="AZ73" s="461"/>
      <c r="BA73" s="461"/>
      <c r="BB73" s="461"/>
      <c r="BC73" s="461"/>
      <c r="BD73" s="636"/>
      <c r="BE73" s="636"/>
      <c r="BF73" s="636"/>
      <c r="BG73" s="461"/>
      <c r="BH73" s="461"/>
      <c r="BI73" s="461"/>
      <c r="BJ73" s="461"/>
    </row>
    <row r="74" spans="1:74" s="425" customFormat="1" ht="12" customHeight="1" x14ac:dyDescent="0.2">
      <c r="A74" s="424"/>
      <c r="B74" s="554" t="s">
        <v>828</v>
      </c>
      <c r="C74" s="553"/>
      <c r="D74" s="553"/>
      <c r="E74" s="553"/>
      <c r="F74" s="553"/>
      <c r="G74" s="553"/>
      <c r="H74" s="553"/>
      <c r="I74" s="553"/>
      <c r="J74" s="553"/>
      <c r="K74" s="553"/>
      <c r="L74" s="553"/>
      <c r="M74" s="553"/>
      <c r="N74" s="553"/>
      <c r="O74" s="553"/>
      <c r="P74" s="553"/>
      <c r="Q74" s="553"/>
      <c r="AY74" s="461"/>
      <c r="AZ74" s="461"/>
      <c r="BA74" s="461"/>
      <c r="BB74" s="461"/>
      <c r="BC74" s="461"/>
      <c r="BD74" s="636"/>
      <c r="BE74" s="636"/>
      <c r="BF74" s="636"/>
      <c r="BG74" s="461"/>
      <c r="BH74" s="461"/>
      <c r="BI74" s="461"/>
      <c r="BJ74" s="461"/>
    </row>
    <row r="75" spans="1:74" s="425" customFormat="1" ht="12" customHeight="1" x14ac:dyDescent="0.2">
      <c r="A75" s="424"/>
      <c r="B75" s="780" t="str">
        <f>"Notes: "&amp;"EIA completed modeling and analysis for this report on " &amp;Dates!D2&amp;"."</f>
        <v>Notes: EIA completed modeling and analysis for this report on Thursday September 2, 2021.</v>
      </c>
      <c r="C75" s="803"/>
      <c r="D75" s="803"/>
      <c r="E75" s="803"/>
      <c r="F75" s="803"/>
      <c r="G75" s="803"/>
      <c r="H75" s="803"/>
      <c r="I75" s="803"/>
      <c r="J75" s="803"/>
      <c r="K75" s="803"/>
      <c r="L75" s="803"/>
      <c r="M75" s="803"/>
      <c r="N75" s="803"/>
      <c r="O75" s="803"/>
      <c r="P75" s="803"/>
      <c r="Q75" s="781"/>
      <c r="AY75" s="461"/>
      <c r="AZ75" s="461"/>
      <c r="BA75" s="461"/>
      <c r="BB75" s="461"/>
      <c r="BC75" s="461"/>
      <c r="BD75" s="636"/>
      <c r="BE75" s="636"/>
      <c r="BF75" s="636"/>
      <c r="BG75" s="461"/>
      <c r="BH75" s="461"/>
      <c r="BI75" s="461"/>
      <c r="BJ75" s="461"/>
    </row>
    <row r="76" spans="1:74" s="425" customFormat="1" ht="12" customHeight="1" x14ac:dyDescent="0.2">
      <c r="A76" s="424"/>
      <c r="B76" s="770" t="s">
        <v>353</v>
      </c>
      <c r="C76" s="769"/>
      <c r="D76" s="769"/>
      <c r="E76" s="769"/>
      <c r="F76" s="769"/>
      <c r="G76" s="769"/>
      <c r="H76" s="769"/>
      <c r="I76" s="769"/>
      <c r="J76" s="769"/>
      <c r="K76" s="769"/>
      <c r="L76" s="769"/>
      <c r="M76" s="769"/>
      <c r="N76" s="769"/>
      <c r="O76" s="769"/>
      <c r="P76" s="769"/>
      <c r="Q76" s="769"/>
      <c r="AY76" s="461"/>
      <c r="AZ76" s="461"/>
      <c r="BA76" s="461"/>
      <c r="BB76" s="461"/>
      <c r="BC76" s="461"/>
      <c r="BD76" s="636"/>
      <c r="BE76" s="636"/>
      <c r="BF76" s="636"/>
      <c r="BG76" s="461"/>
      <c r="BH76" s="461"/>
      <c r="BI76" s="461"/>
      <c r="BJ76" s="461"/>
    </row>
    <row r="77" spans="1:74" s="425" customFormat="1" ht="12" customHeight="1" x14ac:dyDescent="0.2">
      <c r="A77" s="424"/>
      <c r="B77" s="763" t="s">
        <v>1374</v>
      </c>
      <c r="C77" s="762"/>
      <c r="D77" s="762"/>
      <c r="E77" s="762"/>
      <c r="F77" s="762"/>
      <c r="G77" s="762"/>
      <c r="H77" s="762"/>
      <c r="I77" s="762"/>
      <c r="J77" s="762"/>
      <c r="K77" s="762"/>
      <c r="L77" s="762"/>
      <c r="M77" s="762"/>
      <c r="N77" s="762"/>
      <c r="O77" s="762"/>
      <c r="P77" s="762"/>
      <c r="Q77" s="759"/>
      <c r="AY77" s="461"/>
      <c r="AZ77" s="461"/>
      <c r="BA77" s="461"/>
      <c r="BB77" s="461"/>
      <c r="BC77" s="461"/>
      <c r="BD77" s="636"/>
      <c r="BE77" s="636"/>
      <c r="BF77" s="636"/>
      <c r="BG77" s="461"/>
      <c r="BH77" s="461"/>
      <c r="BI77" s="461"/>
      <c r="BJ77" s="461"/>
    </row>
    <row r="78" spans="1:74" s="425" customFormat="1" ht="12" customHeight="1" x14ac:dyDescent="0.2">
      <c r="A78" s="424"/>
      <c r="B78" s="765" t="s">
        <v>838</v>
      </c>
      <c r="C78" s="759"/>
      <c r="D78" s="759"/>
      <c r="E78" s="759"/>
      <c r="F78" s="759"/>
      <c r="G78" s="759"/>
      <c r="H78" s="759"/>
      <c r="I78" s="759"/>
      <c r="J78" s="759"/>
      <c r="K78" s="759"/>
      <c r="L78" s="759"/>
      <c r="M78" s="759"/>
      <c r="N78" s="759"/>
      <c r="O78" s="759"/>
      <c r="P78" s="759"/>
      <c r="Q78" s="759"/>
      <c r="AY78" s="461"/>
      <c r="AZ78" s="461"/>
      <c r="BA78" s="461"/>
      <c r="BB78" s="461"/>
      <c r="BC78" s="461"/>
      <c r="BD78" s="636"/>
      <c r="BE78" s="636"/>
      <c r="BF78" s="636"/>
      <c r="BG78" s="461"/>
      <c r="BH78" s="461"/>
      <c r="BI78" s="461"/>
      <c r="BJ78" s="461"/>
    </row>
    <row r="79" spans="1:74" s="425" customFormat="1" ht="12" customHeight="1" x14ac:dyDescent="0.2">
      <c r="A79" s="424"/>
      <c r="B79" s="767" t="s">
        <v>1375</v>
      </c>
      <c r="C79" s="759"/>
      <c r="D79" s="759"/>
      <c r="E79" s="759"/>
      <c r="F79" s="759"/>
      <c r="G79" s="759"/>
      <c r="H79" s="759"/>
      <c r="I79" s="759"/>
      <c r="J79" s="759"/>
      <c r="K79" s="759"/>
      <c r="L79" s="759"/>
      <c r="M79" s="759"/>
      <c r="N79" s="759"/>
      <c r="O79" s="759"/>
      <c r="P79" s="759"/>
      <c r="Q79" s="759"/>
      <c r="AY79" s="461"/>
      <c r="AZ79" s="461"/>
      <c r="BA79" s="461"/>
      <c r="BB79" s="461"/>
      <c r="BC79" s="461"/>
      <c r="BD79" s="636"/>
      <c r="BE79" s="636"/>
      <c r="BF79" s="636"/>
      <c r="BG79" s="461"/>
      <c r="BH79" s="461"/>
      <c r="BI79" s="461"/>
      <c r="BJ79" s="461"/>
    </row>
    <row r="80" spans="1:74" s="425" customFormat="1" ht="12" customHeight="1" x14ac:dyDescent="0.2">
      <c r="A80" s="424"/>
      <c r="B80" s="767"/>
      <c r="C80" s="759"/>
      <c r="D80" s="759"/>
      <c r="E80" s="759"/>
      <c r="F80" s="759"/>
      <c r="G80" s="759"/>
      <c r="H80" s="759"/>
      <c r="I80" s="759"/>
      <c r="J80" s="759"/>
      <c r="K80" s="759"/>
      <c r="L80" s="759"/>
      <c r="M80" s="759"/>
      <c r="N80" s="759"/>
      <c r="O80" s="759"/>
      <c r="P80" s="759"/>
      <c r="Q80" s="759"/>
      <c r="AY80" s="461"/>
      <c r="AZ80" s="461"/>
      <c r="BA80" s="461"/>
      <c r="BB80" s="461"/>
      <c r="BC80" s="461"/>
      <c r="BD80" s="636"/>
      <c r="BE80" s="636"/>
      <c r="BF80" s="636"/>
      <c r="BG80" s="461"/>
      <c r="BH80" s="461"/>
      <c r="BI80" s="461"/>
      <c r="BJ80" s="461"/>
    </row>
    <row r="81" spans="63:74" x14ac:dyDescent="0.2">
      <c r="BK81" s="328"/>
      <c r="BL81" s="328"/>
      <c r="BM81" s="328"/>
      <c r="BN81" s="328"/>
      <c r="BO81" s="328"/>
      <c r="BP81" s="328"/>
      <c r="BQ81" s="328"/>
      <c r="BR81" s="328"/>
      <c r="BS81" s="328"/>
      <c r="BT81" s="328"/>
      <c r="BU81" s="328"/>
      <c r="BV81" s="328"/>
    </row>
    <row r="82" spans="63:74" x14ac:dyDescent="0.2">
      <c r="BK82" s="328"/>
      <c r="BL82" s="328"/>
      <c r="BM82" s="328"/>
      <c r="BN82" s="328"/>
      <c r="BO82" s="328"/>
      <c r="BP82" s="328"/>
      <c r="BQ82" s="328"/>
      <c r="BR82" s="328"/>
      <c r="BS82" s="328"/>
      <c r="BT82" s="328"/>
      <c r="BU82" s="328"/>
      <c r="BV82" s="328"/>
    </row>
    <row r="83" spans="63:74" x14ac:dyDescent="0.2">
      <c r="BK83" s="328"/>
      <c r="BL83" s="328"/>
      <c r="BM83" s="328"/>
      <c r="BN83" s="328"/>
      <c r="BO83" s="328"/>
      <c r="BP83" s="328"/>
      <c r="BQ83" s="328"/>
      <c r="BR83" s="328"/>
      <c r="BS83" s="328"/>
      <c r="BT83" s="328"/>
      <c r="BU83" s="328"/>
      <c r="BV83" s="328"/>
    </row>
    <row r="84" spans="63:74" x14ac:dyDescent="0.2">
      <c r="BK84" s="328"/>
      <c r="BL84" s="328"/>
      <c r="BM84" s="328"/>
      <c r="BN84" s="328"/>
      <c r="BO84" s="328"/>
      <c r="BP84" s="328"/>
      <c r="BQ84" s="328"/>
      <c r="BR84" s="328"/>
      <c r="BS84" s="328"/>
      <c r="BT84" s="328"/>
      <c r="BU84" s="328"/>
      <c r="BV84" s="328"/>
    </row>
    <row r="85" spans="63:74" x14ac:dyDescent="0.2">
      <c r="BK85" s="328"/>
      <c r="BL85" s="328"/>
      <c r="BM85" s="328"/>
      <c r="BN85" s="328"/>
      <c r="BO85" s="328"/>
      <c r="BP85" s="328"/>
      <c r="BQ85" s="328"/>
      <c r="BR85" s="328"/>
      <c r="BS85" s="328"/>
      <c r="BT85" s="328"/>
      <c r="BU85" s="328"/>
      <c r="BV85" s="328"/>
    </row>
    <row r="86" spans="63:74" x14ac:dyDescent="0.2">
      <c r="BK86" s="328"/>
      <c r="BL86" s="328"/>
      <c r="BM86" s="328"/>
      <c r="BN86" s="328"/>
      <c r="BO86" s="328"/>
      <c r="BP86" s="328"/>
      <c r="BQ86" s="328"/>
      <c r="BR86" s="328"/>
      <c r="BS86" s="328"/>
      <c r="BT86" s="328"/>
      <c r="BU86" s="328"/>
      <c r="BV86" s="328"/>
    </row>
    <row r="87" spans="63:74" x14ac:dyDescent="0.2">
      <c r="BK87" s="328"/>
      <c r="BL87" s="328"/>
      <c r="BM87" s="328"/>
      <c r="BN87" s="328"/>
      <c r="BO87" s="328"/>
      <c r="BP87" s="328"/>
      <c r="BQ87" s="328"/>
      <c r="BR87" s="328"/>
      <c r="BS87" s="328"/>
      <c r="BT87" s="328"/>
      <c r="BU87" s="328"/>
      <c r="BV87" s="328"/>
    </row>
    <row r="88" spans="63:74" x14ac:dyDescent="0.2">
      <c r="BK88" s="328"/>
      <c r="BL88" s="328"/>
      <c r="BM88" s="328"/>
      <c r="BN88" s="328"/>
      <c r="BO88" s="328"/>
      <c r="BP88" s="328"/>
      <c r="BQ88" s="328"/>
      <c r="BR88" s="328"/>
      <c r="BS88" s="328"/>
      <c r="BT88" s="328"/>
      <c r="BU88" s="328"/>
      <c r="BV88" s="328"/>
    </row>
    <row r="89" spans="63:74" x14ac:dyDescent="0.2">
      <c r="BK89" s="328"/>
      <c r="BL89" s="328"/>
      <c r="BM89" s="328"/>
      <c r="BN89" s="328"/>
      <c r="BO89" s="328"/>
      <c r="BP89" s="328"/>
      <c r="BQ89" s="328"/>
      <c r="BR89" s="328"/>
      <c r="BS89" s="328"/>
      <c r="BT89" s="328"/>
      <c r="BU89" s="328"/>
      <c r="BV89" s="328"/>
    </row>
    <row r="90" spans="63:74" x14ac:dyDescent="0.2">
      <c r="BK90" s="328"/>
      <c r="BL90" s="328"/>
      <c r="BM90" s="328"/>
      <c r="BN90" s="328"/>
      <c r="BO90" s="328"/>
      <c r="BP90" s="328"/>
      <c r="BQ90" s="328"/>
      <c r="BR90" s="328"/>
      <c r="BS90" s="328"/>
      <c r="BT90" s="328"/>
      <c r="BU90" s="328"/>
      <c r="BV90" s="328"/>
    </row>
    <row r="91" spans="63:74" x14ac:dyDescent="0.2">
      <c r="BK91" s="328"/>
      <c r="BL91" s="328"/>
      <c r="BM91" s="328"/>
      <c r="BN91" s="328"/>
      <c r="BO91" s="328"/>
      <c r="BP91" s="328"/>
      <c r="BQ91" s="328"/>
      <c r="BR91" s="328"/>
      <c r="BS91" s="328"/>
      <c r="BT91" s="328"/>
      <c r="BU91" s="328"/>
      <c r="BV91" s="328"/>
    </row>
    <row r="92" spans="63:74" x14ac:dyDescent="0.2">
      <c r="BK92" s="328"/>
      <c r="BL92" s="328"/>
      <c r="BM92" s="328"/>
      <c r="BN92" s="328"/>
      <c r="BO92" s="328"/>
      <c r="BP92" s="328"/>
      <c r="BQ92" s="328"/>
      <c r="BR92" s="328"/>
      <c r="BS92" s="328"/>
      <c r="BT92" s="328"/>
      <c r="BU92" s="328"/>
      <c r="BV92" s="328"/>
    </row>
    <row r="93" spans="63:74" x14ac:dyDescent="0.2">
      <c r="BK93" s="328"/>
      <c r="BL93" s="328"/>
      <c r="BM93" s="328"/>
      <c r="BN93" s="328"/>
      <c r="BO93" s="328"/>
      <c r="BP93" s="328"/>
      <c r="BQ93" s="328"/>
      <c r="BR93" s="328"/>
      <c r="BS93" s="328"/>
      <c r="BT93" s="328"/>
      <c r="BU93" s="328"/>
      <c r="BV93" s="328"/>
    </row>
    <row r="94" spans="63:74" x14ac:dyDescent="0.2">
      <c r="BK94" s="328"/>
      <c r="BL94" s="328"/>
      <c r="BM94" s="328"/>
      <c r="BN94" s="328"/>
      <c r="BO94" s="328"/>
      <c r="BP94" s="328"/>
      <c r="BQ94" s="328"/>
      <c r="BR94" s="328"/>
      <c r="BS94" s="328"/>
      <c r="BT94" s="328"/>
      <c r="BU94" s="328"/>
      <c r="BV94" s="328"/>
    </row>
    <row r="95" spans="63:74" x14ac:dyDescent="0.2">
      <c r="BK95" s="328"/>
      <c r="BL95" s="328"/>
      <c r="BM95" s="328"/>
      <c r="BN95" s="328"/>
      <c r="BO95" s="328"/>
      <c r="BP95" s="328"/>
      <c r="BQ95" s="328"/>
      <c r="BR95" s="328"/>
      <c r="BS95" s="328"/>
      <c r="BT95" s="328"/>
      <c r="BU95" s="328"/>
      <c r="BV95" s="328"/>
    </row>
    <row r="96" spans="63:74" x14ac:dyDescent="0.2">
      <c r="BK96" s="328"/>
      <c r="BL96" s="328"/>
      <c r="BM96" s="328"/>
      <c r="BN96" s="328"/>
      <c r="BO96" s="328"/>
      <c r="BP96" s="328"/>
      <c r="BQ96" s="328"/>
      <c r="BR96" s="328"/>
      <c r="BS96" s="328"/>
      <c r="BT96" s="328"/>
      <c r="BU96" s="328"/>
      <c r="BV96" s="328"/>
    </row>
    <row r="97" spans="63:74" x14ac:dyDescent="0.2">
      <c r="BK97" s="328"/>
      <c r="BL97" s="328"/>
      <c r="BM97" s="328"/>
      <c r="BN97" s="328"/>
      <c r="BO97" s="328"/>
      <c r="BP97" s="328"/>
      <c r="BQ97" s="328"/>
      <c r="BR97" s="328"/>
      <c r="BS97" s="328"/>
      <c r="BT97" s="328"/>
      <c r="BU97" s="328"/>
      <c r="BV97" s="328"/>
    </row>
    <row r="98" spans="63:74" x14ac:dyDescent="0.2">
      <c r="BK98" s="328"/>
      <c r="BL98" s="328"/>
      <c r="BM98" s="328"/>
      <c r="BN98" s="328"/>
      <c r="BO98" s="328"/>
      <c r="BP98" s="328"/>
      <c r="BQ98" s="328"/>
      <c r="BR98" s="328"/>
      <c r="BS98" s="328"/>
      <c r="BT98" s="328"/>
      <c r="BU98" s="328"/>
      <c r="BV98" s="328"/>
    </row>
    <row r="99" spans="63:74" x14ac:dyDescent="0.2">
      <c r="BK99" s="328"/>
      <c r="BL99" s="328"/>
      <c r="BM99" s="328"/>
      <c r="BN99" s="328"/>
      <c r="BO99" s="328"/>
      <c r="BP99" s="328"/>
      <c r="BQ99" s="328"/>
      <c r="BR99" s="328"/>
      <c r="BS99" s="328"/>
      <c r="BT99" s="328"/>
      <c r="BU99" s="328"/>
      <c r="BV99" s="328"/>
    </row>
    <row r="100" spans="63:74" x14ac:dyDescent="0.2">
      <c r="BK100" s="328"/>
      <c r="BL100" s="328"/>
      <c r="BM100" s="328"/>
      <c r="BN100" s="328"/>
      <c r="BO100" s="328"/>
      <c r="BP100" s="328"/>
      <c r="BQ100" s="328"/>
      <c r="BR100" s="328"/>
      <c r="BS100" s="328"/>
      <c r="BT100" s="328"/>
      <c r="BU100" s="328"/>
      <c r="BV100" s="328"/>
    </row>
    <row r="101" spans="63:74" x14ac:dyDescent="0.2">
      <c r="BK101" s="328"/>
      <c r="BL101" s="328"/>
      <c r="BM101" s="328"/>
      <c r="BN101" s="328"/>
      <c r="BO101" s="328"/>
      <c r="BP101" s="328"/>
      <c r="BQ101" s="328"/>
      <c r="BR101" s="328"/>
      <c r="BS101" s="328"/>
      <c r="BT101" s="328"/>
      <c r="BU101" s="328"/>
      <c r="BV101" s="328"/>
    </row>
    <row r="102" spans="63:74" x14ac:dyDescent="0.2">
      <c r="BK102" s="328"/>
      <c r="BL102" s="328"/>
      <c r="BM102" s="328"/>
      <c r="BN102" s="328"/>
      <c r="BO102" s="328"/>
      <c r="BP102" s="328"/>
      <c r="BQ102" s="328"/>
      <c r="BR102" s="328"/>
      <c r="BS102" s="328"/>
      <c r="BT102" s="328"/>
      <c r="BU102" s="328"/>
      <c r="BV102" s="328"/>
    </row>
    <row r="103" spans="63:74" x14ac:dyDescent="0.2">
      <c r="BK103" s="328"/>
      <c r="BL103" s="328"/>
      <c r="BM103" s="328"/>
      <c r="BN103" s="328"/>
      <c r="BO103" s="328"/>
      <c r="BP103" s="328"/>
      <c r="BQ103" s="328"/>
      <c r="BR103" s="328"/>
      <c r="BS103" s="328"/>
      <c r="BT103" s="328"/>
      <c r="BU103" s="328"/>
      <c r="BV103" s="328"/>
    </row>
    <row r="104" spans="63:74" x14ac:dyDescent="0.2">
      <c r="BK104" s="328"/>
      <c r="BL104" s="328"/>
      <c r="BM104" s="328"/>
      <c r="BN104" s="328"/>
      <c r="BO104" s="328"/>
      <c r="BP104" s="328"/>
      <c r="BQ104" s="328"/>
      <c r="BR104" s="328"/>
      <c r="BS104" s="328"/>
      <c r="BT104" s="328"/>
      <c r="BU104" s="328"/>
      <c r="BV104" s="328"/>
    </row>
    <row r="105" spans="63:74" x14ac:dyDescent="0.2">
      <c r="BK105" s="328"/>
      <c r="BL105" s="328"/>
      <c r="BM105" s="328"/>
      <c r="BN105" s="328"/>
      <c r="BO105" s="328"/>
      <c r="BP105" s="328"/>
      <c r="BQ105" s="328"/>
      <c r="BR105" s="328"/>
      <c r="BS105" s="328"/>
      <c r="BT105" s="328"/>
      <c r="BU105" s="328"/>
      <c r="BV105" s="328"/>
    </row>
    <row r="106" spans="63:74" x14ac:dyDescent="0.2">
      <c r="BK106" s="328"/>
      <c r="BL106" s="328"/>
      <c r="BM106" s="328"/>
      <c r="BN106" s="328"/>
      <c r="BO106" s="328"/>
      <c r="BP106" s="328"/>
      <c r="BQ106" s="328"/>
      <c r="BR106" s="328"/>
      <c r="BS106" s="328"/>
      <c r="BT106" s="328"/>
      <c r="BU106" s="328"/>
      <c r="BV106" s="328"/>
    </row>
    <row r="107" spans="63:74" x14ac:dyDescent="0.2">
      <c r="BK107" s="328"/>
      <c r="BL107" s="328"/>
      <c r="BM107" s="328"/>
      <c r="BN107" s="328"/>
      <c r="BO107" s="328"/>
      <c r="BP107" s="328"/>
      <c r="BQ107" s="328"/>
      <c r="BR107" s="328"/>
      <c r="BS107" s="328"/>
      <c r="BT107" s="328"/>
      <c r="BU107" s="328"/>
      <c r="BV107" s="328"/>
    </row>
    <row r="108" spans="63:74" x14ac:dyDescent="0.2">
      <c r="BK108" s="328"/>
      <c r="BL108" s="328"/>
      <c r="BM108" s="328"/>
      <c r="BN108" s="328"/>
      <c r="BO108" s="328"/>
      <c r="BP108" s="328"/>
      <c r="BQ108" s="328"/>
      <c r="BR108" s="328"/>
      <c r="BS108" s="328"/>
      <c r="BT108" s="328"/>
      <c r="BU108" s="328"/>
      <c r="BV108" s="328"/>
    </row>
    <row r="109" spans="63:74" x14ac:dyDescent="0.2">
      <c r="BK109" s="328"/>
      <c r="BL109" s="328"/>
      <c r="BM109" s="328"/>
      <c r="BN109" s="328"/>
      <c r="BO109" s="328"/>
      <c r="BP109" s="328"/>
      <c r="BQ109" s="328"/>
      <c r="BR109" s="328"/>
      <c r="BS109" s="328"/>
      <c r="BT109" s="328"/>
      <c r="BU109" s="328"/>
      <c r="BV109" s="328"/>
    </row>
    <row r="110" spans="63:74" x14ac:dyDescent="0.2">
      <c r="BK110" s="328"/>
      <c r="BL110" s="328"/>
      <c r="BM110" s="328"/>
      <c r="BN110" s="328"/>
      <c r="BO110" s="328"/>
      <c r="BP110" s="328"/>
      <c r="BQ110" s="328"/>
      <c r="BR110" s="328"/>
      <c r="BS110" s="328"/>
      <c r="BT110" s="328"/>
      <c r="BU110" s="328"/>
      <c r="BV110" s="328"/>
    </row>
    <row r="111" spans="63:74" x14ac:dyDescent="0.2">
      <c r="BK111" s="328"/>
      <c r="BL111" s="328"/>
      <c r="BM111" s="328"/>
      <c r="BN111" s="328"/>
      <c r="BO111" s="328"/>
      <c r="BP111" s="328"/>
      <c r="BQ111" s="328"/>
      <c r="BR111" s="328"/>
      <c r="BS111" s="328"/>
      <c r="BT111" s="328"/>
      <c r="BU111" s="328"/>
      <c r="BV111" s="328"/>
    </row>
    <row r="112" spans="63:74" x14ac:dyDescent="0.2">
      <c r="BK112" s="328"/>
      <c r="BL112" s="328"/>
      <c r="BM112" s="328"/>
      <c r="BN112" s="328"/>
      <c r="BO112" s="328"/>
      <c r="BP112" s="328"/>
      <c r="BQ112" s="328"/>
      <c r="BR112" s="328"/>
      <c r="BS112" s="328"/>
      <c r="BT112" s="328"/>
      <c r="BU112" s="328"/>
      <c r="BV112" s="328"/>
    </row>
    <row r="113" spans="63:74" x14ac:dyDescent="0.2">
      <c r="BK113" s="328"/>
      <c r="BL113" s="328"/>
      <c r="BM113" s="328"/>
      <c r="BN113" s="328"/>
      <c r="BO113" s="328"/>
      <c r="BP113" s="328"/>
      <c r="BQ113" s="328"/>
      <c r="BR113" s="328"/>
      <c r="BS113" s="328"/>
      <c r="BT113" s="328"/>
      <c r="BU113" s="328"/>
      <c r="BV113" s="328"/>
    </row>
    <row r="114" spans="63:74" x14ac:dyDescent="0.2">
      <c r="BK114" s="328"/>
      <c r="BL114" s="328"/>
      <c r="BM114" s="328"/>
      <c r="BN114" s="328"/>
      <c r="BO114" s="328"/>
      <c r="BP114" s="328"/>
      <c r="BQ114" s="328"/>
      <c r="BR114" s="328"/>
      <c r="BS114" s="328"/>
      <c r="BT114" s="328"/>
      <c r="BU114" s="328"/>
      <c r="BV114" s="328"/>
    </row>
    <row r="115" spans="63:74" x14ac:dyDescent="0.2">
      <c r="BK115" s="328"/>
      <c r="BL115" s="328"/>
      <c r="BM115" s="328"/>
      <c r="BN115" s="328"/>
      <c r="BO115" s="328"/>
      <c r="BP115" s="328"/>
      <c r="BQ115" s="328"/>
      <c r="BR115" s="328"/>
      <c r="BS115" s="328"/>
      <c r="BT115" s="328"/>
      <c r="BU115" s="328"/>
      <c r="BV115" s="328"/>
    </row>
    <row r="116" spans="63:74" x14ac:dyDescent="0.2">
      <c r="BK116" s="328"/>
      <c r="BL116" s="328"/>
      <c r="BM116" s="328"/>
      <c r="BN116" s="328"/>
      <c r="BO116" s="328"/>
      <c r="BP116" s="328"/>
      <c r="BQ116" s="328"/>
      <c r="BR116" s="328"/>
      <c r="BS116" s="328"/>
      <c r="BT116" s="328"/>
      <c r="BU116" s="328"/>
      <c r="BV116" s="328"/>
    </row>
    <row r="117" spans="63:74" x14ac:dyDescent="0.2">
      <c r="BK117" s="328"/>
      <c r="BL117" s="328"/>
      <c r="BM117" s="328"/>
      <c r="BN117" s="328"/>
      <c r="BO117" s="328"/>
      <c r="BP117" s="328"/>
      <c r="BQ117" s="328"/>
      <c r="BR117" s="328"/>
      <c r="BS117" s="328"/>
      <c r="BT117" s="328"/>
      <c r="BU117" s="328"/>
      <c r="BV117" s="328"/>
    </row>
    <row r="118" spans="63:74" x14ac:dyDescent="0.2">
      <c r="BK118" s="328"/>
      <c r="BL118" s="328"/>
      <c r="BM118" s="328"/>
      <c r="BN118" s="328"/>
      <c r="BO118" s="328"/>
      <c r="BP118" s="328"/>
      <c r="BQ118" s="328"/>
      <c r="BR118" s="328"/>
      <c r="BS118" s="328"/>
      <c r="BT118" s="328"/>
      <c r="BU118" s="328"/>
      <c r="BV118" s="328"/>
    </row>
    <row r="119" spans="63:74" x14ac:dyDescent="0.2">
      <c r="BK119" s="328"/>
      <c r="BL119" s="328"/>
      <c r="BM119" s="328"/>
      <c r="BN119" s="328"/>
      <c r="BO119" s="328"/>
      <c r="BP119" s="328"/>
      <c r="BQ119" s="328"/>
      <c r="BR119" s="328"/>
      <c r="BS119" s="328"/>
      <c r="BT119" s="328"/>
      <c r="BU119" s="328"/>
      <c r="BV119" s="328"/>
    </row>
    <row r="120" spans="63:74" x14ac:dyDescent="0.2">
      <c r="BK120" s="328"/>
      <c r="BL120" s="328"/>
      <c r="BM120" s="328"/>
      <c r="BN120" s="328"/>
      <c r="BO120" s="328"/>
      <c r="BP120" s="328"/>
      <c r="BQ120" s="328"/>
      <c r="BR120" s="328"/>
      <c r="BS120" s="328"/>
      <c r="BT120" s="328"/>
      <c r="BU120" s="328"/>
      <c r="BV120" s="328"/>
    </row>
    <row r="121" spans="63:74" x14ac:dyDescent="0.2">
      <c r="BK121" s="328"/>
      <c r="BL121" s="328"/>
      <c r="BM121" s="328"/>
      <c r="BN121" s="328"/>
      <c r="BO121" s="328"/>
      <c r="BP121" s="328"/>
      <c r="BQ121" s="328"/>
      <c r="BR121" s="328"/>
      <c r="BS121" s="328"/>
      <c r="BT121" s="328"/>
      <c r="BU121" s="328"/>
      <c r="BV121" s="328"/>
    </row>
    <row r="122" spans="63:74" x14ac:dyDescent="0.2">
      <c r="BK122" s="328"/>
      <c r="BL122" s="328"/>
      <c r="BM122" s="328"/>
      <c r="BN122" s="328"/>
      <c r="BO122" s="328"/>
      <c r="BP122" s="328"/>
      <c r="BQ122" s="328"/>
      <c r="BR122" s="328"/>
      <c r="BS122" s="328"/>
      <c r="BT122" s="328"/>
      <c r="BU122" s="328"/>
      <c r="BV122" s="328"/>
    </row>
    <row r="123" spans="63:74" x14ac:dyDescent="0.2">
      <c r="BK123" s="328"/>
      <c r="BL123" s="328"/>
      <c r="BM123" s="328"/>
      <c r="BN123" s="328"/>
      <c r="BO123" s="328"/>
      <c r="BP123" s="328"/>
      <c r="BQ123" s="328"/>
      <c r="BR123" s="328"/>
      <c r="BS123" s="328"/>
      <c r="BT123" s="328"/>
      <c r="BU123" s="328"/>
      <c r="BV123" s="328"/>
    </row>
    <row r="124" spans="63:74" x14ac:dyDescent="0.2">
      <c r="BK124" s="328"/>
      <c r="BL124" s="328"/>
      <c r="BM124" s="328"/>
      <c r="BN124" s="328"/>
      <c r="BO124" s="328"/>
      <c r="BP124" s="328"/>
      <c r="BQ124" s="328"/>
      <c r="BR124" s="328"/>
      <c r="BS124" s="328"/>
      <c r="BT124" s="328"/>
      <c r="BU124" s="328"/>
      <c r="BV124" s="328"/>
    </row>
    <row r="125" spans="63:74" x14ac:dyDescent="0.2">
      <c r="BK125" s="328"/>
      <c r="BL125" s="328"/>
      <c r="BM125" s="328"/>
      <c r="BN125" s="328"/>
      <c r="BO125" s="328"/>
      <c r="BP125" s="328"/>
      <c r="BQ125" s="328"/>
      <c r="BR125" s="328"/>
      <c r="BS125" s="328"/>
      <c r="BT125" s="328"/>
      <c r="BU125" s="328"/>
      <c r="BV125" s="328"/>
    </row>
    <row r="126" spans="63:74" x14ac:dyDescent="0.2">
      <c r="BK126" s="328"/>
      <c r="BL126" s="328"/>
      <c r="BM126" s="328"/>
      <c r="BN126" s="328"/>
      <c r="BO126" s="328"/>
      <c r="BP126" s="328"/>
      <c r="BQ126" s="328"/>
      <c r="BR126" s="328"/>
      <c r="BS126" s="328"/>
      <c r="BT126" s="328"/>
      <c r="BU126" s="328"/>
      <c r="BV126" s="328"/>
    </row>
    <row r="127" spans="63:74" x14ac:dyDescent="0.2">
      <c r="BK127" s="328"/>
      <c r="BL127" s="328"/>
      <c r="BM127" s="328"/>
      <c r="BN127" s="328"/>
      <c r="BO127" s="328"/>
      <c r="BP127" s="328"/>
      <c r="BQ127" s="328"/>
      <c r="BR127" s="328"/>
      <c r="BS127" s="328"/>
      <c r="BT127" s="328"/>
      <c r="BU127" s="328"/>
      <c r="BV127" s="328"/>
    </row>
    <row r="128" spans="63:74" x14ac:dyDescent="0.2">
      <c r="BK128" s="328"/>
      <c r="BL128" s="328"/>
      <c r="BM128" s="328"/>
      <c r="BN128" s="328"/>
      <c r="BO128" s="328"/>
      <c r="BP128" s="328"/>
      <c r="BQ128" s="328"/>
      <c r="BR128" s="328"/>
      <c r="BS128" s="328"/>
      <c r="BT128" s="328"/>
      <c r="BU128" s="328"/>
      <c r="BV128" s="328"/>
    </row>
    <row r="129" spans="63:74" x14ac:dyDescent="0.2">
      <c r="BK129" s="328"/>
      <c r="BL129" s="328"/>
      <c r="BM129" s="328"/>
      <c r="BN129" s="328"/>
      <c r="BO129" s="328"/>
      <c r="BP129" s="328"/>
      <c r="BQ129" s="328"/>
      <c r="BR129" s="328"/>
      <c r="BS129" s="328"/>
      <c r="BT129" s="328"/>
      <c r="BU129" s="328"/>
      <c r="BV129" s="328"/>
    </row>
    <row r="130" spans="63:74" x14ac:dyDescent="0.2">
      <c r="BK130" s="328"/>
      <c r="BL130" s="328"/>
      <c r="BM130" s="328"/>
      <c r="BN130" s="328"/>
      <c r="BO130" s="328"/>
      <c r="BP130" s="328"/>
      <c r="BQ130" s="328"/>
      <c r="BR130" s="328"/>
      <c r="BS130" s="328"/>
      <c r="BT130" s="328"/>
      <c r="BU130" s="328"/>
      <c r="BV130" s="328"/>
    </row>
    <row r="131" spans="63:74" x14ac:dyDescent="0.2">
      <c r="BK131" s="328"/>
      <c r="BL131" s="328"/>
      <c r="BM131" s="328"/>
      <c r="BN131" s="328"/>
      <c r="BO131" s="328"/>
      <c r="BP131" s="328"/>
      <c r="BQ131" s="328"/>
      <c r="BR131" s="328"/>
      <c r="BS131" s="328"/>
      <c r="BT131" s="328"/>
      <c r="BU131" s="328"/>
      <c r="BV131" s="328"/>
    </row>
    <row r="132" spans="63:74" x14ac:dyDescent="0.2">
      <c r="BK132" s="328"/>
      <c r="BL132" s="328"/>
      <c r="BM132" s="328"/>
      <c r="BN132" s="328"/>
      <c r="BO132" s="328"/>
      <c r="BP132" s="328"/>
      <c r="BQ132" s="328"/>
      <c r="BR132" s="328"/>
      <c r="BS132" s="328"/>
      <c r="BT132" s="328"/>
      <c r="BU132" s="328"/>
      <c r="BV132" s="328"/>
    </row>
    <row r="133" spans="63:74" x14ac:dyDescent="0.2">
      <c r="BK133" s="328"/>
      <c r="BL133" s="328"/>
      <c r="BM133" s="328"/>
      <c r="BN133" s="328"/>
      <c r="BO133" s="328"/>
      <c r="BP133" s="328"/>
      <c r="BQ133" s="328"/>
      <c r="BR133" s="328"/>
      <c r="BS133" s="328"/>
      <c r="BT133" s="328"/>
      <c r="BU133" s="328"/>
      <c r="BV133" s="328"/>
    </row>
    <row r="134" spans="63:74" x14ac:dyDescent="0.2">
      <c r="BK134" s="328"/>
      <c r="BL134" s="328"/>
      <c r="BM134" s="328"/>
      <c r="BN134" s="328"/>
      <c r="BO134" s="328"/>
      <c r="BP134" s="328"/>
      <c r="BQ134" s="328"/>
      <c r="BR134" s="328"/>
      <c r="BS134" s="328"/>
      <c r="BT134" s="328"/>
      <c r="BU134" s="328"/>
      <c r="BV134" s="328"/>
    </row>
    <row r="135" spans="63:74" x14ac:dyDescent="0.2">
      <c r="BK135" s="328"/>
      <c r="BL135" s="328"/>
      <c r="BM135" s="328"/>
      <c r="BN135" s="328"/>
      <c r="BO135" s="328"/>
      <c r="BP135" s="328"/>
      <c r="BQ135" s="328"/>
      <c r="BR135" s="328"/>
      <c r="BS135" s="328"/>
      <c r="BT135" s="328"/>
      <c r="BU135" s="328"/>
      <c r="BV135" s="328"/>
    </row>
    <row r="136" spans="63:74" x14ac:dyDescent="0.2">
      <c r="BK136" s="328"/>
      <c r="BL136" s="328"/>
      <c r="BM136" s="328"/>
      <c r="BN136" s="328"/>
      <c r="BO136" s="328"/>
      <c r="BP136" s="328"/>
      <c r="BQ136" s="328"/>
      <c r="BR136" s="328"/>
      <c r="BS136" s="328"/>
      <c r="BT136" s="328"/>
      <c r="BU136" s="328"/>
      <c r="BV136" s="328"/>
    </row>
    <row r="137" spans="63:74" x14ac:dyDescent="0.2">
      <c r="BK137" s="328"/>
      <c r="BL137" s="328"/>
      <c r="BM137" s="328"/>
      <c r="BN137" s="328"/>
      <c r="BO137" s="328"/>
      <c r="BP137" s="328"/>
      <c r="BQ137" s="328"/>
      <c r="BR137" s="328"/>
      <c r="BS137" s="328"/>
      <c r="BT137" s="328"/>
      <c r="BU137" s="328"/>
      <c r="BV137" s="328"/>
    </row>
    <row r="138" spans="63:74" x14ac:dyDescent="0.2">
      <c r="BK138" s="328"/>
      <c r="BL138" s="328"/>
      <c r="BM138" s="328"/>
      <c r="BN138" s="328"/>
      <c r="BO138" s="328"/>
      <c r="BP138" s="328"/>
      <c r="BQ138" s="328"/>
      <c r="BR138" s="328"/>
      <c r="BS138" s="328"/>
      <c r="BT138" s="328"/>
      <c r="BU138" s="328"/>
      <c r="BV138" s="328"/>
    </row>
    <row r="139" spans="63:74" x14ac:dyDescent="0.2">
      <c r="BK139" s="328"/>
      <c r="BL139" s="328"/>
      <c r="BM139" s="328"/>
      <c r="BN139" s="328"/>
      <c r="BO139" s="328"/>
      <c r="BP139" s="328"/>
      <c r="BQ139" s="328"/>
      <c r="BR139" s="328"/>
      <c r="BS139" s="328"/>
      <c r="BT139" s="328"/>
      <c r="BU139" s="328"/>
      <c r="BV139" s="328"/>
    </row>
    <row r="140" spans="63:74" x14ac:dyDescent="0.2">
      <c r="BK140" s="328"/>
      <c r="BL140" s="328"/>
      <c r="BM140" s="328"/>
      <c r="BN140" s="328"/>
      <c r="BO140" s="328"/>
      <c r="BP140" s="328"/>
      <c r="BQ140" s="328"/>
      <c r="BR140" s="328"/>
      <c r="BS140" s="328"/>
      <c r="BT140" s="328"/>
      <c r="BU140" s="328"/>
      <c r="BV140" s="328"/>
    </row>
    <row r="141" spans="63:74" x14ac:dyDescent="0.2">
      <c r="BK141" s="328"/>
      <c r="BL141" s="328"/>
      <c r="BM141" s="328"/>
      <c r="BN141" s="328"/>
      <c r="BO141" s="328"/>
      <c r="BP141" s="328"/>
      <c r="BQ141" s="328"/>
      <c r="BR141" s="328"/>
      <c r="BS141" s="328"/>
      <c r="BT141" s="328"/>
      <c r="BU141" s="328"/>
      <c r="BV141" s="328"/>
    </row>
    <row r="142" spans="63:74" x14ac:dyDescent="0.2">
      <c r="BK142" s="328"/>
      <c r="BL142" s="328"/>
      <c r="BM142" s="328"/>
      <c r="BN142" s="328"/>
      <c r="BO142" s="328"/>
      <c r="BP142" s="328"/>
      <c r="BQ142" s="328"/>
      <c r="BR142" s="328"/>
      <c r="BS142" s="328"/>
      <c r="BT142" s="328"/>
      <c r="BU142" s="328"/>
      <c r="BV142" s="328"/>
    </row>
    <row r="143" spans="63:74" x14ac:dyDescent="0.2">
      <c r="BK143" s="328"/>
      <c r="BL143" s="328"/>
      <c r="BM143" s="328"/>
      <c r="BN143" s="328"/>
      <c r="BO143" s="328"/>
      <c r="BP143" s="328"/>
      <c r="BQ143" s="328"/>
      <c r="BR143" s="328"/>
      <c r="BS143" s="328"/>
      <c r="BT143" s="328"/>
      <c r="BU143" s="328"/>
      <c r="BV143" s="328"/>
    </row>
    <row r="144" spans="63:74" x14ac:dyDescent="0.2">
      <c r="BK144" s="328"/>
      <c r="BL144" s="328"/>
      <c r="BM144" s="328"/>
      <c r="BN144" s="328"/>
      <c r="BO144" s="328"/>
      <c r="BP144" s="328"/>
      <c r="BQ144" s="328"/>
      <c r="BR144" s="328"/>
      <c r="BS144" s="328"/>
      <c r="BT144" s="328"/>
      <c r="BU144" s="328"/>
      <c r="BV144" s="328"/>
    </row>
    <row r="145" spans="63:74" x14ac:dyDescent="0.2">
      <c r="BK145" s="328"/>
      <c r="BL145" s="328"/>
      <c r="BM145" s="328"/>
      <c r="BN145" s="328"/>
      <c r="BO145" s="328"/>
      <c r="BP145" s="328"/>
      <c r="BQ145" s="328"/>
      <c r="BR145" s="328"/>
      <c r="BS145" s="328"/>
      <c r="BT145" s="328"/>
      <c r="BU145" s="328"/>
      <c r="BV145" s="328"/>
    </row>
    <row r="146" spans="63:74" x14ac:dyDescent="0.2">
      <c r="BK146" s="328"/>
      <c r="BL146" s="328"/>
      <c r="BM146" s="328"/>
      <c r="BN146" s="328"/>
      <c r="BO146" s="328"/>
      <c r="BP146" s="328"/>
      <c r="BQ146" s="328"/>
      <c r="BR146" s="328"/>
      <c r="BS146" s="328"/>
      <c r="BT146" s="328"/>
      <c r="BU146" s="328"/>
      <c r="BV146" s="328"/>
    </row>
    <row r="147" spans="63:74" x14ac:dyDescent="0.2">
      <c r="BK147" s="328"/>
      <c r="BL147" s="328"/>
      <c r="BM147" s="328"/>
      <c r="BN147" s="328"/>
      <c r="BO147" s="328"/>
      <c r="BP147" s="328"/>
      <c r="BQ147" s="328"/>
      <c r="BR147" s="328"/>
      <c r="BS147" s="328"/>
      <c r="BT147" s="328"/>
      <c r="BU147" s="328"/>
      <c r="BV147" s="328"/>
    </row>
    <row r="148" spans="63:74" x14ac:dyDescent="0.2">
      <c r="BK148" s="328"/>
      <c r="BL148" s="328"/>
      <c r="BM148" s="328"/>
      <c r="BN148" s="328"/>
      <c r="BO148" s="328"/>
      <c r="BP148" s="328"/>
      <c r="BQ148" s="328"/>
      <c r="BR148" s="328"/>
      <c r="BS148" s="328"/>
      <c r="BT148" s="328"/>
      <c r="BU148" s="328"/>
      <c r="BV148" s="328"/>
    </row>
    <row r="149" spans="63:74" x14ac:dyDescent="0.2">
      <c r="BK149" s="328"/>
      <c r="BL149" s="328"/>
      <c r="BM149" s="328"/>
      <c r="BN149" s="328"/>
      <c r="BO149" s="328"/>
      <c r="BP149" s="328"/>
      <c r="BQ149" s="328"/>
      <c r="BR149" s="328"/>
      <c r="BS149" s="328"/>
      <c r="BT149" s="328"/>
      <c r="BU149" s="328"/>
      <c r="BV149" s="328"/>
    </row>
    <row r="150" spans="63:74" x14ac:dyDescent="0.2">
      <c r="BK150" s="328"/>
      <c r="BL150" s="328"/>
      <c r="BM150" s="328"/>
      <c r="BN150" s="328"/>
      <c r="BO150" s="328"/>
      <c r="BP150" s="328"/>
      <c r="BQ150" s="328"/>
      <c r="BR150" s="328"/>
      <c r="BS150" s="328"/>
      <c r="BT150" s="328"/>
      <c r="BU150" s="328"/>
      <c r="BV150" s="328"/>
    </row>
    <row r="151" spans="63:74" x14ac:dyDescent="0.2">
      <c r="BK151" s="328"/>
      <c r="BL151" s="328"/>
      <c r="BM151" s="328"/>
      <c r="BN151" s="328"/>
      <c r="BO151" s="328"/>
      <c r="BP151" s="328"/>
      <c r="BQ151" s="328"/>
      <c r="BR151" s="328"/>
      <c r="BS151" s="328"/>
      <c r="BT151" s="328"/>
      <c r="BU151" s="328"/>
      <c r="BV151" s="328"/>
    </row>
    <row r="152" spans="63:74" x14ac:dyDescent="0.2">
      <c r="BK152" s="328"/>
      <c r="BL152" s="328"/>
      <c r="BM152" s="328"/>
      <c r="BN152" s="328"/>
      <c r="BO152" s="328"/>
      <c r="BP152" s="328"/>
      <c r="BQ152" s="328"/>
      <c r="BR152" s="328"/>
      <c r="BS152" s="328"/>
      <c r="BT152" s="328"/>
      <c r="BU152" s="328"/>
      <c r="BV152" s="328"/>
    </row>
    <row r="153" spans="63:74" x14ac:dyDescent="0.2">
      <c r="BK153" s="328"/>
      <c r="BL153" s="328"/>
      <c r="BM153" s="328"/>
      <c r="BN153" s="328"/>
      <c r="BO153" s="328"/>
      <c r="BP153" s="328"/>
      <c r="BQ153" s="328"/>
      <c r="BR153" s="328"/>
      <c r="BS153" s="328"/>
      <c r="BT153" s="328"/>
      <c r="BU153" s="328"/>
      <c r="BV153" s="328"/>
    </row>
    <row r="154" spans="63:74" x14ac:dyDescent="0.2">
      <c r="BK154" s="328"/>
      <c r="BL154" s="328"/>
      <c r="BM154" s="328"/>
      <c r="BN154" s="328"/>
      <c r="BO154" s="328"/>
      <c r="BP154" s="328"/>
      <c r="BQ154" s="328"/>
      <c r="BR154" s="328"/>
      <c r="BS154" s="328"/>
      <c r="BT154" s="328"/>
      <c r="BU154" s="328"/>
      <c r="BV154" s="328"/>
    </row>
    <row r="155" spans="63:74" x14ac:dyDescent="0.2">
      <c r="BK155" s="328"/>
      <c r="BL155" s="328"/>
      <c r="BM155" s="328"/>
      <c r="BN155" s="328"/>
      <c r="BO155" s="328"/>
      <c r="BP155" s="328"/>
      <c r="BQ155" s="328"/>
      <c r="BR155" s="328"/>
      <c r="BS155" s="328"/>
      <c r="BT155" s="328"/>
      <c r="BU155" s="328"/>
      <c r="BV155" s="328"/>
    </row>
    <row r="156" spans="63:74" x14ac:dyDescent="0.2">
      <c r="BK156" s="328"/>
      <c r="BL156" s="328"/>
      <c r="BM156" s="328"/>
      <c r="BN156" s="328"/>
      <c r="BO156" s="328"/>
      <c r="BP156" s="328"/>
      <c r="BQ156" s="328"/>
      <c r="BR156" s="328"/>
      <c r="BS156" s="328"/>
      <c r="BT156" s="328"/>
      <c r="BU156" s="328"/>
      <c r="BV156" s="328"/>
    </row>
    <row r="157" spans="63:74" x14ac:dyDescent="0.2">
      <c r="BK157" s="328"/>
      <c r="BL157" s="328"/>
      <c r="BM157" s="328"/>
      <c r="BN157" s="328"/>
      <c r="BO157" s="328"/>
      <c r="BP157" s="328"/>
      <c r="BQ157" s="328"/>
      <c r="BR157" s="328"/>
      <c r="BS157" s="328"/>
      <c r="BT157" s="328"/>
      <c r="BU157" s="328"/>
      <c r="BV157" s="328"/>
    </row>
    <row r="158" spans="63:74" x14ac:dyDescent="0.2">
      <c r="BK158" s="328"/>
      <c r="BL158" s="328"/>
      <c r="BM158" s="328"/>
      <c r="BN158" s="328"/>
      <c r="BO158" s="328"/>
      <c r="BP158" s="328"/>
      <c r="BQ158" s="328"/>
      <c r="BR158" s="328"/>
      <c r="BS158" s="328"/>
      <c r="BT158" s="328"/>
      <c r="BU158" s="328"/>
      <c r="BV158" s="328"/>
    </row>
    <row r="159" spans="63:74" x14ac:dyDescent="0.2">
      <c r="BK159" s="328"/>
      <c r="BL159" s="328"/>
      <c r="BM159" s="328"/>
      <c r="BN159" s="328"/>
      <c r="BO159" s="328"/>
      <c r="BP159" s="328"/>
      <c r="BQ159" s="328"/>
      <c r="BR159" s="328"/>
      <c r="BS159" s="328"/>
      <c r="BT159" s="328"/>
      <c r="BU159" s="328"/>
      <c r="BV159" s="328"/>
    </row>
    <row r="160" spans="63:74" x14ac:dyDescent="0.2">
      <c r="BK160" s="328"/>
      <c r="BL160" s="328"/>
      <c r="BM160" s="328"/>
      <c r="BN160" s="328"/>
      <c r="BO160" s="328"/>
      <c r="BP160" s="328"/>
      <c r="BQ160" s="328"/>
      <c r="BR160" s="328"/>
      <c r="BS160" s="328"/>
      <c r="BT160" s="328"/>
      <c r="BU160" s="328"/>
      <c r="BV160" s="328"/>
    </row>
  </sheetData>
  <mergeCells count="18">
    <mergeCell ref="B79:Q79"/>
    <mergeCell ref="B80:Q80"/>
    <mergeCell ref="A1:A2"/>
    <mergeCell ref="B73:Q73"/>
    <mergeCell ref="B70:Q70"/>
    <mergeCell ref="B71:Q71"/>
    <mergeCell ref="B75:Q75"/>
    <mergeCell ref="B77:Q77"/>
    <mergeCell ref="B78:Q78"/>
    <mergeCell ref="B72:Q72"/>
    <mergeCell ref="B76:Q76"/>
    <mergeCell ref="AM3:AX3"/>
    <mergeCell ref="AY3:BJ3"/>
    <mergeCell ref="BK3:BV3"/>
    <mergeCell ref="B1:AL1"/>
    <mergeCell ref="C3:N3"/>
    <mergeCell ref="O3:Z3"/>
    <mergeCell ref="AA3:AL3"/>
  </mergeCells>
  <phoneticPr fontId="6" type="noConversion"/>
  <hyperlinks>
    <hyperlink ref="A1:A2" location="Contents!A1" display="Table of Contents"/>
  </hyperlinks>
  <pageMargins left="0.25" right="0.25" top="0.25" bottom="0.25" header="0.5" footer="0.5"/>
  <pageSetup scale="17" orientation="portrait" horizontalDpi="300" verticalDpi="300"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5">
    <pageSetUpPr fitToPage="1"/>
  </sheetPr>
  <dimension ref="A1:BV143"/>
  <sheetViews>
    <sheetView showGridLines="0" zoomScaleNormal="100" workbookViewId="0">
      <pane xSplit="2" ySplit="4" topLeftCell="BC5" activePane="bottomRight" state="frozen"/>
      <selection activeCell="BF63" sqref="BF63"/>
      <selection pane="topRight" activeCell="BF63" sqref="BF63"/>
      <selection pane="bottomLeft" activeCell="BF63" sqref="BF63"/>
      <selection pane="bottomRight" activeCell="B1" sqref="B1:AL1"/>
    </sheetView>
  </sheetViews>
  <sheetFormatPr defaultColWidth="9.5703125" defaultRowHeight="11.25" x14ac:dyDescent="0.2"/>
  <cols>
    <col min="1" max="1" width="12" style="161" customWidth="1"/>
    <col min="2" max="2" width="43.42578125" style="161" customWidth="1"/>
    <col min="3" max="50" width="7.42578125" style="161" customWidth="1"/>
    <col min="51" max="55" width="7.42578125" style="321" customWidth="1"/>
    <col min="56" max="58" width="7.42578125" style="165" customWidth="1"/>
    <col min="59" max="62" width="7.42578125" style="321" customWidth="1"/>
    <col min="63" max="74" width="7.42578125" style="161" customWidth="1"/>
    <col min="75" max="16384" width="9.5703125" style="161"/>
  </cols>
  <sheetData>
    <row r="1" spans="1:74" ht="13.35" customHeight="1" x14ac:dyDescent="0.2">
      <c r="A1" s="741" t="s">
        <v>798</v>
      </c>
      <c r="B1" s="839" t="s">
        <v>1363</v>
      </c>
      <c r="C1" s="840"/>
      <c r="D1" s="840"/>
      <c r="E1" s="840"/>
      <c r="F1" s="840"/>
      <c r="G1" s="840"/>
      <c r="H1" s="840"/>
      <c r="I1" s="840"/>
      <c r="J1" s="840"/>
      <c r="K1" s="840"/>
      <c r="L1" s="840"/>
      <c r="M1" s="840"/>
      <c r="N1" s="840"/>
      <c r="O1" s="840"/>
      <c r="P1" s="840"/>
      <c r="Q1" s="840"/>
      <c r="R1" s="840"/>
      <c r="S1" s="840"/>
      <c r="T1" s="840"/>
      <c r="U1" s="840"/>
      <c r="V1" s="840"/>
      <c r="W1" s="840"/>
      <c r="X1" s="840"/>
      <c r="Y1" s="840"/>
      <c r="Z1" s="840"/>
      <c r="AA1" s="840"/>
      <c r="AB1" s="840"/>
      <c r="AC1" s="840"/>
      <c r="AD1" s="840"/>
      <c r="AE1" s="840"/>
      <c r="AF1" s="840"/>
      <c r="AG1" s="840"/>
      <c r="AH1" s="840"/>
      <c r="AI1" s="840"/>
      <c r="AJ1" s="840"/>
      <c r="AK1" s="840"/>
      <c r="AL1" s="840"/>
      <c r="AM1" s="160"/>
    </row>
    <row r="2" spans="1:74" s="162" customFormat="1" ht="12.75" x14ac:dyDescent="0.2">
      <c r="A2" s="742"/>
      <c r="B2" s="486" t="str">
        <f>"U.S. Energy Information Administration  |  Short-Term Energy Outlook  - "&amp;Dates!D1</f>
        <v>U.S. Energy Information Administration  |  Short-Term Energy Outlook  - September 2021</v>
      </c>
      <c r="C2" s="487"/>
      <c r="D2" s="487"/>
      <c r="E2" s="487"/>
      <c r="F2" s="487"/>
      <c r="G2" s="487"/>
      <c r="H2" s="487"/>
      <c r="I2" s="487"/>
      <c r="J2" s="487"/>
      <c r="K2" s="487"/>
      <c r="L2" s="487"/>
      <c r="M2" s="487"/>
      <c r="N2" s="487"/>
      <c r="O2" s="487"/>
      <c r="P2" s="487"/>
      <c r="Q2" s="487"/>
      <c r="R2" s="487"/>
      <c r="S2" s="487"/>
      <c r="T2" s="487"/>
      <c r="U2" s="487"/>
      <c r="V2" s="487"/>
      <c r="W2" s="487"/>
      <c r="X2" s="487"/>
      <c r="Y2" s="487"/>
      <c r="Z2" s="487"/>
      <c r="AA2" s="487"/>
      <c r="AB2" s="487"/>
      <c r="AC2" s="487"/>
      <c r="AD2" s="487"/>
      <c r="AE2" s="487"/>
      <c r="AF2" s="487"/>
      <c r="AG2" s="487"/>
      <c r="AH2" s="487"/>
      <c r="AI2" s="487"/>
      <c r="AJ2" s="487"/>
      <c r="AK2" s="487"/>
      <c r="AL2" s="487"/>
      <c r="AM2" s="274"/>
      <c r="AY2" s="457"/>
      <c r="AZ2" s="457"/>
      <c r="BA2" s="457"/>
      <c r="BB2" s="457"/>
      <c r="BC2" s="457"/>
      <c r="BD2" s="637"/>
      <c r="BE2" s="637"/>
      <c r="BF2" s="637"/>
      <c r="BG2" s="457"/>
      <c r="BH2" s="457"/>
      <c r="BI2" s="457"/>
      <c r="BJ2" s="457"/>
    </row>
    <row r="3" spans="1:74" s="12" customFormat="1" ht="12.75" x14ac:dyDescent="0.2">
      <c r="A3" s="14"/>
      <c r="B3" s="15"/>
      <c r="C3" s="745">
        <f>Dates!D3</f>
        <v>2017</v>
      </c>
      <c r="D3" s="746"/>
      <c r="E3" s="746"/>
      <c r="F3" s="746"/>
      <c r="G3" s="746"/>
      <c r="H3" s="746"/>
      <c r="I3" s="746"/>
      <c r="J3" s="746"/>
      <c r="K3" s="746"/>
      <c r="L3" s="746"/>
      <c r="M3" s="746"/>
      <c r="N3" s="747"/>
      <c r="O3" s="745">
        <f>C3+1</f>
        <v>2018</v>
      </c>
      <c r="P3" s="748"/>
      <c r="Q3" s="748"/>
      <c r="R3" s="748"/>
      <c r="S3" s="748"/>
      <c r="T3" s="748"/>
      <c r="U3" s="748"/>
      <c r="V3" s="748"/>
      <c r="W3" s="748"/>
      <c r="X3" s="746"/>
      <c r="Y3" s="746"/>
      <c r="Z3" s="747"/>
      <c r="AA3" s="749">
        <f>O3+1</f>
        <v>2019</v>
      </c>
      <c r="AB3" s="746"/>
      <c r="AC3" s="746"/>
      <c r="AD3" s="746"/>
      <c r="AE3" s="746"/>
      <c r="AF3" s="746"/>
      <c r="AG3" s="746"/>
      <c r="AH3" s="746"/>
      <c r="AI3" s="746"/>
      <c r="AJ3" s="746"/>
      <c r="AK3" s="746"/>
      <c r="AL3" s="747"/>
      <c r="AM3" s="749">
        <f>AA3+1</f>
        <v>2020</v>
      </c>
      <c r="AN3" s="746"/>
      <c r="AO3" s="746"/>
      <c r="AP3" s="746"/>
      <c r="AQ3" s="746"/>
      <c r="AR3" s="746"/>
      <c r="AS3" s="746"/>
      <c r="AT3" s="746"/>
      <c r="AU3" s="746"/>
      <c r="AV3" s="746"/>
      <c r="AW3" s="746"/>
      <c r="AX3" s="747"/>
      <c r="AY3" s="749">
        <f>AM3+1</f>
        <v>2021</v>
      </c>
      <c r="AZ3" s="750"/>
      <c r="BA3" s="750"/>
      <c r="BB3" s="750"/>
      <c r="BC3" s="750"/>
      <c r="BD3" s="750"/>
      <c r="BE3" s="750"/>
      <c r="BF3" s="750"/>
      <c r="BG3" s="750"/>
      <c r="BH3" s="750"/>
      <c r="BI3" s="750"/>
      <c r="BJ3" s="751"/>
      <c r="BK3" s="749">
        <f>AY3+1</f>
        <v>2022</v>
      </c>
      <c r="BL3" s="746"/>
      <c r="BM3" s="746"/>
      <c r="BN3" s="746"/>
      <c r="BO3" s="746"/>
      <c r="BP3" s="746"/>
      <c r="BQ3" s="746"/>
      <c r="BR3" s="746"/>
      <c r="BS3" s="746"/>
      <c r="BT3" s="746"/>
      <c r="BU3" s="746"/>
      <c r="BV3" s="747"/>
    </row>
    <row r="4" spans="1:74" s="12" customFormat="1" x14ac:dyDescent="0.2">
      <c r="A4" s="16"/>
      <c r="B4" s="17"/>
      <c r="C4" s="18" t="s">
        <v>473</v>
      </c>
      <c r="D4" s="18" t="s">
        <v>474</v>
      </c>
      <c r="E4" s="18" t="s">
        <v>475</v>
      </c>
      <c r="F4" s="18" t="s">
        <v>476</v>
      </c>
      <c r="G4" s="18" t="s">
        <v>477</v>
      </c>
      <c r="H4" s="18" t="s">
        <v>478</v>
      </c>
      <c r="I4" s="18" t="s">
        <v>479</v>
      </c>
      <c r="J4" s="18" t="s">
        <v>480</v>
      </c>
      <c r="K4" s="18" t="s">
        <v>481</v>
      </c>
      <c r="L4" s="18" t="s">
        <v>482</v>
      </c>
      <c r="M4" s="18" t="s">
        <v>483</v>
      </c>
      <c r="N4" s="18" t="s">
        <v>484</v>
      </c>
      <c r="O4" s="18" t="s">
        <v>473</v>
      </c>
      <c r="P4" s="18" t="s">
        <v>474</v>
      </c>
      <c r="Q4" s="18" t="s">
        <v>475</v>
      </c>
      <c r="R4" s="18" t="s">
        <v>476</v>
      </c>
      <c r="S4" s="18" t="s">
        <v>477</v>
      </c>
      <c r="T4" s="18" t="s">
        <v>478</v>
      </c>
      <c r="U4" s="18" t="s">
        <v>479</v>
      </c>
      <c r="V4" s="18" t="s">
        <v>480</v>
      </c>
      <c r="W4" s="18" t="s">
        <v>481</v>
      </c>
      <c r="X4" s="18" t="s">
        <v>482</v>
      </c>
      <c r="Y4" s="18" t="s">
        <v>483</v>
      </c>
      <c r="Z4" s="18" t="s">
        <v>484</v>
      </c>
      <c r="AA4" s="18" t="s">
        <v>473</v>
      </c>
      <c r="AB4" s="18" t="s">
        <v>474</v>
      </c>
      <c r="AC4" s="18" t="s">
        <v>475</v>
      </c>
      <c r="AD4" s="18" t="s">
        <v>476</v>
      </c>
      <c r="AE4" s="18" t="s">
        <v>477</v>
      </c>
      <c r="AF4" s="18" t="s">
        <v>478</v>
      </c>
      <c r="AG4" s="18" t="s">
        <v>479</v>
      </c>
      <c r="AH4" s="18" t="s">
        <v>480</v>
      </c>
      <c r="AI4" s="18" t="s">
        <v>481</v>
      </c>
      <c r="AJ4" s="18" t="s">
        <v>482</v>
      </c>
      <c r="AK4" s="18" t="s">
        <v>483</v>
      </c>
      <c r="AL4" s="18" t="s">
        <v>484</v>
      </c>
      <c r="AM4" s="18" t="s">
        <v>473</v>
      </c>
      <c r="AN4" s="18" t="s">
        <v>474</v>
      </c>
      <c r="AO4" s="18" t="s">
        <v>475</v>
      </c>
      <c r="AP4" s="18" t="s">
        <v>476</v>
      </c>
      <c r="AQ4" s="18" t="s">
        <v>477</v>
      </c>
      <c r="AR4" s="18" t="s">
        <v>478</v>
      </c>
      <c r="AS4" s="18" t="s">
        <v>479</v>
      </c>
      <c r="AT4" s="18" t="s">
        <v>480</v>
      </c>
      <c r="AU4" s="18" t="s">
        <v>481</v>
      </c>
      <c r="AV4" s="18" t="s">
        <v>482</v>
      </c>
      <c r="AW4" s="18" t="s">
        <v>483</v>
      </c>
      <c r="AX4" s="18" t="s">
        <v>484</v>
      </c>
      <c r="AY4" s="18" t="s">
        <v>473</v>
      </c>
      <c r="AZ4" s="18" t="s">
        <v>474</v>
      </c>
      <c r="BA4" s="18" t="s">
        <v>475</v>
      </c>
      <c r="BB4" s="18" t="s">
        <v>476</v>
      </c>
      <c r="BC4" s="18" t="s">
        <v>477</v>
      </c>
      <c r="BD4" s="18" t="s">
        <v>478</v>
      </c>
      <c r="BE4" s="18" t="s">
        <v>479</v>
      </c>
      <c r="BF4" s="18" t="s">
        <v>480</v>
      </c>
      <c r="BG4" s="18" t="s">
        <v>481</v>
      </c>
      <c r="BH4" s="18" t="s">
        <v>482</v>
      </c>
      <c r="BI4" s="18" t="s">
        <v>483</v>
      </c>
      <c r="BJ4" s="18" t="s">
        <v>484</v>
      </c>
      <c r="BK4" s="18" t="s">
        <v>473</v>
      </c>
      <c r="BL4" s="18" t="s">
        <v>474</v>
      </c>
      <c r="BM4" s="18" t="s">
        <v>475</v>
      </c>
      <c r="BN4" s="18" t="s">
        <v>476</v>
      </c>
      <c r="BO4" s="18" t="s">
        <v>477</v>
      </c>
      <c r="BP4" s="18" t="s">
        <v>478</v>
      </c>
      <c r="BQ4" s="18" t="s">
        <v>479</v>
      </c>
      <c r="BR4" s="18" t="s">
        <v>480</v>
      </c>
      <c r="BS4" s="18" t="s">
        <v>481</v>
      </c>
      <c r="BT4" s="18" t="s">
        <v>482</v>
      </c>
      <c r="BU4" s="18" t="s">
        <v>483</v>
      </c>
      <c r="BV4" s="18" t="s">
        <v>484</v>
      </c>
    </row>
    <row r="5" spans="1:74" ht="11.1" customHeight="1" x14ac:dyDescent="0.2">
      <c r="A5" s="147"/>
      <c r="B5" s="163" t="s">
        <v>1401</v>
      </c>
      <c r="C5" s="164"/>
      <c r="D5" s="164"/>
      <c r="E5" s="164"/>
      <c r="F5" s="164"/>
      <c r="G5" s="164"/>
      <c r="H5" s="164"/>
      <c r="I5" s="164"/>
      <c r="J5" s="164"/>
      <c r="K5" s="164"/>
      <c r="L5" s="164"/>
      <c r="M5" s="164"/>
      <c r="N5" s="164"/>
      <c r="O5" s="164"/>
      <c r="P5" s="164"/>
      <c r="Q5" s="164"/>
      <c r="R5" s="164"/>
      <c r="S5" s="164"/>
      <c r="T5" s="164"/>
      <c r="U5" s="164"/>
      <c r="V5" s="164"/>
      <c r="W5" s="164"/>
      <c r="X5" s="164"/>
      <c r="Y5" s="164"/>
      <c r="Z5" s="164"/>
      <c r="AA5" s="164"/>
      <c r="AB5" s="164"/>
      <c r="AC5" s="164"/>
      <c r="AD5" s="164"/>
      <c r="AE5" s="164"/>
      <c r="AF5" s="164"/>
      <c r="AG5" s="164"/>
      <c r="AH5" s="164"/>
      <c r="AI5" s="164"/>
      <c r="AJ5" s="164"/>
      <c r="AK5" s="164"/>
      <c r="AL5" s="164"/>
      <c r="AM5" s="164"/>
      <c r="AN5" s="164"/>
      <c r="AO5" s="164"/>
      <c r="AP5" s="164"/>
      <c r="AQ5" s="164"/>
      <c r="AR5" s="164"/>
      <c r="AS5" s="164"/>
      <c r="AT5" s="164"/>
      <c r="AU5" s="164"/>
      <c r="AV5" s="164"/>
      <c r="AW5" s="164"/>
      <c r="AX5" s="164"/>
      <c r="AY5" s="376"/>
      <c r="AZ5" s="376"/>
      <c r="BA5" s="376"/>
      <c r="BB5" s="376"/>
      <c r="BC5" s="376"/>
      <c r="BD5" s="164"/>
      <c r="BE5" s="164"/>
      <c r="BF5" s="164"/>
      <c r="BG5" s="164"/>
      <c r="BH5" s="164"/>
      <c r="BI5" s="164"/>
      <c r="BJ5" s="376"/>
      <c r="BK5" s="376"/>
      <c r="BL5" s="376"/>
      <c r="BM5" s="376"/>
      <c r="BN5" s="376"/>
      <c r="BO5" s="376"/>
      <c r="BP5" s="376"/>
      <c r="BQ5" s="376"/>
      <c r="BR5" s="376"/>
      <c r="BS5" s="376"/>
      <c r="BT5" s="376"/>
      <c r="BU5" s="376"/>
      <c r="BV5" s="376"/>
    </row>
    <row r="6" spans="1:74" ht="11.1" customHeight="1" x14ac:dyDescent="0.2">
      <c r="A6" s="148" t="s">
        <v>689</v>
      </c>
      <c r="B6" s="204" t="s">
        <v>435</v>
      </c>
      <c r="C6" s="232">
        <v>939.42668255000001</v>
      </c>
      <c r="D6" s="232">
        <v>940.41105525</v>
      </c>
      <c r="E6" s="232">
        <v>942.14491942999996</v>
      </c>
      <c r="F6" s="232">
        <v>945.53169863999995</v>
      </c>
      <c r="G6" s="232">
        <v>948.08697813000003</v>
      </c>
      <c r="H6" s="232">
        <v>950.71418143999995</v>
      </c>
      <c r="I6" s="232">
        <v>954.17329582000002</v>
      </c>
      <c r="J6" s="232">
        <v>956.37435634999997</v>
      </c>
      <c r="K6" s="232">
        <v>958.07735027000001</v>
      </c>
      <c r="L6" s="232">
        <v>957.90054987999997</v>
      </c>
      <c r="M6" s="232">
        <v>959.64370636000001</v>
      </c>
      <c r="N6" s="232">
        <v>961.92509199999995</v>
      </c>
      <c r="O6" s="232">
        <v>966.22069848000001</v>
      </c>
      <c r="P6" s="232">
        <v>968.47154869999997</v>
      </c>
      <c r="Q6" s="232">
        <v>970.15363434000005</v>
      </c>
      <c r="R6" s="232">
        <v>970.33047447000001</v>
      </c>
      <c r="S6" s="232">
        <v>971.57739161999996</v>
      </c>
      <c r="T6" s="232">
        <v>972.95790486999999</v>
      </c>
      <c r="U6" s="232">
        <v>975.35400511</v>
      </c>
      <c r="V6" s="232">
        <v>976.34021739000002</v>
      </c>
      <c r="W6" s="232">
        <v>976.79853260000004</v>
      </c>
      <c r="X6" s="232">
        <v>974.15625699999998</v>
      </c>
      <c r="Y6" s="232">
        <v>975.48829837999995</v>
      </c>
      <c r="Z6" s="232">
        <v>978.22196297999994</v>
      </c>
      <c r="AA6" s="232">
        <v>986.08638398999994</v>
      </c>
      <c r="AB6" s="232">
        <v>988.82644517999995</v>
      </c>
      <c r="AC6" s="232">
        <v>990.17127972000003</v>
      </c>
      <c r="AD6" s="232">
        <v>987.66307562999998</v>
      </c>
      <c r="AE6" s="232">
        <v>988.06081588999996</v>
      </c>
      <c r="AF6" s="232">
        <v>988.90668848999996</v>
      </c>
      <c r="AG6" s="232">
        <v>991.01907542000004</v>
      </c>
      <c r="AH6" s="232">
        <v>992.14742623999996</v>
      </c>
      <c r="AI6" s="232">
        <v>993.11012292999999</v>
      </c>
      <c r="AJ6" s="232">
        <v>995.84793100000002</v>
      </c>
      <c r="AK6" s="232">
        <v>995.02374528999997</v>
      </c>
      <c r="AL6" s="232">
        <v>992.57833131999996</v>
      </c>
      <c r="AM6" s="232">
        <v>998.08067056000004</v>
      </c>
      <c r="AN6" s="232">
        <v>985.21606393000002</v>
      </c>
      <c r="AO6" s="232">
        <v>963.55349292000005</v>
      </c>
      <c r="AP6" s="232">
        <v>897.74505805000001</v>
      </c>
      <c r="AQ6" s="232">
        <v>884.99748288000001</v>
      </c>
      <c r="AR6" s="232">
        <v>889.96286794000002</v>
      </c>
      <c r="AS6" s="232">
        <v>944.61229219999996</v>
      </c>
      <c r="AT6" s="232">
        <v>961.02528846999996</v>
      </c>
      <c r="AU6" s="232">
        <v>971.17293572999995</v>
      </c>
      <c r="AV6" s="232">
        <v>966.11031652999998</v>
      </c>
      <c r="AW6" s="232">
        <v>970.43595385000003</v>
      </c>
      <c r="AX6" s="232">
        <v>975.20493023999995</v>
      </c>
      <c r="AY6" s="232">
        <v>981.13007069000003</v>
      </c>
      <c r="AZ6" s="232">
        <v>986.25110647999998</v>
      </c>
      <c r="BA6" s="232">
        <v>991.28086259999998</v>
      </c>
      <c r="BB6" s="232">
        <v>996.18268820000003</v>
      </c>
      <c r="BC6" s="232">
        <v>1001.0573730999999</v>
      </c>
      <c r="BD6" s="232">
        <v>1005.8682665</v>
      </c>
      <c r="BE6" s="232">
        <v>1010.6195339</v>
      </c>
      <c r="BF6" s="232">
        <v>1015.29972</v>
      </c>
      <c r="BG6" s="305">
        <v>1019.913</v>
      </c>
      <c r="BH6" s="305">
        <v>1024.654</v>
      </c>
      <c r="BI6" s="305">
        <v>1028.9880000000001</v>
      </c>
      <c r="BJ6" s="305">
        <v>1033.107</v>
      </c>
      <c r="BK6" s="305">
        <v>1037.479</v>
      </c>
      <c r="BL6" s="305">
        <v>1040.8240000000001</v>
      </c>
      <c r="BM6" s="305">
        <v>1043.606</v>
      </c>
      <c r="BN6" s="305">
        <v>1045.0840000000001</v>
      </c>
      <c r="BO6" s="305">
        <v>1047.3</v>
      </c>
      <c r="BP6" s="305">
        <v>1049.5119999999999</v>
      </c>
      <c r="BQ6" s="305">
        <v>1051.9369999999999</v>
      </c>
      <c r="BR6" s="305">
        <v>1053.9760000000001</v>
      </c>
      <c r="BS6" s="305">
        <v>1055.847</v>
      </c>
      <c r="BT6" s="305">
        <v>1057.3900000000001</v>
      </c>
      <c r="BU6" s="305">
        <v>1059.0429999999999</v>
      </c>
      <c r="BV6" s="305">
        <v>1060.646</v>
      </c>
    </row>
    <row r="7" spans="1:74" ht="11.1" customHeight="1" x14ac:dyDescent="0.2">
      <c r="A7" s="148" t="s">
        <v>690</v>
      </c>
      <c r="B7" s="204" t="s">
        <v>468</v>
      </c>
      <c r="C7" s="232">
        <v>2645.4286040000002</v>
      </c>
      <c r="D7" s="232">
        <v>2647.8101900000001</v>
      </c>
      <c r="E7" s="232">
        <v>2648.0429788000001</v>
      </c>
      <c r="F7" s="232">
        <v>2639.5689456999999</v>
      </c>
      <c r="G7" s="232">
        <v>2640.4226583999998</v>
      </c>
      <c r="H7" s="232">
        <v>2644.0460922000002</v>
      </c>
      <c r="I7" s="232">
        <v>2652.6096956000001</v>
      </c>
      <c r="J7" s="232">
        <v>2660.1447352999999</v>
      </c>
      <c r="K7" s="232">
        <v>2668.8216597999999</v>
      </c>
      <c r="L7" s="232">
        <v>2682.4440872</v>
      </c>
      <c r="M7" s="232">
        <v>2690.5520676000001</v>
      </c>
      <c r="N7" s="232">
        <v>2696.9492190999999</v>
      </c>
      <c r="O7" s="232">
        <v>2698.7534887000002</v>
      </c>
      <c r="P7" s="232">
        <v>2703.8905223000002</v>
      </c>
      <c r="Q7" s="232">
        <v>2709.4782667999998</v>
      </c>
      <c r="R7" s="232">
        <v>2716.8957120999999</v>
      </c>
      <c r="S7" s="232">
        <v>2722.3506360000001</v>
      </c>
      <c r="T7" s="232">
        <v>2727.2220283000001</v>
      </c>
      <c r="U7" s="232">
        <v>2733.1444722000001</v>
      </c>
      <c r="V7" s="232">
        <v>2735.6228642000001</v>
      </c>
      <c r="W7" s="232">
        <v>2736.2917871999998</v>
      </c>
      <c r="X7" s="232">
        <v>2728.5084864</v>
      </c>
      <c r="Y7" s="232">
        <v>2730.5405378999999</v>
      </c>
      <c r="Z7" s="232">
        <v>2735.7451867</v>
      </c>
      <c r="AA7" s="232">
        <v>2750.2562192999999</v>
      </c>
      <c r="AB7" s="232">
        <v>2757.2057229000002</v>
      </c>
      <c r="AC7" s="232">
        <v>2762.727484</v>
      </c>
      <c r="AD7" s="232">
        <v>2765.8357176999998</v>
      </c>
      <c r="AE7" s="232">
        <v>2769.2413323999999</v>
      </c>
      <c r="AF7" s="232">
        <v>2771.9585433000002</v>
      </c>
      <c r="AG7" s="232">
        <v>2772.5821455</v>
      </c>
      <c r="AH7" s="232">
        <v>2774.9764522</v>
      </c>
      <c r="AI7" s="232">
        <v>2777.7362586999998</v>
      </c>
      <c r="AJ7" s="232">
        <v>2788.5763486999999</v>
      </c>
      <c r="AK7" s="232">
        <v>2786.2810668000002</v>
      </c>
      <c r="AL7" s="232">
        <v>2778.5651966999999</v>
      </c>
      <c r="AM7" s="232">
        <v>2794.7397120999999</v>
      </c>
      <c r="AN7" s="232">
        <v>2754.1994355000002</v>
      </c>
      <c r="AO7" s="232">
        <v>2686.2553404999999</v>
      </c>
      <c r="AP7" s="232">
        <v>2485.0244848000002</v>
      </c>
      <c r="AQ7" s="232">
        <v>2441.6849597999999</v>
      </c>
      <c r="AR7" s="232">
        <v>2450.3538232000001</v>
      </c>
      <c r="AS7" s="232">
        <v>2603.5223194</v>
      </c>
      <c r="AT7" s="232">
        <v>2646.8395263000002</v>
      </c>
      <c r="AU7" s="232">
        <v>2672.7966882999999</v>
      </c>
      <c r="AV7" s="232">
        <v>2656.0082969999999</v>
      </c>
      <c r="AW7" s="232">
        <v>2666.2845004999999</v>
      </c>
      <c r="AX7" s="232">
        <v>2678.2397903000001</v>
      </c>
      <c r="AY7" s="232">
        <v>2692.7104436999998</v>
      </c>
      <c r="AZ7" s="232">
        <v>2707.3966985000002</v>
      </c>
      <c r="BA7" s="232">
        <v>2723.1348320000002</v>
      </c>
      <c r="BB7" s="232">
        <v>2742.6092650000001</v>
      </c>
      <c r="BC7" s="232">
        <v>2758.4378400000001</v>
      </c>
      <c r="BD7" s="232">
        <v>2773.3049777000001</v>
      </c>
      <c r="BE7" s="232">
        <v>2786.0286056</v>
      </c>
      <c r="BF7" s="232">
        <v>2799.8594235999999</v>
      </c>
      <c r="BG7" s="305">
        <v>2813.6149999999998</v>
      </c>
      <c r="BH7" s="305">
        <v>2827.471</v>
      </c>
      <c r="BI7" s="305">
        <v>2840.9459999999999</v>
      </c>
      <c r="BJ7" s="305">
        <v>2854.2159999999999</v>
      </c>
      <c r="BK7" s="305">
        <v>2869.3209999999999</v>
      </c>
      <c r="BL7" s="305">
        <v>2880.6489999999999</v>
      </c>
      <c r="BM7" s="305">
        <v>2890.241</v>
      </c>
      <c r="BN7" s="305">
        <v>2895.8960000000002</v>
      </c>
      <c r="BO7" s="305">
        <v>2903.6660000000002</v>
      </c>
      <c r="BP7" s="305">
        <v>2911.3490000000002</v>
      </c>
      <c r="BQ7" s="305">
        <v>2919.7739999999999</v>
      </c>
      <c r="BR7" s="305">
        <v>2926.665</v>
      </c>
      <c r="BS7" s="305">
        <v>2932.8490000000002</v>
      </c>
      <c r="BT7" s="305">
        <v>2937.8989999999999</v>
      </c>
      <c r="BU7" s="305">
        <v>2942.991</v>
      </c>
      <c r="BV7" s="305">
        <v>2947.6979999999999</v>
      </c>
    </row>
    <row r="8" spans="1:74" ht="11.1" customHeight="1" x14ac:dyDescent="0.2">
      <c r="A8" s="148" t="s">
        <v>691</v>
      </c>
      <c r="B8" s="204" t="s">
        <v>436</v>
      </c>
      <c r="C8" s="232">
        <v>2405.0828747999999</v>
      </c>
      <c r="D8" s="232">
        <v>2405.1089059000001</v>
      </c>
      <c r="E8" s="232">
        <v>2406.2001429000002</v>
      </c>
      <c r="F8" s="232">
        <v>2408.9823197999999</v>
      </c>
      <c r="G8" s="232">
        <v>2411.7346683999999</v>
      </c>
      <c r="H8" s="232">
        <v>2415.0829226000001</v>
      </c>
      <c r="I8" s="232">
        <v>2419.5889232</v>
      </c>
      <c r="J8" s="232">
        <v>2423.7076080000002</v>
      </c>
      <c r="K8" s="232">
        <v>2428.0008179000001</v>
      </c>
      <c r="L8" s="232">
        <v>2430.0061601000002</v>
      </c>
      <c r="M8" s="232">
        <v>2436.4952146000001</v>
      </c>
      <c r="N8" s="232">
        <v>2445.0055888000002</v>
      </c>
      <c r="O8" s="232">
        <v>2462.1104627</v>
      </c>
      <c r="P8" s="232">
        <v>2469.7335911</v>
      </c>
      <c r="Q8" s="232">
        <v>2474.4481541</v>
      </c>
      <c r="R8" s="232">
        <v>2471.4812323000001</v>
      </c>
      <c r="S8" s="232">
        <v>2473.9583541000002</v>
      </c>
      <c r="T8" s="232">
        <v>2477.1066000999999</v>
      </c>
      <c r="U8" s="232">
        <v>2482.9675582</v>
      </c>
      <c r="V8" s="232">
        <v>2485.9268615999999</v>
      </c>
      <c r="W8" s="232">
        <v>2488.0260984000001</v>
      </c>
      <c r="X8" s="232">
        <v>2487.4910866999999</v>
      </c>
      <c r="Y8" s="232">
        <v>2489.2008261999999</v>
      </c>
      <c r="Z8" s="232">
        <v>2491.3811353999999</v>
      </c>
      <c r="AA8" s="232">
        <v>2496.1014608</v>
      </c>
      <c r="AB8" s="232">
        <v>2497.6708239999998</v>
      </c>
      <c r="AC8" s="232">
        <v>2498.1586717</v>
      </c>
      <c r="AD8" s="232">
        <v>2493.4464229999999</v>
      </c>
      <c r="AE8" s="232">
        <v>2494.8601755</v>
      </c>
      <c r="AF8" s="232">
        <v>2498.2813483</v>
      </c>
      <c r="AG8" s="232">
        <v>2507.7854648000002</v>
      </c>
      <c r="AH8" s="232">
        <v>2512.1648353999999</v>
      </c>
      <c r="AI8" s="232">
        <v>2515.4949836000001</v>
      </c>
      <c r="AJ8" s="232">
        <v>2523.7186634</v>
      </c>
      <c r="AK8" s="232">
        <v>2520.4933010999998</v>
      </c>
      <c r="AL8" s="232">
        <v>2511.7616508999999</v>
      </c>
      <c r="AM8" s="232">
        <v>2518.6137864000002</v>
      </c>
      <c r="AN8" s="232">
        <v>2483.052005</v>
      </c>
      <c r="AO8" s="232">
        <v>2426.1663801999998</v>
      </c>
      <c r="AP8" s="232">
        <v>2256.4485095</v>
      </c>
      <c r="AQ8" s="232">
        <v>2225.5465002999999</v>
      </c>
      <c r="AR8" s="232">
        <v>2241.9519500000001</v>
      </c>
      <c r="AS8" s="232">
        <v>2393.8239534999998</v>
      </c>
      <c r="AT8" s="232">
        <v>2438.7249995000002</v>
      </c>
      <c r="AU8" s="232">
        <v>2464.8141830999998</v>
      </c>
      <c r="AV8" s="232">
        <v>2444.4214809</v>
      </c>
      <c r="AW8" s="232">
        <v>2453.6394571000001</v>
      </c>
      <c r="AX8" s="232">
        <v>2464.7980885000002</v>
      </c>
      <c r="AY8" s="232">
        <v>2482.7122399</v>
      </c>
      <c r="AZ8" s="232">
        <v>2494.1410329</v>
      </c>
      <c r="BA8" s="232">
        <v>2503.8993323999998</v>
      </c>
      <c r="BB8" s="232">
        <v>2508.5002460999999</v>
      </c>
      <c r="BC8" s="232">
        <v>2517.5327278</v>
      </c>
      <c r="BD8" s="232">
        <v>2527.5098853</v>
      </c>
      <c r="BE8" s="232">
        <v>2539.4711917</v>
      </c>
      <c r="BF8" s="232">
        <v>2550.5580958</v>
      </c>
      <c r="BG8" s="305">
        <v>2561.81</v>
      </c>
      <c r="BH8" s="305">
        <v>2574.569</v>
      </c>
      <c r="BI8" s="305">
        <v>2585.145</v>
      </c>
      <c r="BJ8" s="305">
        <v>2594.8789999999999</v>
      </c>
      <c r="BK8" s="305">
        <v>2603.6819999999998</v>
      </c>
      <c r="BL8" s="305">
        <v>2611.8000000000002</v>
      </c>
      <c r="BM8" s="305">
        <v>2619.1419999999998</v>
      </c>
      <c r="BN8" s="305">
        <v>2625.4720000000002</v>
      </c>
      <c r="BO8" s="305">
        <v>2631.4430000000002</v>
      </c>
      <c r="BP8" s="305">
        <v>2636.8180000000002</v>
      </c>
      <c r="BQ8" s="305">
        <v>2640.9670000000001</v>
      </c>
      <c r="BR8" s="305">
        <v>2645.6219999999998</v>
      </c>
      <c r="BS8" s="305">
        <v>2650.152</v>
      </c>
      <c r="BT8" s="305">
        <v>2654.7759999999998</v>
      </c>
      <c r="BU8" s="305">
        <v>2658.8960000000002</v>
      </c>
      <c r="BV8" s="305">
        <v>2662.73</v>
      </c>
    </row>
    <row r="9" spans="1:74" ht="11.1" customHeight="1" x14ac:dyDescent="0.2">
      <c r="A9" s="148" t="s">
        <v>692</v>
      </c>
      <c r="B9" s="204" t="s">
        <v>437</v>
      </c>
      <c r="C9" s="232">
        <v>1139.2606589</v>
      </c>
      <c r="D9" s="232">
        <v>1139.5467269000001</v>
      </c>
      <c r="E9" s="232">
        <v>1139.9685781999999</v>
      </c>
      <c r="F9" s="232">
        <v>1141.4406607000001</v>
      </c>
      <c r="G9" s="232">
        <v>1141.4482426</v>
      </c>
      <c r="H9" s="232">
        <v>1140.9057717000001</v>
      </c>
      <c r="I9" s="232">
        <v>1137.4217794000001</v>
      </c>
      <c r="J9" s="232">
        <v>1137.5728047</v>
      </c>
      <c r="K9" s="232">
        <v>1138.9673789000001</v>
      </c>
      <c r="L9" s="232">
        <v>1142.1051184999999</v>
      </c>
      <c r="M9" s="232">
        <v>1145.6120778</v>
      </c>
      <c r="N9" s="232">
        <v>1149.9878733999999</v>
      </c>
      <c r="O9" s="232">
        <v>1157.5104699999999</v>
      </c>
      <c r="P9" s="232">
        <v>1161.9154649</v>
      </c>
      <c r="Q9" s="232">
        <v>1165.4808226</v>
      </c>
      <c r="R9" s="232">
        <v>1168.1066114</v>
      </c>
      <c r="S9" s="232">
        <v>1170.0676438</v>
      </c>
      <c r="T9" s="232">
        <v>1171.2639879000001</v>
      </c>
      <c r="U9" s="232">
        <v>1170.7886974</v>
      </c>
      <c r="V9" s="232">
        <v>1171.1358749999999</v>
      </c>
      <c r="W9" s="232">
        <v>1171.3985743000001</v>
      </c>
      <c r="X9" s="232">
        <v>1171.1988495999999</v>
      </c>
      <c r="Y9" s="232">
        <v>1171.5760514000001</v>
      </c>
      <c r="Z9" s="232">
        <v>1172.1522341</v>
      </c>
      <c r="AA9" s="232">
        <v>1173.1955886999999</v>
      </c>
      <c r="AB9" s="232">
        <v>1173.9685899000001</v>
      </c>
      <c r="AC9" s="232">
        <v>1174.7394287</v>
      </c>
      <c r="AD9" s="232">
        <v>1174.7178913</v>
      </c>
      <c r="AE9" s="232">
        <v>1176.0770657999999</v>
      </c>
      <c r="AF9" s="232">
        <v>1178.0267385</v>
      </c>
      <c r="AG9" s="232">
        <v>1181.7190450999999</v>
      </c>
      <c r="AH9" s="232">
        <v>1183.9856119999999</v>
      </c>
      <c r="AI9" s="232">
        <v>1185.9785750999999</v>
      </c>
      <c r="AJ9" s="232">
        <v>1190.1359362999999</v>
      </c>
      <c r="AK9" s="232">
        <v>1189.7531902999999</v>
      </c>
      <c r="AL9" s="232">
        <v>1187.2683391</v>
      </c>
      <c r="AM9" s="232">
        <v>1193.1044542</v>
      </c>
      <c r="AN9" s="232">
        <v>1178.5980889</v>
      </c>
      <c r="AO9" s="232">
        <v>1154.1723147</v>
      </c>
      <c r="AP9" s="232">
        <v>1078.9348921000001</v>
      </c>
      <c r="AQ9" s="232">
        <v>1065.3394799</v>
      </c>
      <c r="AR9" s="232">
        <v>1072.4938385999999</v>
      </c>
      <c r="AS9" s="232">
        <v>1138.1585987000001</v>
      </c>
      <c r="AT9" s="232">
        <v>1158.4920259999999</v>
      </c>
      <c r="AU9" s="232">
        <v>1171.2547511</v>
      </c>
      <c r="AV9" s="232">
        <v>1165.8633090000001</v>
      </c>
      <c r="AW9" s="232">
        <v>1171.4222284</v>
      </c>
      <c r="AX9" s="232">
        <v>1177.3480445</v>
      </c>
      <c r="AY9" s="232">
        <v>1184.6752016999999</v>
      </c>
      <c r="AZ9" s="232">
        <v>1190.5589775000001</v>
      </c>
      <c r="BA9" s="232">
        <v>1196.0338165000001</v>
      </c>
      <c r="BB9" s="232">
        <v>1200.581007</v>
      </c>
      <c r="BC9" s="232">
        <v>1205.6270059000001</v>
      </c>
      <c r="BD9" s="232">
        <v>1210.6531015999999</v>
      </c>
      <c r="BE9" s="232">
        <v>1215.7055644</v>
      </c>
      <c r="BF9" s="232">
        <v>1220.6571510000001</v>
      </c>
      <c r="BG9" s="305">
        <v>1225.5540000000001</v>
      </c>
      <c r="BH9" s="305">
        <v>1230.7619999999999</v>
      </c>
      <c r="BI9" s="305">
        <v>1235.2760000000001</v>
      </c>
      <c r="BJ9" s="305">
        <v>1239.461</v>
      </c>
      <c r="BK9" s="305">
        <v>1243.6110000000001</v>
      </c>
      <c r="BL9" s="305">
        <v>1246.9179999999999</v>
      </c>
      <c r="BM9" s="305">
        <v>1249.6759999999999</v>
      </c>
      <c r="BN9" s="305">
        <v>1251.115</v>
      </c>
      <c r="BO9" s="305">
        <v>1253.3530000000001</v>
      </c>
      <c r="BP9" s="305">
        <v>1255.6210000000001</v>
      </c>
      <c r="BQ9" s="305">
        <v>1258.2270000000001</v>
      </c>
      <c r="BR9" s="305">
        <v>1260.319</v>
      </c>
      <c r="BS9" s="305">
        <v>1262.2090000000001</v>
      </c>
      <c r="BT9" s="305">
        <v>1263.5940000000001</v>
      </c>
      <c r="BU9" s="305">
        <v>1265.3019999999999</v>
      </c>
      <c r="BV9" s="305">
        <v>1267.0329999999999</v>
      </c>
    </row>
    <row r="10" spans="1:74" ht="11.1" customHeight="1" x14ac:dyDescent="0.2">
      <c r="A10" s="148" t="s">
        <v>693</v>
      </c>
      <c r="B10" s="204" t="s">
        <v>438</v>
      </c>
      <c r="C10" s="232">
        <v>3168.4538152</v>
      </c>
      <c r="D10" s="232">
        <v>3173.2514940999999</v>
      </c>
      <c r="E10" s="232">
        <v>3177.1922233</v>
      </c>
      <c r="F10" s="232">
        <v>3177.5359260999999</v>
      </c>
      <c r="G10" s="232">
        <v>3181.8178131999998</v>
      </c>
      <c r="H10" s="232">
        <v>3187.2978079</v>
      </c>
      <c r="I10" s="232">
        <v>3193.4370481000001</v>
      </c>
      <c r="J10" s="232">
        <v>3201.7174046999999</v>
      </c>
      <c r="K10" s="232">
        <v>3211.6000156</v>
      </c>
      <c r="L10" s="232">
        <v>3226.2074581000002</v>
      </c>
      <c r="M10" s="232">
        <v>3236.9526446</v>
      </c>
      <c r="N10" s="232">
        <v>3246.9581523000002</v>
      </c>
      <c r="O10" s="232">
        <v>3256.5362194999998</v>
      </c>
      <c r="P10" s="232">
        <v>3264.8281913000001</v>
      </c>
      <c r="Q10" s="232">
        <v>3272.1463058999998</v>
      </c>
      <c r="R10" s="232">
        <v>3277.0017191000002</v>
      </c>
      <c r="S10" s="232">
        <v>3283.4887523000002</v>
      </c>
      <c r="T10" s="232">
        <v>3290.1185612999998</v>
      </c>
      <c r="U10" s="232">
        <v>3298.6984785999998</v>
      </c>
      <c r="V10" s="232">
        <v>3304.2583401000002</v>
      </c>
      <c r="W10" s="232">
        <v>3308.6054783</v>
      </c>
      <c r="X10" s="232">
        <v>3308.0847116999998</v>
      </c>
      <c r="Y10" s="232">
        <v>3312.7477892000002</v>
      </c>
      <c r="Z10" s="232">
        <v>3318.9395294000001</v>
      </c>
      <c r="AA10" s="232">
        <v>3330.7858271</v>
      </c>
      <c r="AB10" s="232">
        <v>3336.9404714000002</v>
      </c>
      <c r="AC10" s="232">
        <v>3341.5293571000002</v>
      </c>
      <c r="AD10" s="232">
        <v>3340.2538204000002</v>
      </c>
      <c r="AE10" s="232">
        <v>3344.935187</v>
      </c>
      <c r="AF10" s="232">
        <v>3351.2747929000002</v>
      </c>
      <c r="AG10" s="232">
        <v>3361.8811188999998</v>
      </c>
      <c r="AH10" s="232">
        <v>3369.5808431</v>
      </c>
      <c r="AI10" s="232">
        <v>3376.9824460999998</v>
      </c>
      <c r="AJ10" s="232">
        <v>3392.6035004</v>
      </c>
      <c r="AK10" s="232">
        <v>3393.0206819</v>
      </c>
      <c r="AL10" s="232">
        <v>3386.7515628000001</v>
      </c>
      <c r="AM10" s="232">
        <v>3399.4760114999999</v>
      </c>
      <c r="AN10" s="232">
        <v>3360.5743904999999</v>
      </c>
      <c r="AO10" s="232">
        <v>3295.7265679000002</v>
      </c>
      <c r="AP10" s="232">
        <v>3097.0210999999999</v>
      </c>
      <c r="AQ10" s="232">
        <v>3061.2144572000002</v>
      </c>
      <c r="AR10" s="232">
        <v>3080.3951957999998</v>
      </c>
      <c r="AS10" s="232">
        <v>3256.0550339000001</v>
      </c>
      <c r="AT10" s="232">
        <v>3309.0917465000002</v>
      </c>
      <c r="AU10" s="232">
        <v>3340.9970518999999</v>
      </c>
      <c r="AV10" s="232">
        <v>3320.5994492999998</v>
      </c>
      <c r="AW10" s="232">
        <v>3333.6205657</v>
      </c>
      <c r="AX10" s="232">
        <v>3348.8889005000001</v>
      </c>
      <c r="AY10" s="232">
        <v>3370.5078122</v>
      </c>
      <c r="AZ10" s="232">
        <v>3387.1930647999998</v>
      </c>
      <c r="BA10" s="232">
        <v>3403.0480167000001</v>
      </c>
      <c r="BB10" s="232">
        <v>3416.4703301999998</v>
      </c>
      <c r="BC10" s="232">
        <v>3431.8664342000002</v>
      </c>
      <c r="BD10" s="232">
        <v>3447.6339910000002</v>
      </c>
      <c r="BE10" s="232">
        <v>3464.6508617</v>
      </c>
      <c r="BF10" s="232">
        <v>3480.5029279</v>
      </c>
      <c r="BG10" s="305">
        <v>3496.0680000000002</v>
      </c>
      <c r="BH10" s="305">
        <v>3511.893</v>
      </c>
      <c r="BI10" s="305">
        <v>3526.4740000000002</v>
      </c>
      <c r="BJ10" s="305">
        <v>3540.3580000000002</v>
      </c>
      <c r="BK10" s="305">
        <v>3555.212</v>
      </c>
      <c r="BL10" s="305">
        <v>3566.451</v>
      </c>
      <c r="BM10" s="305">
        <v>3575.741</v>
      </c>
      <c r="BN10" s="305">
        <v>3580.973</v>
      </c>
      <c r="BO10" s="305">
        <v>3587.9490000000001</v>
      </c>
      <c r="BP10" s="305">
        <v>3594.5590000000002</v>
      </c>
      <c r="BQ10" s="305">
        <v>3600.297</v>
      </c>
      <c r="BR10" s="305">
        <v>3606.5540000000001</v>
      </c>
      <c r="BS10" s="305">
        <v>3612.8229999999999</v>
      </c>
      <c r="BT10" s="305">
        <v>3619.0340000000001</v>
      </c>
      <c r="BU10" s="305">
        <v>3625.3820000000001</v>
      </c>
      <c r="BV10" s="305">
        <v>3631.7959999999998</v>
      </c>
    </row>
    <row r="11" spans="1:74" ht="11.1" customHeight="1" x14ac:dyDescent="0.2">
      <c r="A11" s="148" t="s">
        <v>694</v>
      </c>
      <c r="B11" s="204" t="s">
        <v>439</v>
      </c>
      <c r="C11" s="232">
        <v>791.27782087000003</v>
      </c>
      <c r="D11" s="232">
        <v>791.50244370999997</v>
      </c>
      <c r="E11" s="232">
        <v>791.44273234000002</v>
      </c>
      <c r="F11" s="232">
        <v>790.14813842000001</v>
      </c>
      <c r="G11" s="232">
        <v>790.23266984999998</v>
      </c>
      <c r="H11" s="232">
        <v>790.74577829999998</v>
      </c>
      <c r="I11" s="232">
        <v>791.41122364</v>
      </c>
      <c r="J11" s="232">
        <v>792.98866624000004</v>
      </c>
      <c r="K11" s="232">
        <v>795.20186595999996</v>
      </c>
      <c r="L11" s="232">
        <v>799.68498877000002</v>
      </c>
      <c r="M11" s="232">
        <v>801.94407824999996</v>
      </c>
      <c r="N11" s="232">
        <v>803.61330037000005</v>
      </c>
      <c r="O11" s="232">
        <v>803.61445942</v>
      </c>
      <c r="P11" s="232">
        <v>804.91259362000005</v>
      </c>
      <c r="Q11" s="232">
        <v>806.42950725000003</v>
      </c>
      <c r="R11" s="232">
        <v>808.86233388000005</v>
      </c>
      <c r="S11" s="232">
        <v>810.29395621000003</v>
      </c>
      <c r="T11" s="232">
        <v>811.42150779999997</v>
      </c>
      <c r="U11" s="232">
        <v>811.73433253999997</v>
      </c>
      <c r="V11" s="232">
        <v>812.63673473999995</v>
      </c>
      <c r="W11" s="232">
        <v>813.61805828000001</v>
      </c>
      <c r="X11" s="232">
        <v>814.99172788999999</v>
      </c>
      <c r="Y11" s="232">
        <v>815.89582558999996</v>
      </c>
      <c r="Z11" s="232">
        <v>816.64377609999997</v>
      </c>
      <c r="AA11" s="232">
        <v>816.96148934999997</v>
      </c>
      <c r="AB11" s="232">
        <v>817.60271303000002</v>
      </c>
      <c r="AC11" s="232">
        <v>818.29335707999996</v>
      </c>
      <c r="AD11" s="232">
        <v>818.60426846999997</v>
      </c>
      <c r="AE11" s="232">
        <v>819.71561801999997</v>
      </c>
      <c r="AF11" s="232">
        <v>821.19825272000003</v>
      </c>
      <c r="AG11" s="232">
        <v>824.01549162000003</v>
      </c>
      <c r="AH11" s="232">
        <v>825.51820728999996</v>
      </c>
      <c r="AI11" s="232">
        <v>826.66971879000005</v>
      </c>
      <c r="AJ11" s="232">
        <v>828.59513469000001</v>
      </c>
      <c r="AK11" s="232">
        <v>828.20040644000005</v>
      </c>
      <c r="AL11" s="232">
        <v>826.61064259</v>
      </c>
      <c r="AM11" s="232">
        <v>833.63192991999995</v>
      </c>
      <c r="AN11" s="232">
        <v>822.29752982000002</v>
      </c>
      <c r="AO11" s="232">
        <v>802.41352905999997</v>
      </c>
      <c r="AP11" s="232">
        <v>740.10885815999995</v>
      </c>
      <c r="AQ11" s="232">
        <v>728.52895818000002</v>
      </c>
      <c r="AR11" s="232">
        <v>733.80275964999998</v>
      </c>
      <c r="AS11" s="232">
        <v>786.60916660999999</v>
      </c>
      <c r="AT11" s="232">
        <v>802.58119292000003</v>
      </c>
      <c r="AU11" s="232">
        <v>812.39774263000004</v>
      </c>
      <c r="AV11" s="232">
        <v>807.45995937999999</v>
      </c>
      <c r="AW11" s="232">
        <v>811.41469818999997</v>
      </c>
      <c r="AX11" s="232">
        <v>815.66310268999996</v>
      </c>
      <c r="AY11" s="232">
        <v>821.15492032999998</v>
      </c>
      <c r="AZ11" s="232">
        <v>825.27834561999998</v>
      </c>
      <c r="BA11" s="232">
        <v>828.98312600999998</v>
      </c>
      <c r="BB11" s="232">
        <v>831.62354118999997</v>
      </c>
      <c r="BC11" s="232">
        <v>834.97532202000002</v>
      </c>
      <c r="BD11" s="232">
        <v>838.39274817</v>
      </c>
      <c r="BE11" s="232">
        <v>842.05674126999997</v>
      </c>
      <c r="BF11" s="232">
        <v>845.46976688999996</v>
      </c>
      <c r="BG11" s="305">
        <v>848.81269999999995</v>
      </c>
      <c r="BH11" s="305">
        <v>852.30730000000005</v>
      </c>
      <c r="BI11" s="305">
        <v>855.34400000000005</v>
      </c>
      <c r="BJ11" s="305">
        <v>858.14440000000002</v>
      </c>
      <c r="BK11" s="305">
        <v>860.69939999999997</v>
      </c>
      <c r="BL11" s="305">
        <v>863.03409999999997</v>
      </c>
      <c r="BM11" s="305">
        <v>865.13919999999996</v>
      </c>
      <c r="BN11" s="305">
        <v>866.86220000000003</v>
      </c>
      <c r="BO11" s="305">
        <v>868.62270000000001</v>
      </c>
      <c r="BP11" s="305">
        <v>870.2681</v>
      </c>
      <c r="BQ11" s="305">
        <v>871.61189999999999</v>
      </c>
      <c r="BR11" s="305">
        <v>873.16690000000006</v>
      </c>
      <c r="BS11" s="305">
        <v>874.74659999999994</v>
      </c>
      <c r="BT11" s="305">
        <v>876.48479999999995</v>
      </c>
      <c r="BU11" s="305">
        <v>878.01369999999997</v>
      </c>
      <c r="BV11" s="305">
        <v>879.46699999999998</v>
      </c>
    </row>
    <row r="12" spans="1:74" ht="11.1" customHeight="1" x14ac:dyDescent="0.2">
      <c r="A12" s="148" t="s">
        <v>695</v>
      </c>
      <c r="B12" s="204" t="s">
        <v>440</v>
      </c>
      <c r="C12" s="232">
        <v>2152.0824266</v>
      </c>
      <c r="D12" s="232">
        <v>2158.0630593000001</v>
      </c>
      <c r="E12" s="232">
        <v>2163.8610865000001</v>
      </c>
      <c r="F12" s="232">
        <v>2169.5827466000001</v>
      </c>
      <c r="G12" s="232">
        <v>2174.9358840999998</v>
      </c>
      <c r="H12" s="232">
        <v>2180.0267371999998</v>
      </c>
      <c r="I12" s="232">
        <v>2183.8219769000002</v>
      </c>
      <c r="J12" s="232">
        <v>2189.1632582000002</v>
      </c>
      <c r="K12" s="232">
        <v>2195.0172520000001</v>
      </c>
      <c r="L12" s="232">
        <v>2200.9118887999998</v>
      </c>
      <c r="M12" s="232">
        <v>2208.1453597</v>
      </c>
      <c r="N12" s="232">
        <v>2216.2455951000002</v>
      </c>
      <c r="O12" s="232">
        <v>2227.2757781999999</v>
      </c>
      <c r="P12" s="232">
        <v>2235.5621556000001</v>
      </c>
      <c r="Q12" s="232">
        <v>2243.1679104</v>
      </c>
      <c r="R12" s="232">
        <v>2251.1431234000001</v>
      </c>
      <c r="S12" s="232">
        <v>2256.6000723000002</v>
      </c>
      <c r="T12" s="232">
        <v>2260.5888378</v>
      </c>
      <c r="U12" s="232">
        <v>2259.3179022999998</v>
      </c>
      <c r="V12" s="232">
        <v>2263.2139394999999</v>
      </c>
      <c r="W12" s="232">
        <v>2268.4854316000001</v>
      </c>
      <c r="X12" s="232">
        <v>2276.7215497000002</v>
      </c>
      <c r="Y12" s="232">
        <v>2283.5520734000002</v>
      </c>
      <c r="Z12" s="232">
        <v>2290.5661736000002</v>
      </c>
      <c r="AA12" s="232">
        <v>2301.0746172999998</v>
      </c>
      <c r="AB12" s="232">
        <v>2305.9727954999998</v>
      </c>
      <c r="AC12" s="232">
        <v>2308.5714751</v>
      </c>
      <c r="AD12" s="232">
        <v>2302.3187760000001</v>
      </c>
      <c r="AE12" s="232">
        <v>2305.2323685000001</v>
      </c>
      <c r="AF12" s="232">
        <v>2310.7603724999999</v>
      </c>
      <c r="AG12" s="232">
        <v>2325.5087045</v>
      </c>
      <c r="AH12" s="232">
        <v>2331.3110941</v>
      </c>
      <c r="AI12" s="232">
        <v>2334.7734578</v>
      </c>
      <c r="AJ12" s="232">
        <v>2339.3727230999998</v>
      </c>
      <c r="AK12" s="232">
        <v>2335.5473394000001</v>
      </c>
      <c r="AL12" s="232">
        <v>2326.7742340999998</v>
      </c>
      <c r="AM12" s="232">
        <v>2328.7211493</v>
      </c>
      <c r="AN12" s="232">
        <v>2298.3017943</v>
      </c>
      <c r="AO12" s="232">
        <v>2251.1839111999998</v>
      </c>
      <c r="AP12" s="232">
        <v>2115.7890060999998</v>
      </c>
      <c r="AQ12" s="232">
        <v>2088.9579371999998</v>
      </c>
      <c r="AR12" s="232">
        <v>2099.1122104000001</v>
      </c>
      <c r="AS12" s="232">
        <v>2211.1875949999999</v>
      </c>
      <c r="AT12" s="232">
        <v>2246.6107258000002</v>
      </c>
      <c r="AU12" s="232">
        <v>2270.3173720999998</v>
      </c>
      <c r="AV12" s="232">
        <v>2268.3150126</v>
      </c>
      <c r="AW12" s="232">
        <v>2279.0830805000001</v>
      </c>
      <c r="AX12" s="232">
        <v>2288.6290545000002</v>
      </c>
      <c r="AY12" s="232">
        <v>2292.9948872999998</v>
      </c>
      <c r="AZ12" s="232">
        <v>2303.0652094000002</v>
      </c>
      <c r="BA12" s="232">
        <v>2314.8819733</v>
      </c>
      <c r="BB12" s="232">
        <v>2332.3500979</v>
      </c>
      <c r="BC12" s="232">
        <v>2344.7310560999999</v>
      </c>
      <c r="BD12" s="232">
        <v>2355.9297670000001</v>
      </c>
      <c r="BE12" s="232">
        <v>2364.0203196000002</v>
      </c>
      <c r="BF12" s="232">
        <v>2374.2989689000001</v>
      </c>
      <c r="BG12" s="305">
        <v>2384.84</v>
      </c>
      <c r="BH12" s="305">
        <v>2396.1950000000002</v>
      </c>
      <c r="BI12" s="305">
        <v>2406.846</v>
      </c>
      <c r="BJ12" s="305">
        <v>2417.346</v>
      </c>
      <c r="BK12" s="305">
        <v>2429.3029999999999</v>
      </c>
      <c r="BL12" s="305">
        <v>2438.2919999999999</v>
      </c>
      <c r="BM12" s="305">
        <v>2445.9229999999998</v>
      </c>
      <c r="BN12" s="305">
        <v>2450.0970000000002</v>
      </c>
      <c r="BO12" s="305">
        <v>2456.5830000000001</v>
      </c>
      <c r="BP12" s="305">
        <v>2463.2840000000001</v>
      </c>
      <c r="BQ12" s="305">
        <v>2471.0010000000002</v>
      </c>
      <c r="BR12" s="305">
        <v>2477.529</v>
      </c>
      <c r="BS12" s="305">
        <v>2483.67</v>
      </c>
      <c r="BT12" s="305">
        <v>2488.59</v>
      </c>
      <c r="BU12" s="305">
        <v>2494.5830000000001</v>
      </c>
      <c r="BV12" s="305">
        <v>2500.8139999999999</v>
      </c>
    </row>
    <row r="13" spans="1:74" ht="11.1" customHeight="1" x14ac:dyDescent="0.2">
      <c r="A13" s="148" t="s">
        <v>696</v>
      </c>
      <c r="B13" s="204" t="s">
        <v>441</v>
      </c>
      <c r="C13" s="232">
        <v>1151.7703386999999</v>
      </c>
      <c r="D13" s="232">
        <v>1154.5552554000001</v>
      </c>
      <c r="E13" s="232">
        <v>1157.4683568999999</v>
      </c>
      <c r="F13" s="232">
        <v>1159.8232012999999</v>
      </c>
      <c r="G13" s="232">
        <v>1163.5075033999999</v>
      </c>
      <c r="H13" s="232">
        <v>1167.8348215000001</v>
      </c>
      <c r="I13" s="232">
        <v>1174.6211639000001</v>
      </c>
      <c r="J13" s="232">
        <v>1178.8725078</v>
      </c>
      <c r="K13" s="232">
        <v>1182.4048613</v>
      </c>
      <c r="L13" s="232">
        <v>1182.327325</v>
      </c>
      <c r="M13" s="232">
        <v>1186.5898728</v>
      </c>
      <c r="N13" s="232">
        <v>1192.3016052</v>
      </c>
      <c r="O13" s="232">
        <v>1203.3442078</v>
      </c>
      <c r="P13" s="232">
        <v>1209.0430449</v>
      </c>
      <c r="Q13" s="232">
        <v>1213.2798021999999</v>
      </c>
      <c r="R13" s="232">
        <v>1214.5255829</v>
      </c>
      <c r="S13" s="232">
        <v>1216.9848532000001</v>
      </c>
      <c r="T13" s="232">
        <v>1219.1287162000001</v>
      </c>
      <c r="U13" s="232">
        <v>1219.7657495000001</v>
      </c>
      <c r="V13" s="232">
        <v>1222.1723651</v>
      </c>
      <c r="W13" s="232">
        <v>1225.1571405</v>
      </c>
      <c r="X13" s="232">
        <v>1229.2620690000001</v>
      </c>
      <c r="Y13" s="232">
        <v>1232.9966689</v>
      </c>
      <c r="Z13" s="232">
        <v>1236.9029336000001</v>
      </c>
      <c r="AA13" s="232">
        <v>1241.8541908</v>
      </c>
      <c r="AB13" s="232">
        <v>1245.4487892</v>
      </c>
      <c r="AC13" s="232">
        <v>1248.5600565</v>
      </c>
      <c r="AD13" s="232">
        <v>1249.2279931999999</v>
      </c>
      <c r="AE13" s="232">
        <v>1252.8425982000001</v>
      </c>
      <c r="AF13" s="232">
        <v>1257.4438720000001</v>
      </c>
      <c r="AG13" s="232">
        <v>1265.2446719</v>
      </c>
      <c r="AH13" s="232">
        <v>1270.1596402</v>
      </c>
      <c r="AI13" s="232">
        <v>1274.4016342</v>
      </c>
      <c r="AJ13" s="232">
        <v>1280.3062901999999</v>
      </c>
      <c r="AK13" s="232">
        <v>1281.4506085</v>
      </c>
      <c r="AL13" s="232">
        <v>1280.1702253000001</v>
      </c>
      <c r="AM13" s="232">
        <v>1287.1337510999999</v>
      </c>
      <c r="AN13" s="232">
        <v>1273.0025072000001</v>
      </c>
      <c r="AO13" s="232">
        <v>1248.4451039999999</v>
      </c>
      <c r="AP13" s="232">
        <v>1171.0901133</v>
      </c>
      <c r="AQ13" s="232">
        <v>1157.4589628000001</v>
      </c>
      <c r="AR13" s="232">
        <v>1165.1802243</v>
      </c>
      <c r="AS13" s="232">
        <v>1233.5082133999999</v>
      </c>
      <c r="AT13" s="232">
        <v>1254.4935621</v>
      </c>
      <c r="AU13" s="232">
        <v>1267.3905861000001</v>
      </c>
      <c r="AV13" s="232">
        <v>1259.9698312</v>
      </c>
      <c r="AW13" s="232">
        <v>1265.8622963</v>
      </c>
      <c r="AX13" s="232">
        <v>1272.8385274</v>
      </c>
      <c r="AY13" s="232">
        <v>1282.8660431000001</v>
      </c>
      <c r="AZ13" s="232">
        <v>1290.5341668999999</v>
      </c>
      <c r="BA13" s="232">
        <v>1297.8104175999999</v>
      </c>
      <c r="BB13" s="232">
        <v>1304.2898112</v>
      </c>
      <c r="BC13" s="232">
        <v>1311.0860536</v>
      </c>
      <c r="BD13" s="232">
        <v>1317.7941608000001</v>
      </c>
      <c r="BE13" s="232">
        <v>1324.696185</v>
      </c>
      <c r="BF13" s="232">
        <v>1331.0164827000001</v>
      </c>
      <c r="BG13" s="305">
        <v>1337.037</v>
      </c>
      <c r="BH13" s="305">
        <v>1342.57</v>
      </c>
      <c r="BI13" s="305">
        <v>1348.1320000000001</v>
      </c>
      <c r="BJ13" s="305">
        <v>1353.5360000000001</v>
      </c>
      <c r="BK13" s="305">
        <v>1359.731</v>
      </c>
      <c r="BL13" s="305">
        <v>1364.106</v>
      </c>
      <c r="BM13" s="305">
        <v>1367.6110000000001</v>
      </c>
      <c r="BN13" s="305">
        <v>1369.1389999999999</v>
      </c>
      <c r="BO13" s="305">
        <v>1371.731</v>
      </c>
      <c r="BP13" s="305">
        <v>1374.2819999999999</v>
      </c>
      <c r="BQ13" s="305">
        <v>1376.5989999999999</v>
      </c>
      <c r="BR13" s="305">
        <v>1379.21</v>
      </c>
      <c r="BS13" s="305">
        <v>1381.924</v>
      </c>
      <c r="BT13" s="305">
        <v>1384.9079999999999</v>
      </c>
      <c r="BU13" s="305">
        <v>1387.702</v>
      </c>
      <c r="BV13" s="305">
        <v>1390.473</v>
      </c>
    </row>
    <row r="14" spans="1:74" ht="11.1" customHeight="1" x14ac:dyDescent="0.2">
      <c r="A14" s="148" t="s">
        <v>697</v>
      </c>
      <c r="B14" s="204" t="s">
        <v>442</v>
      </c>
      <c r="C14" s="232">
        <v>3388.6431504000002</v>
      </c>
      <c r="D14" s="232">
        <v>3401.9071976999999</v>
      </c>
      <c r="E14" s="232">
        <v>3414.6310701000002</v>
      </c>
      <c r="F14" s="232">
        <v>3425.5084809</v>
      </c>
      <c r="G14" s="232">
        <v>3438.1317186000001</v>
      </c>
      <c r="H14" s="232">
        <v>3451.1944963999999</v>
      </c>
      <c r="I14" s="232">
        <v>3464.5873809</v>
      </c>
      <c r="J14" s="232">
        <v>3478.6113141999999</v>
      </c>
      <c r="K14" s="232">
        <v>3493.1568628</v>
      </c>
      <c r="L14" s="232">
        <v>3512.2217049000001</v>
      </c>
      <c r="M14" s="232">
        <v>3524.8122256000001</v>
      </c>
      <c r="N14" s="232">
        <v>3534.9261031000001</v>
      </c>
      <c r="O14" s="232">
        <v>3538.0844886</v>
      </c>
      <c r="P14" s="232">
        <v>3546.6042158999999</v>
      </c>
      <c r="Q14" s="232">
        <v>3556.0064364</v>
      </c>
      <c r="R14" s="232">
        <v>3568.1046741</v>
      </c>
      <c r="S14" s="232">
        <v>3577.9117378999999</v>
      </c>
      <c r="T14" s="232">
        <v>3587.2411520000001</v>
      </c>
      <c r="U14" s="232">
        <v>3596.8820018000001</v>
      </c>
      <c r="V14" s="232">
        <v>3604.6643021999998</v>
      </c>
      <c r="W14" s="232">
        <v>3611.3771387000002</v>
      </c>
      <c r="X14" s="232">
        <v>3612.5983018000002</v>
      </c>
      <c r="Y14" s="232">
        <v>3620.4888676999999</v>
      </c>
      <c r="Z14" s="232">
        <v>3630.6266267000001</v>
      </c>
      <c r="AA14" s="232">
        <v>3646.0099012000001</v>
      </c>
      <c r="AB14" s="232">
        <v>3658.3933050000001</v>
      </c>
      <c r="AC14" s="232">
        <v>3670.7751604999999</v>
      </c>
      <c r="AD14" s="232">
        <v>3685.5955164000002</v>
      </c>
      <c r="AE14" s="232">
        <v>3696.1442385</v>
      </c>
      <c r="AF14" s="232">
        <v>3704.8613756</v>
      </c>
      <c r="AG14" s="232">
        <v>3704.5746674000002</v>
      </c>
      <c r="AH14" s="232">
        <v>3715.0078297</v>
      </c>
      <c r="AI14" s="232">
        <v>3728.9886021000002</v>
      </c>
      <c r="AJ14" s="232">
        <v>3764.9559104999998</v>
      </c>
      <c r="AK14" s="232">
        <v>3772.2027088999998</v>
      </c>
      <c r="AL14" s="232">
        <v>3769.167923</v>
      </c>
      <c r="AM14" s="232">
        <v>3785.1411321999999</v>
      </c>
      <c r="AN14" s="232">
        <v>3739.5759935000001</v>
      </c>
      <c r="AO14" s="232">
        <v>3661.7620861</v>
      </c>
      <c r="AP14" s="232">
        <v>3423.3009664000001</v>
      </c>
      <c r="AQ14" s="232">
        <v>3377.2883545</v>
      </c>
      <c r="AR14" s="232">
        <v>3395.3258065999999</v>
      </c>
      <c r="AS14" s="232">
        <v>3594.7575351999999</v>
      </c>
      <c r="AT14" s="232">
        <v>3652.8869562</v>
      </c>
      <c r="AU14" s="232">
        <v>3687.058282</v>
      </c>
      <c r="AV14" s="232">
        <v>3661.6122829000001</v>
      </c>
      <c r="AW14" s="232">
        <v>3674.6118405000002</v>
      </c>
      <c r="AX14" s="232">
        <v>3690.3977249999998</v>
      </c>
      <c r="AY14" s="232">
        <v>3709.1805884999999</v>
      </c>
      <c r="AZ14" s="232">
        <v>3730.3811381999999</v>
      </c>
      <c r="BA14" s="232">
        <v>3754.2100260000002</v>
      </c>
      <c r="BB14" s="232">
        <v>3785.5262464000002</v>
      </c>
      <c r="BC14" s="232">
        <v>3810.9675646000001</v>
      </c>
      <c r="BD14" s="232">
        <v>3835.3929751999999</v>
      </c>
      <c r="BE14" s="232">
        <v>3858.9013414999999</v>
      </c>
      <c r="BF14" s="232">
        <v>3881.2207892000001</v>
      </c>
      <c r="BG14" s="305">
        <v>3902.45</v>
      </c>
      <c r="BH14" s="305">
        <v>3922.6329999999998</v>
      </c>
      <c r="BI14" s="305">
        <v>3941.65</v>
      </c>
      <c r="BJ14" s="305">
        <v>3959.5439999999999</v>
      </c>
      <c r="BK14" s="305">
        <v>3978.096</v>
      </c>
      <c r="BL14" s="305">
        <v>3992.4110000000001</v>
      </c>
      <c r="BM14" s="305">
        <v>4004.268</v>
      </c>
      <c r="BN14" s="305">
        <v>4011.0349999999999</v>
      </c>
      <c r="BO14" s="305">
        <v>4019.953</v>
      </c>
      <c r="BP14" s="305">
        <v>4028.3890000000001</v>
      </c>
      <c r="BQ14" s="305">
        <v>4035.384</v>
      </c>
      <c r="BR14" s="305">
        <v>4043.5749999999998</v>
      </c>
      <c r="BS14" s="305">
        <v>4052.0030000000002</v>
      </c>
      <c r="BT14" s="305">
        <v>4061.3890000000001</v>
      </c>
      <c r="BU14" s="305">
        <v>4069.75</v>
      </c>
      <c r="BV14" s="305">
        <v>4077.8069999999998</v>
      </c>
    </row>
    <row r="15" spans="1:74" ht="11.1" customHeight="1" x14ac:dyDescent="0.2">
      <c r="A15" s="148"/>
      <c r="B15" s="165" t="s">
        <v>1399</v>
      </c>
      <c r="C15" s="237"/>
      <c r="D15" s="237"/>
      <c r="E15" s="237"/>
      <c r="F15" s="237"/>
      <c r="G15" s="237"/>
      <c r="H15" s="237"/>
      <c r="I15" s="237"/>
      <c r="J15" s="237"/>
      <c r="K15" s="237"/>
      <c r="L15" s="237"/>
      <c r="M15" s="237"/>
      <c r="N15" s="237"/>
      <c r="O15" s="237"/>
      <c r="P15" s="237"/>
      <c r="Q15" s="237"/>
      <c r="R15" s="237"/>
      <c r="S15" s="237"/>
      <c r="T15" s="237"/>
      <c r="U15" s="237"/>
      <c r="V15" s="237"/>
      <c r="W15" s="237"/>
      <c r="X15" s="237"/>
      <c r="Y15" s="237"/>
      <c r="Z15" s="237"/>
      <c r="AA15" s="237"/>
      <c r="AB15" s="237"/>
      <c r="AC15" s="237"/>
      <c r="AD15" s="237"/>
      <c r="AE15" s="237"/>
      <c r="AF15" s="237"/>
      <c r="AG15" s="237"/>
      <c r="AH15" s="237"/>
      <c r="AI15" s="237"/>
      <c r="AJ15" s="237"/>
      <c r="AK15" s="237"/>
      <c r="AL15" s="237"/>
      <c r="AM15" s="237"/>
      <c r="AN15" s="237"/>
      <c r="AO15" s="237"/>
      <c r="AP15" s="237"/>
      <c r="AQ15" s="237"/>
      <c r="AR15" s="237"/>
      <c r="AS15" s="237"/>
      <c r="AT15" s="237"/>
      <c r="AU15" s="237"/>
      <c r="AV15" s="237"/>
      <c r="AW15" s="237"/>
      <c r="AX15" s="237"/>
      <c r="AY15" s="237"/>
      <c r="AZ15" s="237"/>
      <c r="BA15" s="237"/>
      <c r="BB15" s="237"/>
      <c r="BC15" s="237"/>
      <c r="BD15" s="237"/>
      <c r="BE15" s="237"/>
      <c r="BF15" s="237"/>
      <c r="BG15" s="315"/>
      <c r="BH15" s="315"/>
      <c r="BI15" s="315"/>
      <c r="BJ15" s="315"/>
      <c r="BK15" s="315"/>
      <c r="BL15" s="315"/>
      <c r="BM15" s="315"/>
      <c r="BN15" s="315"/>
      <c r="BO15" s="315"/>
      <c r="BP15" s="315"/>
      <c r="BQ15" s="315"/>
      <c r="BR15" s="315"/>
      <c r="BS15" s="315"/>
      <c r="BT15" s="315"/>
      <c r="BU15" s="315"/>
      <c r="BV15" s="315"/>
    </row>
    <row r="16" spans="1:74" ht="11.1" customHeight="1" x14ac:dyDescent="0.2">
      <c r="A16" s="148" t="s">
        <v>698</v>
      </c>
      <c r="B16" s="204" t="s">
        <v>435</v>
      </c>
      <c r="C16" s="250">
        <v>99.456203767999995</v>
      </c>
      <c r="D16" s="250">
        <v>99.532186178000003</v>
      </c>
      <c r="E16" s="250">
        <v>99.689578174999994</v>
      </c>
      <c r="F16" s="250">
        <v>100.21549451999999</v>
      </c>
      <c r="G16" s="250">
        <v>100.32036961999999</v>
      </c>
      <c r="H16" s="250">
        <v>100.29131824</v>
      </c>
      <c r="I16" s="250">
        <v>99.789668371999994</v>
      </c>
      <c r="J16" s="250">
        <v>99.746768020999994</v>
      </c>
      <c r="K16" s="250">
        <v>99.823945186000003</v>
      </c>
      <c r="L16" s="250">
        <v>100.30586791</v>
      </c>
      <c r="M16" s="250">
        <v>100.40969908</v>
      </c>
      <c r="N16" s="250">
        <v>100.42010672000001</v>
      </c>
      <c r="O16" s="250">
        <v>100.10910219</v>
      </c>
      <c r="P16" s="250">
        <v>100.1036543</v>
      </c>
      <c r="Q16" s="250">
        <v>100.17577439</v>
      </c>
      <c r="R16" s="250">
        <v>100.46767251</v>
      </c>
      <c r="S16" s="250">
        <v>100.58827103</v>
      </c>
      <c r="T16" s="250">
        <v>100.67978001</v>
      </c>
      <c r="U16" s="250">
        <v>100.85255805</v>
      </c>
      <c r="V16" s="250">
        <v>100.80311896000001</v>
      </c>
      <c r="W16" s="250">
        <v>100.64182135999999</v>
      </c>
      <c r="X16" s="250">
        <v>100.23669975999999</v>
      </c>
      <c r="Y16" s="250">
        <v>99.950659262000002</v>
      </c>
      <c r="Z16" s="250">
        <v>99.651734375000004</v>
      </c>
      <c r="AA16" s="250">
        <v>99.303757274999995</v>
      </c>
      <c r="AB16" s="250">
        <v>99.006189477000007</v>
      </c>
      <c r="AC16" s="250">
        <v>98.722863157999996</v>
      </c>
      <c r="AD16" s="250">
        <v>98.372350244000003</v>
      </c>
      <c r="AE16" s="250">
        <v>98.178577938000004</v>
      </c>
      <c r="AF16" s="250">
        <v>98.060118165999995</v>
      </c>
      <c r="AG16" s="250">
        <v>98.167530259000003</v>
      </c>
      <c r="AH16" s="250">
        <v>98.086776059000002</v>
      </c>
      <c r="AI16" s="250">
        <v>97.968414897000002</v>
      </c>
      <c r="AJ16" s="250">
        <v>97.909030760999997</v>
      </c>
      <c r="AK16" s="250">
        <v>97.643017682000007</v>
      </c>
      <c r="AL16" s="250">
        <v>97.266959649</v>
      </c>
      <c r="AM16" s="250">
        <v>98.422070472000001</v>
      </c>
      <c r="AN16" s="250">
        <v>96.595012171999997</v>
      </c>
      <c r="AO16" s="250">
        <v>93.426998558999998</v>
      </c>
      <c r="AP16" s="250">
        <v>83.789887256</v>
      </c>
      <c r="AQ16" s="250">
        <v>81.786069800000007</v>
      </c>
      <c r="AR16" s="250">
        <v>82.287403814000001</v>
      </c>
      <c r="AS16" s="250">
        <v>89.530214263000005</v>
      </c>
      <c r="AT16" s="250">
        <v>91.864607492999994</v>
      </c>
      <c r="AU16" s="250">
        <v>93.526908468000002</v>
      </c>
      <c r="AV16" s="250">
        <v>94.002018174</v>
      </c>
      <c r="AW16" s="250">
        <v>94.706458901000005</v>
      </c>
      <c r="AX16" s="250">
        <v>95.125131636000006</v>
      </c>
      <c r="AY16" s="250">
        <v>95.537604310999996</v>
      </c>
      <c r="AZ16" s="250">
        <v>95.175065110999995</v>
      </c>
      <c r="BA16" s="250">
        <v>94.317081967999997</v>
      </c>
      <c r="BB16" s="250">
        <v>91.487266990999998</v>
      </c>
      <c r="BC16" s="250">
        <v>90.745686880999997</v>
      </c>
      <c r="BD16" s="250">
        <v>90.615953747000006</v>
      </c>
      <c r="BE16" s="250">
        <v>91.964038551000002</v>
      </c>
      <c r="BF16" s="250">
        <v>92.408521145999998</v>
      </c>
      <c r="BG16" s="316">
        <v>92.815370000000001</v>
      </c>
      <c r="BH16" s="316">
        <v>93.078500000000005</v>
      </c>
      <c r="BI16" s="316">
        <v>93.489660000000001</v>
      </c>
      <c r="BJ16" s="316">
        <v>93.942750000000004</v>
      </c>
      <c r="BK16" s="316">
        <v>94.589600000000004</v>
      </c>
      <c r="BL16" s="316">
        <v>95.012690000000006</v>
      </c>
      <c r="BM16" s="316">
        <v>95.363839999999996</v>
      </c>
      <c r="BN16" s="316">
        <v>95.595650000000006</v>
      </c>
      <c r="BO16" s="316">
        <v>95.838470000000001</v>
      </c>
      <c r="BP16" s="316">
        <v>96.044899999999998</v>
      </c>
      <c r="BQ16" s="316">
        <v>96.167469999999994</v>
      </c>
      <c r="BR16" s="316">
        <v>96.33672</v>
      </c>
      <c r="BS16" s="316">
        <v>96.505179999999996</v>
      </c>
      <c r="BT16" s="316">
        <v>96.694730000000007</v>
      </c>
      <c r="BU16" s="316">
        <v>96.845209999999994</v>
      </c>
      <c r="BV16" s="316">
        <v>96.978499999999997</v>
      </c>
    </row>
    <row r="17" spans="1:74" ht="11.1" customHeight="1" x14ac:dyDescent="0.2">
      <c r="A17" s="148" t="s">
        <v>699</v>
      </c>
      <c r="B17" s="204" t="s">
        <v>468</v>
      </c>
      <c r="C17" s="250">
        <v>99.733906473000005</v>
      </c>
      <c r="D17" s="250">
        <v>99.762290577000002</v>
      </c>
      <c r="E17" s="250">
        <v>99.881667730000004</v>
      </c>
      <c r="F17" s="250">
        <v>100.42571153999999</v>
      </c>
      <c r="G17" s="250">
        <v>100.47681958</v>
      </c>
      <c r="H17" s="250">
        <v>100.36866547</v>
      </c>
      <c r="I17" s="250">
        <v>99.689379255999995</v>
      </c>
      <c r="J17" s="250">
        <v>99.571603295000003</v>
      </c>
      <c r="K17" s="250">
        <v>99.603467639000002</v>
      </c>
      <c r="L17" s="250">
        <v>100.10680708</v>
      </c>
      <c r="M17" s="250">
        <v>100.19657594</v>
      </c>
      <c r="N17" s="250">
        <v>100.19460902</v>
      </c>
      <c r="O17" s="250">
        <v>99.876288435999996</v>
      </c>
      <c r="P17" s="250">
        <v>99.859313349000004</v>
      </c>
      <c r="Q17" s="250">
        <v>99.919065883000002</v>
      </c>
      <c r="R17" s="250">
        <v>100.16389327</v>
      </c>
      <c r="S17" s="250">
        <v>100.29584062000001</v>
      </c>
      <c r="T17" s="250">
        <v>100.42325517</v>
      </c>
      <c r="U17" s="250">
        <v>100.71030081000001</v>
      </c>
      <c r="V17" s="250">
        <v>100.70552683</v>
      </c>
      <c r="W17" s="250">
        <v>100.57309712999999</v>
      </c>
      <c r="X17" s="250">
        <v>100.24013017999999</v>
      </c>
      <c r="Y17" s="250">
        <v>99.907050171999998</v>
      </c>
      <c r="Z17" s="250">
        <v>99.500975582999999</v>
      </c>
      <c r="AA17" s="250">
        <v>98.852603856000002</v>
      </c>
      <c r="AB17" s="250">
        <v>98.427517022999993</v>
      </c>
      <c r="AC17" s="250">
        <v>98.056412527000006</v>
      </c>
      <c r="AD17" s="250">
        <v>97.727412670999996</v>
      </c>
      <c r="AE17" s="250">
        <v>97.473181122</v>
      </c>
      <c r="AF17" s="250">
        <v>97.281840183</v>
      </c>
      <c r="AG17" s="250">
        <v>97.281576427999994</v>
      </c>
      <c r="AH17" s="250">
        <v>97.119876775999998</v>
      </c>
      <c r="AI17" s="250">
        <v>96.924927804000006</v>
      </c>
      <c r="AJ17" s="250">
        <v>96.757763029000003</v>
      </c>
      <c r="AK17" s="250">
        <v>96.450540274999994</v>
      </c>
      <c r="AL17" s="250">
        <v>96.064293059999997</v>
      </c>
      <c r="AM17" s="250">
        <v>97.630311485999997</v>
      </c>
      <c r="AN17" s="250">
        <v>95.562547773999995</v>
      </c>
      <c r="AO17" s="250">
        <v>91.892292024</v>
      </c>
      <c r="AP17" s="250">
        <v>80.553641137</v>
      </c>
      <c r="AQ17" s="250">
        <v>78.227828638999995</v>
      </c>
      <c r="AR17" s="250">
        <v>78.848951428999996</v>
      </c>
      <c r="AS17" s="250">
        <v>87.545692567000003</v>
      </c>
      <c r="AT17" s="250">
        <v>90.214173638999995</v>
      </c>
      <c r="AU17" s="250">
        <v>91.983077703000006</v>
      </c>
      <c r="AV17" s="250">
        <v>91.977695815999994</v>
      </c>
      <c r="AW17" s="250">
        <v>92.603477574999999</v>
      </c>
      <c r="AX17" s="250">
        <v>92.985714035000001</v>
      </c>
      <c r="AY17" s="250">
        <v>93.416233360999996</v>
      </c>
      <c r="AZ17" s="250">
        <v>93.092508100000003</v>
      </c>
      <c r="BA17" s="250">
        <v>92.306366416000003</v>
      </c>
      <c r="BB17" s="250">
        <v>89.645158077999994</v>
      </c>
      <c r="BC17" s="250">
        <v>88.993671223999996</v>
      </c>
      <c r="BD17" s="250">
        <v>88.939255622000005</v>
      </c>
      <c r="BE17" s="250">
        <v>90.301055843</v>
      </c>
      <c r="BF17" s="250">
        <v>90.826424317999994</v>
      </c>
      <c r="BG17" s="316">
        <v>91.334509999999995</v>
      </c>
      <c r="BH17" s="316">
        <v>91.782690000000002</v>
      </c>
      <c r="BI17" s="316">
        <v>92.288150000000002</v>
      </c>
      <c r="BJ17" s="316">
        <v>92.80829</v>
      </c>
      <c r="BK17" s="316">
        <v>93.458269999999999</v>
      </c>
      <c r="BL17" s="316">
        <v>93.921369999999996</v>
      </c>
      <c r="BM17" s="316">
        <v>94.312759999999997</v>
      </c>
      <c r="BN17" s="316">
        <v>94.587360000000004</v>
      </c>
      <c r="BO17" s="316">
        <v>94.869169999999997</v>
      </c>
      <c r="BP17" s="316">
        <v>95.11309</v>
      </c>
      <c r="BQ17" s="316">
        <v>95.279769999999999</v>
      </c>
      <c r="BR17" s="316">
        <v>95.477429999999998</v>
      </c>
      <c r="BS17" s="316">
        <v>95.666719999999998</v>
      </c>
      <c r="BT17" s="316">
        <v>95.839380000000006</v>
      </c>
      <c r="BU17" s="316">
        <v>96.018100000000004</v>
      </c>
      <c r="BV17" s="316">
        <v>96.194630000000004</v>
      </c>
    </row>
    <row r="18" spans="1:74" ht="11.1" customHeight="1" x14ac:dyDescent="0.2">
      <c r="A18" s="148" t="s">
        <v>700</v>
      </c>
      <c r="B18" s="204" t="s">
        <v>436</v>
      </c>
      <c r="C18" s="250">
        <v>99.2378772</v>
      </c>
      <c r="D18" s="250">
        <v>99.348058757999993</v>
      </c>
      <c r="E18" s="250">
        <v>99.546356052999997</v>
      </c>
      <c r="F18" s="250">
        <v>100.16522172000001</v>
      </c>
      <c r="G18" s="250">
        <v>100.29041101</v>
      </c>
      <c r="H18" s="250">
        <v>100.25437655</v>
      </c>
      <c r="I18" s="250">
        <v>99.591639896999993</v>
      </c>
      <c r="J18" s="250">
        <v>99.582266797000003</v>
      </c>
      <c r="K18" s="250">
        <v>99.760778797</v>
      </c>
      <c r="L18" s="250">
        <v>100.50748776</v>
      </c>
      <c r="M18" s="250">
        <v>100.77653606</v>
      </c>
      <c r="N18" s="250">
        <v>100.94823556999999</v>
      </c>
      <c r="O18" s="250">
        <v>100.83798081</v>
      </c>
      <c r="P18" s="250">
        <v>100.95343681999999</v>
      </c>
      <c r="Q18" s="250">
        <v>101.10999812999999</v>
      </c>
      <c r="R18" s="250">
        <v>101.40983059</v>
      </c>
      <c r="S18" s="250">
        <v>101.57197812</v>
      </c>
      <c r="T18" s="250">
        <v>101.69860656</v>
      </c>
      <c r="U18" s="250">
        <v>101.87685424</v>
      </c>
      <c r="V18" s="250">
        <v>101.86709077</v>
      </c>
      <c r="W18" s="250">
        <v>101.75645446</v>
      </c>
      <c r="X18" s="250">
        <v>101.52166304000001</v>
      </c>
      <c r="Y18" s="250">
        <v>101.22674278</v>
      </c>
      <c r="Z18" s="250">
        <v>100.84841139</v>
      </c>
      <c r="AA18" s="250">
        <v>100.24189862</v>
      </c>
      <c r="AB18" s="250">
        <v>99.805322670999999</v>
      </c>
      <c r="AC18" s="250">
        <v>99.393913287000004</v>
      </c>
      <c r="AD18" s="250">
        <v>98.935296781999995</v>
      </c>
      <c r="AE18" s="250">
        <v>98.628500791999997</v>
      </c>
      <c r="AF18" s="250">
        <v>98.401151631000005</v>
      </c>
      <c r="AG18" s="250">
        <v>98.439632568999997</v>
      </c>
      <c r="AH18" s="250">
        <v>98.231389613999994</v>
      </c>
      <c r="AI18" s="250">
        <v>97.962806036000003</v>
      </c>
      <c r="AJ18" s="250">
        <v>97.605223921999993</v>
      </c>
      <c r="AK18" s="250">
        <v>97.237452533999999</v>
      </c>
      <c r="AL18" s="250">
        <v>96.830833956999996</v>
      </c>
      <c r="AM18" s="250">
        <v>98.644346943000002</v>
      </c>
      <c r="AN18" s="250">
        <v>96.465799927000006</v>
      </c>
      <c r="AO18" s="250">
        <v>92.554171659000005</v>
      </c>
      <c r="AP18" s="250">
        <v>80.182295031999999</v>
      </c>
      <c r="AQ18" s="250">
        <v>77.84987959</v>
      </c>
      <c r="AR18" s="250">
        <v>78.829758226999999</v>
      </c>
      <c r="AS18" s="250">
        <v>89.071669971999995</v>
      </c>
      <c r="AT18" s="250">
        <v>92.213832492999998</v>
      </c>
      <c r="AU18" s="250">
        <v>94.205984818000005</v>
      </c>
      <c r="AV18" s="250">
        <v>93.794298675999997</v>
      </c>
      <c r="AW18" s="250">
        <v>94.426801815999994</v>
      </c>
      <c r="AX18" s="250">
        <v>94.849665965</v>
      </c>
      <c r="AY18" s="250">
        <v>94.513689532000001</v>
      </c>
      <c r="AZ18" s="250">
        <v>94.929176892000001</v>
      </c>
      <c r="BA18" s="250">
        <v>95.546926455000005</v>
      </c>
      <c r="BB18" s="250">
        <v>96.755873868999998</v>
      </c>
      <c r="BC18" s="250">
        <v>97.486446098000002</v>
      </c>
      <c r="BD18" s="250">
        <v>98.127578791999994</v>
      </c>
      <c r="BE18" s="250">
        <v>98.577561274000004</v>
      </c>
      <c r="BF18" s="250">
        <v>99.116097905000004</v>
      </c>
      <c r="BG18" s="316">
        <v>99.641480000000001</v>
      </c>
      <c r="BH18" s="316">
        <v>100.07470000000001</v>
      </c>
      <c r="BI18" s="316">
        <v>100.633</v>
      </c>
      <c r="BJ18" s="316">
        <v>101.23739999999999</v>
      </c>
      <c r="BK18" s="316">
        <v>102.03019999999999</v>
      </c>
      <c r="BL18" s="316">
        <v>102.62</v>
      </c>
      <c r="BM18" s="316">
        <v>103.1491</v>
      </c>
      <c r="BN18" s="316">
        <v>103.59699999999999</v>
      </c>
      <c r="BO18" s="316">
        <v>104.0201</v>
      </c>
      <c r="BP18" s="316">
        <v>104.3978</v>
      </c>
      <c r="BQ18" s="316">
        <v>104.6883</v>
      </c>
      <c r="BR18" s="316">
        <v>105.0067</v>
      </c>
      <c r="BS18" s="316">
        <v>105.3113</v>
      </c>
      <c r="BT18" s="316">
        <v>105.6217</v>
      </c>
      <c r="BU18" s="316">
        <v>105.8836</v>
      </c>
      <c r="BV18" s="316">
        <v>106.11669999999999</v>
      </c>
    </row>
    <row r="19" spans="1:74" ht="11.1" customHeight="1" x14ac:dyDescent="0.2">
      <c r="A19" s="148" t="s">
        <v>701</v>
      </c>
      <c r="B19" s="204" t="s">
        <v>437</v>
      </c>
      <c r="C19" s="250">
        <v>99.098151091000005</v>
      </c>
      <c r="D19" s="250">
        <v>99.224989011000005</v>
      </c>
      <c r="E19" s="250">
        <v>99.450420926000007</v>
      </c>
      <c r="F19" s="250">
        <v>100.11513458</v>
      </c>
      <c r="G19" s="250">
        <v>100.28223868000001</v>
      </c>
      <c r="H19" s="250">
        <v>100.29242096999999</v>
      </c>
      <c r="I19" s="250">
        <v>99.732379958999999</v>
      </c>
      <c r="J19" s="250">
        <v>99.738694749999993</v>
      </c>
      <c r="K19" s="250">
        <v>99.89806385</v>
      </c>
      <c r="L19" s="250">
        <v>100.54353046999999</v>
      </c>
      <c r="M19" s="250">
        <v>100.75922577999999</v>
      </c>
      <c r="N19" s="250">
        <v>100.87819297999999</v>
      </c>
      <c r="O19" s="250">
        <v>100.65689706000001</v>
      </c>
      <c r="P19" s="250">
        <v>100.76505933</v>
      </c>
      <c r="Q19" s="250">
        <v>100.95914474999999</v>
      </c>
      <c r="R19" s="250">
        <v>101.38501891999999</v>
      </c>
      <c r="S19" s="250">
        <v>101.64155148</v>
      </c>
      <c r="T19" s="250">
        <v>101.87460803</v>
      </c>
      <c r="U19" s="250">
        <v>102.21238328</v>
      </c>
      <c r="V19" s="250">
        <v>102.30234174</v>
      </c>
      <c r="W19" s="250">
        <v>102.27267811999999</v>
      </c>
      <c r="X19" s="250">
        <v>102.06791199</v>
      </c>
      <c r="Y19" s="250">
        <v>101.84061456000001</v>
      </c>
      <c r="Z19" s="250">
        <v>101.53530538</v>
      </c>
      <c r="AA19" s="250">
        <v>100.98678442000001</v>
      </c>
      <c r="AB19" s="250">
        <v>100.64935179</v>
      </c>
      <c r="AC19" s="250">
        <v>100.35780746</v>
      </c>
      <c r="AD19" s="250">
        <v>100.0765372</v>
      </c>
      <c r="AE19" s="250">
        <v>99.903480107999997</v>
      </c>
      <c r="AF19" s="250">
        <v>99.803021960999999</v>
      </c>
      <c r="AG19" s="250">
        <v>99.933509857000004</v>
      </c>
      <c r="AH19" s="250">
        <v>99.859489284999995</v>
      </c>
      <c r="AI19" s="250">
        <v>99.739307338000003</v>
      </c>
      <c r="AJ19" s="250">
        <v>99.637980442</v>
      </c>
      <c r="AK19" s="250">
        <v>99.376713430999999</v>
      </c>
      <c r="AL19" s="250">
        <v>99.020522726999999</v>
      </c>
      <c r="AM19" s="250">
        <v>100.02070052000001</v>
      </c>
      <c r="AN19" s="250">
        <v>98.386193293000005</v>
      </c>
      <c r="AO19" s="250">
        <v>95.568293230999998</v>
      </c>
      <c r="AP19" s="250">
        <v>86.918209137000005</v>
      </c>
      <c r="AQ19" s="250">
        <v>85.220116806999997</v>
      </c>
      <c r="AR19" s="250">
        <v>85.825225040999996</v>
      </c>
      <c r="AS19" s="250">
        <v>92.737472589999996</v>
      </c>
      <c r="AT19" s="250">
        <v>94.946027893999997</v>
      </c>
      <c r="AU19" s="250">
        <v>96.454829700999994</v>
      </c>
      <c r="AV19" s="250">
        <v>96.563679550000003</v>
      </c>
      <c r="AW19" s="250">
        <v>97.198123210999995</v>
      </c>
      <c r="AX19" s="250">
        <v>97.657962221999995</v>
      </c>
      <c r="AY19" s="250">
        <v>97.777405483999999</v>
      </c>
      <c r="AZ19" s="250">
        <v>98.012378519999999</v>
      </c>
      <c r="BA19" s="250">
        <v>98.197090231000004</v>
      </c>
      <c r="BB19" s="250">
        <v>98.090091322999996</v>
      </c>
      <c r="BC19" s="250">
        <v>98.355367353000005</v>
      </c>
      <c r="BD19" s="250">
        <v>98.751469026999999</v>
      </c>
      <c r="BE19" s="250">
        <v>99.493987181999998</v>
      </c>
      <c r="BF19" s="250">
        <v>99.990047016999995</v>
      </c>
      <c r="BG19" s="316">
        <v>100.4552</v>
      </c>
      <c r="BH19" s="316">
        <v>100.8244</v>
      </c>
      <c r="BI19" s="316">
        <v>101.27670000000001</v>
      </c>
      <c r="BJ19" s="316">
        <v>101.747</v>
      </c>
      <c r="BK19" s="316">
        <v>102.3693</v>
      </c>
      <c r="BL19" s="316">
        <v>102.77500000000001</v>
      </c>
      <c r="BM19" s="316">
        <v>103.09820000000001</v>
      </c>
      <c r="BN19" s="316">
        <v>103.2311</v>
      </c>
      <c r="BO19" s="316">
        <v>103.4701</v>
      </c>
      <c r="BP19" s="316">
        <v>103.70740000000001</v>
      </c>
      <c r="BQ19" s="316">
        <v>103.96080000000001</v>
      </c>
      <c r="BR19" s="316">
        <v>104.1815</v>
      </c>
      <c r="BS19" s="316">
        <v>104.38720000000001</v>
      </c>
      <c r="BT19" s="316">
        <v>104.57559999999999</v>
      </c>
      <c r="BU19" s="316">
        <v>104.7531</v>
      </c>
      <c r="BV19" s="316">
        <v>104.9175</v>
      </c>
    </row>
    <row r="20" spans="1:74" ht="11.1" customHeight="1" x14ac:dyDescent="0.2">
      <c r="A20" s="148" t="s">
        <v>702</v>
      </c>
      <c r="B20" s="204" t="s">
        <v>438</v>
      </c>
      <c r="C20" s="250">
        <v>99.184281571</v>
      </c>
      <c r="D20" s="250">
        <v>99.368845723999996</v>
      </c>
      <c r="E20" s="250">
        <v>99.614019834999993</v>
      </c>
      <c r="F20" s="250">
        <v>100.2293121</v>
      </c>
      <c r="G20" s="250">
        <v>100.36357498</v>
      </c>
      <c r="H20" s="250">
        <v>100.32631666</v>
      </c>
      <c r="I20" s="250">
        <v>99.655739084999993</v>
      </c>
      <c r="J20" s="250">
        <v>99.621786951000004</v>
      </c>
      <c r="K20" s="250">
        <v>99.762662184999996</v>
      </c>
      <c r="L20" s="250">
        <v>100.42009858</v>
      </c>
      <c r="M20" s="250">
        <v>100.65432819999999</v>
      </c>
      <c r="N20" s="250">
        <v>100.80708486</v>
      </c>
      <c r="O20" s="250">
        <v>100.66939123</v>
      </c>
      <c r="P20" s="250">
        <v>100.81593491</v>
      </c>
      <c r="Q20" s="250">
        <v>101.03773859</v>
      </c>
      <c r="R20" s="250">
        <v>101.46300977</v>
      </c>
      <c r="S20" s="250">
        <v>101.73917785</v>
      </c>
      <c r="T20" s="250">
        <v>101.99445031</v>
      </c>
      <c r="U20" s="250">
        <v>102.37773850000001</v>
      </c>
      <c r="V20" s="250">
        <v>102.47953622</v>
      </c>
      <c r="W20" s="250">
        <v>102.44875483</v>
      </c>
      <c r="X20" s="250">
        <v>102.18981977999999</v>
      </c>
      <c r="Y20" s="250">
        <v>101.96556104</v>
      </c>
      <c r="Z20" s="250">
        <v>101.68040406</v>
      </c>
      <c r="AA20" s="250">
        <v>101.19121002</v>
      </c>
      <c r="AB20" s="250">
        <v>100.89161072</v>
      </c>
      <c r="AC20" s="250">
        <v>100.63846732</v>
      </c>
      <c r="AD20" s="250">
        <v>100.40639713</v>
      </c>
      <c r="AE20" s="250">
        <v>100.26520254</v>
      </c>
      <c r="AF20" s="250">
        <v>100.18950087</v>
      </c>
      <c r="AG20" s="250">
        <v>100.30139896999999</v>
      </c>
      <c r="AH20" s="250">
        <v>100.26510297999999</v>
      </c>
      <c r="AI20" s="250">
        <v>100.20271975999999</v>
      </c>
      <c r="AJ20" s="250">
        <v>100.24645275</v>
      </c>
      <c r="AK20" s="250">
        <v>100.0327425</v>
      </c>
      <c r="AL20" s="250">
        <v>99.693792449</v>
      </c>
      <c r="AM20" s="250">
        <v>100.75382181000001</v>
      </c>
      <c r="AN20" s="250">
        <v>99.021227744000001</v>
      </c>
      <c r="AO20" s="250">
        <v>96.020229463000007</v>
      </c>
      <c r="AP20" s="250">
        <v>86.761759204000001</v>
      </c>
      <c r="AQ20" s="250">
        <v>84.965753319000001</v>
      </c>
      <c r="AR20" s="250">
        <v>85.643144043000007</v>
      </c>
      <c r="AS20" s="250">
        <v>93.031316226000001</v>
      </c>
      <c r="AT20" s="250">
        <v>95.477461532000007</v>
      </c>
      <c r="AU20" s="250">
        <v>97.218964811999996</v>
      </c>
      <c r="AV20" s="250">
        <v>97.706651249999993</v>
      </c>
      <c r="AW20" s="250">
        <v>98.450751586999999</v>
      </c>
      <c r="AX20" s="250">
        <v>98.902091009000003</v>
      </c>
      <c r="AY20" s="250">
        <v>98.046988697000003</v>
      </c>
      <c r="AZ20" s="250">
        <v>98.673066899999995</v>
      </c>
      <c r="BA20" s="250">
        <v>99.766644799999995</v>
      </c>
      <c r="BB20" s="250">
        <v>102.36904309000001</v>
      </c>
      <c r="BC20" s="250">
        <v>103.61662986</v>
      </c>
      <c r="BD20" s="250">
        <v>104.55072581</v>
      </c>
      <c r="BE20" s="250">
        <v>104.83846794999999</v>
      </c>
      <c r="BF20" s="250">
        <v>105.39522949000001</v>
      </c>
      <c r="BG20" s="316">
        <v>105.88809999999999</v>
      </c>
      <c r="BH20" s="316">
        <v>106.16970000000001</v>
      </c>
      <c r="BI20" s="316">
        <v>106.6456</v>
      </c>
      <c r="BJ20" s="316">
        <v>107.1683</v>
      </c>
      <c r="BK20" s="316">
        <v>107.8938</v>
      </c>
      <c r="BL20" s="316">
        <v>108.3931</v>
      </c>
      <c r="BM20" s="316">
        <v>108.82210000000001</v>
      </c>
      <c r="BN20" s="316">
        <v>109.14619999999999</v>
      </c>
      <c r="BO20" s="316">
        <v>109.4609</v>
      </c>
      <c r="BP20" s="316">
        <v>109.7316</v>
      </c>
      <c r="BQ20" s="316">
        <v>109.9187</v>
      </c>
      <c r="BR20" s="316">
        <v>110.13079999999999</v>
      </c>
      <c r="BS20" s="316">
        <v>110.3284</v>
      </c>
      <c r="BT20" s="316">
        <v>110.5082</v>
      </c>
      <c r="BU20" s="316">
        <v>110.6793</v>
      </c>
      <c r="BV20" s="316">
        <v>110.83839999999999</v>
      </c>
    </row>
    <row r="21" spans="1:74" ht="11.1" customHeight="1" x14ac:dyDescent="0.2">
      <c r="A21" s="148" t="s">
        <v>703</v>
      </c>
      <c r="B21" s="204" t="s">
        <v>439</v>
      </c>
      <c r="C21" s="250">
        <v>99.575817284999999</v>
      </c>
      <c r="D21" s="250">
        <v>99.705160551000006</v>
      </c>
      <c r="E21" s="250">
        <v>99.883710242000006</v>
      </c>
      <c r="F21" s="250">
        <v>100.39503154000001</v>
      </c>
      <c r="G21" s="250">
        <v>100.45932019</v>
      </c>
      <c r="H21" s="250">
        <v>100.36014139</v>
      </c>
      <c r="I21" s="250">
        <v>99.667862903</v>
      </c>
      <c r="J21" s="250">
        <v>99.563973345999997</v>
      </c>
      <c r="K21" s="250">
        <v>99.618840496000004</v>
      </c>
      <c r="L21" s="250">
        <v>100.16359731999999</v>
      </c>
      <c r="M21" s="250">
        <v>100.28762816</v>
      </c>
      <c r="N21" s="250">
        <v>100.32206598</v>
      </c>
      <c r="O21" s="250">
        <v>100.07159867999999</v>
      </c>
      <c r="P21" s="250">
        <v>100.07333454</v>
      </c>
      <c r="Q21" s="250">
        <v>100.13196146999999</v>
      </c>
      <c r="R21" s="250">
        <v>100.30064507</v>
      </c>
      <c r="S21" s="250">
        <v>100.43317991000001</v>
      </c>
      <c r="T21" s="250">
        <v>100.58273161</v>
      </c>
      <c r="U21" s="250">
        <v>100.93755348000001</v>
      </c>
      <c r="V21" s="250">
        <v>100.9799489</v>
      </c>
      <c r="W21" s="250">
        <v>100.89817118000001</v>
      </c>
      <c r="X21" s="250">
        <v>100.60528171999999</v>
      </c>
      <c r="Y21" s="250">
        <v>100.3403617</v>
      </c>
      <c r="Z21" s="250">
        <v>100.01647251999999</v>
      </c>
      <c r="AA21" s="250">
        <v>99.521489646999996</v>
      </c>
      <c r="AB21" s="250">
        <v>99.163755511000005</v>
      </c>
      <c r="AC21" s="250">
        <v>98.831145590999995</v>
      </c>
      <c r="AD21" s="250">
        <v>98.410655587999997</v>
      </c>
      <c r="AE21" s="250">
        <v>98.213047328000002</v>
      </c>
      <c r="AF21" s="250">
        <v>98.125316509000001</v>
      </c>
      <c r="AG21" s="250">
        <v>98.378350502000004</v>
      </c>
      <c r="AH21" s="250">
        <v>98.337209041999998</v>
      </c>
      <c r="AI21" s="250">
        <v>98.232779497999999</v>
      </c>
      <c r="AJ21" s="250">
        <v>98.081006607000006</v>
      </c>
      <c r="AK21" s="250">
        <v>97.838042341000005</v>
      </c>
      <c r="AL21" s="250">
        <v>97.519831436999993</v>
      </c>
      <c r="AM21" s="250">
        <v>99.324092625999995</v>
      </c>
      <c r="AN21" s="250">
        <v>97.207099396999993</v>
      </c>
      <c r="AO21" s="250">
        <v>93.366570482</v>
      </c>
      <c r="AP21" s="250">
        <v>81.010627960999997</v>
      </c>
      <c r="AQ21" s="250">
        <v>78.816936111000004</v>
      </c>
      <c r="AR21" s="250">
        <v>79.993617013000005</v>
      </c>
      <c r="AS21" s="250">
        <v>90.589962181999994</v>
      </c>
      <c r="AT21" s="250">
        <v>93.970419953000004</v>
      </c>
      <c r="AU21" s="250">
        <v>96.184281841000001</v>
      </c>
      <c r="AV21" s="250">
        <v>95.984680264999994</v>
      </c>
      <c r="AW21" s="250">
        <v>96.800501072000003</v>
      </c>
      <c r="AX21" s="250">
        <v>97.384876683000002</v>
      </c>
      <c r="AY21" s="250">
        <v>96.693786665999994</v>
      </c>
      <c r="AZ21" s="250">
        <v>97.598287205999995</v>
      </c>
      <c r="BA21" s="250">
        <v>99.054357873000001</v>
      </c>
      <c r="BB21" s="250">
        <v>102.38462557</v>
      </c>
      <c r="BC21" s="250">
        <v>103.95186631</v>
      </c>
      <c r="BD21" s="250">
        <v>105.07870701</v>
      </c>
      <c r="BE21" s="250">
        <v>105.30609977</v>
      </c>
      <c r="BF21" s="250">
        <v>105.89642627000001</v>
      </c>
      <c r="BG21" s="316">
        <v>106.39060000000001</v>
      </c>
      <c r="BH21" s="316">
        <v>106.64060000000001</v>
      </c>
      <c r="BI21" s="316">
        <v>107.05370000000001</v>
      </c>
      <c r="BJ21" s="316">
        <v>107.4817</v>
      </c>
      <c r="BK21" s="316">
        <v>107.9623</v>
      </c>
      <c r="BL21" s="316">
        <v>108.392</v>
      </c>
      <c r="BM21" s="316">
        <v>108.8085</v>
      </c>
      <c r="BN21" s="316">
        <v>109.245</v>
      </c>
      <c r="BO21" s="316">
        <v>109.6101</v>
      </c>
      <c r="BP21" s="316">
        <v>109.937</v>
      </c>
      <c r="BQ21" s="316">
        <v>110.19970000000001</v>
      </c>
      <c r="BR21" s="316">
        <v>110.46980000000001</v>
      </c>
      <c r="BS21" s="316">
        <v>110.7213</v>
      </c>
      <c r="BT21" s="316">
        <v>110.9764</v>
      </c>
      <c r="BU21" s="316">
        <v>111.1738</v>
      </c>
      <c r="BV21" s="316">
        <v>111.33580000000001</v>
      </c>
    </row>
    <row r="22" spans="1:74" ht="11.1" customHeight="1" x14ac:dyDescent="0.2">
      <c r="A22" s="148" t="s">
        <v>704</v>
      </c>
      <c r="B22" s="204" t="s">
        <v>440</v>
      </c>
      <c r="C22" s="250">
        <v>98.675229702999999</v>
      </c>
      <c r="D22" s="250">
        <v>98.834887659000003</v>
      </c>
      <c r="E22" s="250">
        <v>99.124983142000005</v>
      </c>
      <c r="F22" s="250">
        <v>99.927100867999997</v>
      </c>
      <c r="G22" s="250">
        <v>100.19188287</v>
      </c>
      <c r="H22" s="250">
        <v>100.30091385999999</v>
      </c>
      <c r="I22" s="250">
        <v>99.879819780999995</v>
      </c>
      <c r="J22" s="250">
        <v>99.958129298000003</v>
      </c>
      <c r="K22" s="250">
        <v>100.16146835000001</v>
      </c>
      <c r="L22" s="250">
        <v>100.77769515999999</v>
      </c>
      <c r="M22" s="250">
        <v>101.01519962</v>
      </c>
      <c r="N22" s="250">
        <v>101.16183993999999</v>
      </c>
      <c r="O22" s="250">
        <v>100.94482772000001</v>
      </c>
      <c r="P22" s="250">
        <v>101.11433108</v>
      </c>
      <c r="Q22" s="250">
        <v>101.39756163</v>
      </c>
      <c r="R22" s="250">
        <v>101.97781909</v>
      </c>
      <c r="S22" s="250">
        <v>102.3510292</v>
      </c>
      <c r="T22" s="250">
        <v>102.70049168</v>
      </c>
      <c r="U22" s="250">
        <v>103.16083856</v>
      </c>
      <c r="V22" s="250">
        <v>103.3618318</v>
      </c>
      <c r="W22" s="250">
        <v>103.4381034</v>
      </c>
      <c r="X22" s="250">
        <v>103.34124466</v>
      </c>
      <c r="Y22" s="250">
        <v>103.20437952</v>
      </c>
      <c r="Z22" s="250">
        <v>102.97909928999999</v>
      </c>
      <c r="AA22" s="250">
        <v>102.46938488000001</v>
      </c>
      <c r="AB22" s="250">
        <v>102.21428874</v>
      </c>
      <c r="AC22" s="250">
        <v>102.01779178</v>
      </c>
      <c r="AD22" s="250">
        <v>101.87267221</v>
      </c>
      <c r="AE22" s="250">
        <v>101.79879</v>
      </c>
      <c r="AF22" s="250">
        <v>101.78892333</v>
      </c>
      <c r="AG22" s="250">
        <v>102.01386239</v>
      </c>
      <c r="AH22" s="250">
        <v>102.00393418</v>
      </c>
      <c r="AI22" s="250">
        <v>101.92992889</v>
      </c>
      <c r="AJ22" s="250">
        <v>101.84981069</v>
      </c>
      <c r="AK22" s="250">
        <v>101.60417807</v>
      </c>
      <c r="AL22" s="250">
        <v>101.25099523</v>
      </c>
      <c r="AM22" s="250">
        <v>102.11471284</v>
      </c>
      <c r="AN22" s="250">
        <v>100.55309153</v>
      </c>
      <c r="AO22" s="250">
        <v>97.890581991999994</v>
      </c>
      <c r="AP22" s="250">
        <v>89.978550456999997</v>
      </c>
      <c r="AQ22" s="250">
        <v>88.225739759999996</v>
      </c>
      <c r="AR22" s="250">
        <v>88.483516143000003</v>
      </c>
      <c r="AS22" s="250">
        <v>94.111802503000007</v>
      </c>
      <c r="AT22" s="250">
        <v>95.870810875000004</v>
      </c>
      <c r="AU22" s="250">
        <v>97.120464155999997</v>
      </c>
      <c r="AV22" s="250">
        <v>97.384524181000003</v>
      </c>
      <c r="AW22" s="250">
        <v>97.972645901000007</v>
      </c>
      <c r="AX22" s="250">
        <v>98.408591150999996</v>
      </c>
      <c r="AY22" s="250">
        <v>99.357844986000003</v>
      </c>
      <c r="AZ22" s="250">
        <v>98.990323509000007</v>
      </c>
      <c r="BA22" s="250">
        <v>97.971511773000003</v>
      </c>
      <c r="BB22" s="250">
        <v>94.415315171000003</v>
      </c>
      <c r="BC22" s="250">
        <v>93.508493873000006</v>
      </c>
      <c r="BD22" s="250">
        <v>93.364953271999994</v>
      </c>
      <c r="BE22" s="250">
        <v>95.043047262000002</v>
      </c>
      <c r="BF22" s="250">
        <v>95.632302632999995</v>
      </c>
      <c r="BG22" s="316">
        <v>96.191069999999996</v>
      </c>
      <c r="BH22" s="316">
        <v>96.644779999999997</v>
      </c>
      <c r="BI22" s="316">
        <v>97.198520000000002</v>
      </c>
      <c r="BJ22" s="316">
        <v>97.777699999999996</v>
      </c>
      <c r="BK22" s="316">
        <v>98.500100000000003</v>
      </c>
      <c r="BL22" s="316">
        <v>99.041839999999993</v>
      </c>
      <c r="BM22" s="316">
        <v>99.520700000000005</v>
      </c>
      <c r="BN22" s="316">
        <v>99.913719999999998</v>
      </c>
      <c r="BO22" s="316">
        <v>100.28400000000001</v>
      </c>
      <c r="BP22" s="316">
        <v>100.6087</v>
      </c>
      <c r="BQ22" s="316">
        <v>100.8546</v>
      </c>
      <c r="BR22" s="316">
        <v>101.1127</v>
      </c>
      <c r="BS22" s="316">
        <v>101.35</v>
      </c>
      <c r="BT22" s="316">
        <v>101.5647</v>
      </c>
      <c r="BU22" s="316">
        <v>101.7617</v>
      </c>
      <c r="BV22" s="316">
        <v>101.9393</v>
      </c>
    </row>
    <row r="23" spans="1:74" ht="11.1" customHeight="1" x14ac:dyDescent="0.2">
      <c r="A23" s="148" t="s">
        <v>705</v>
      </c>
      <c r="B23" s="204" t="s">
        <v>441</v>
      </c>
      <c r="C23" s="250">
        <v>98.314127204000002</v>
      </c>
      <c r="D23" s="250">
        <v>98.591223208000002</v>
      </c>
      <c r="E23" s="250">
        <v>98.935764778000006</v>
      </c>
      <c r="F23" s="250">
        <v>99.586513367999999</v>
      </c>
      <c r="G23" s="250">
        <v>99.886874977999994</v>
      </c>
      <c r="H23" s="250">
        <v>100.07561106</v>
      </c>
      <c r="I23" s="250">
        <v>99.828608462000005</v>
      </c>
      <c r="J23" s="250">
        <v>100.03717836</v>
      </c>
      <c r="K23" s="250">
        <v>100.37720760000001</v>
      </c>
      <c r="L23" s="250">
        <v>101.14068722</v>
      </c>
      <c r="M23" s="250">
        <v>101.52464187</v>
      </c>
      <c r="N23" s="250">
        <v>101.82106259</v>
      </c>
      <c r="O23" s="250">
        <v>101.8336955</v>
      </c>
      <c r="P23" s="250">
        <v>102.10223877999999</v>
      </c>
      <c r="Q23" s="250">
        <v>102.43043854</v>
      </c>
      <c r="R23" s="250">
        <v>102.88421429</v>
      </c>
      <c r="S23" s="250">
        <v>103.28228738</v>
      </c>
      <c r="T23" s="250">
        <v>103.69057732</v>
      </c>
      <c r="U23" s="250">
        <v>104.29481060000001</v>
      </c>
      <c r="V23" s="250">
        <v>104.58423937000001</v>
      </c>
      <c r="W23" s="250">
        <v>104.74459012</v>
      </c>
      <c r="X23" s="250">
        <v>104.70916179</v>
      </c>
      <c r="Y23" s="250">
        <v>104.66138229000001</v>
      </c>
      <c r="Z23" s="250">
        <v>104.53455056</v>
      </c>
      <c r="AA23" s="250">
        <v>104.20759192</v>
      </c>
      <c r="AB23" s="250">
        <v>104.01346176</v>
      </c>
      <c r="AC23" s="250">
        <v>103.83108539</v>
      </c>
      <c r="AD23" s="250">
        <v>103.53696366</v>
      </c>
      <c r="AE23" s="250">
        <v>103.47071922000001</v>
      </c>
      <c r="AF23" s="250">
        <v>103.50885294</v>
      </c>
      <c r="AG23" s="250">
        <v>103.85244889000001</v>
      </c>
      <c r="AH23" s="250">
        <v>103.94852582999999</v>
      </c>
      <c r="AI23" s="250">
        <v>103.99816786</v>
      </c>
      <c r="AJ23" s="250">
        <v>104.11139487</v>
      </c>
      <c r="AK23" s="250">
        <v>103.98565214</v>
      </c>
      <c r="AL23" s="250">
        <v>103.73095956</v>
      </c>
      <c r="AM23" s="250">
        <v>104.57433089</v>
      </c>
      <c r="AN23" s="250">
        <v>103.14147832</v>
      </c>
      <c r="AO23" s="250">
        <v>100.6594156</v>
      </c>
      <c r="AP23" s="250">
        <v>92.815236091000003</v>
      </c>
      <c r="AQ23" s="250">
        <v>91.469433056</v>
      </c>
      <c r="AR23" s="250">
        <v>92.309099852000003</v>
      </c>
      <c r="AS23" s="250">
        <v>99.184919340999997</v>
      </c>
      <c r="AT23" s="250">
        <v>101.50751366</v>
      </c>
      <c r="AU23" s="250">
        <v>103.12756566</v>
      </c>
      <c r="AV23" s="250">
        <v>103.34422189999999</v>
      </c>
      <c r="AW23" s="250">
        <v>104.08482936</v>
      </c>
      <c r="AX23" s="250">
        <v>104.64853459</v>
      </c>
      <c r="AY23" s="250">
        <v>103.78629524</v>
      </c>
      <c r="AZ23" s="250">
        <v>104.93297779</v>
      </c>
      <c r="BA23" s="250">
        <v>106.83953988</v>
      </c>
      <c r="BB23" s="250">
        <v>111.42491075</v>
      </c>
      <c r="BC23" s="250">
        <v>113.41203499</v>
      </c>
      <c r="BD23" s="250">
        <v>114.71984184999999</v>
      </c>
      <c r="BE23" s="250">
        <v>114.54873713000001</v>
      </c>
      <c r="BF23" s="250">
        <v>115.09760486</v>
      </c>
      <c r="BG23" s="316">
        <v>115.5669</v>
      </c>
      <c r="BH23" s="316">
        <v>115.75700000000001</v>
      </c>
      <c r="BI23" s="316">
        <v>116.2166</v>
      </c>
      <c r="BJ23" s="316">
        <v>116.7462</v>
      </c>
      <c r="BK23" s="316">
        <v>117.5658</v>
      </c>
      <c r="BL23" s="316">
        <v>118.0705</v>
      </c>
      <c r="BM23" s="316">
        <v>118.4804</v>
      </c>
      <c r="BN23" s="316">
        <v>118.70529999999999</v>
      </c>
      <c r="BO23" s="316">
        <v>118.99290000000001</v>
      </c>
      <c r="BP23" s="316">
        <v>119.25320000000001</v>
      </c>
      <c r="BQ23" s="316">
        <v>119.4528</v>
      </c>
      <c r="BR23" s="316">
        <v>119.6833</v>
      </c>
      <c r="BS23" s="316">
        <v>119.9115</v>
      </c>
      <c r="BT23" s="316">
        <v>120.1534</v>
      </c>
      <c r="BU23" s="316">
        <v>120.36490000000001</v>
      </c>
      <c r="BV23" s="316">
        <v>120.562</v>
      </c>
    </row>
    <row r="24" spans="1:74" ht="11.1" customHeight="1" x14ac:dyDescent="0.2">
      <c r="A24" s="148" t="s">
        <v>706</v>
      </c>
      <c r="B24" s="204" t="s">
        <v>442</v>
      </c>
      <c r="C24" s="250">
        <v>99.676115753999994</v>
      </c>
      <c r="D24" s="250">
        <v>99.699959375999995</v>
      </c>
      <c r="E24" s="250">
        <v>99.811320413000004</v>
      </c>
      <c r="F24" s="250">
        <v>100.32393736</v>
      </c>
      <c r="G24" s="250">
        <v>100.37502935000001</v>
      </c>
      <c r="H24" s="250">
        <v>100.2783349</v>
      </c>
      <c r="I24" s="250">
        <v>99.614576189999994</v>
      </c>
      <c r="J24" s="250">
        <v>99.536767175999998</v>
      </c>
      <c r="K24" s="250">
        <v>99.625630056000006</v>
      </c>
      <c r="L24" s="250">
        <v>100.23730313</v>
      </c>
      <c r="M24" s="250">
        <v>100.39240608</v>
      </c>
      <c r="N24" s="250">
        <v>100.4470772</v>
      </c>
      <c r="O24" s="250">
        <v>100.184217</v>
      </c>
      <c r="P24" s="250">
        <v>100.20084909000001</v>
      </c>
      <c r="Q24" s="250">
        <v>100.27987397</v>
      </c>
      <c r="R24" s="250">
        <v>100.50864955999999</v>
      </c>
      <c r="S24" s="250">
        <v>100.64694160000001</v>
      </c>
      <c r="T24" s="250">
        <v>100.78210798000001</v>
      </c>
      <c r="U24" s="250">
        <v>101.07007824</v>
      </c>
      <c r="V24" s="250">
        <v>101.08204619999999</v>
      </c>
      <c r="W24" s="250">
        <v>100.97394138</v>
      </c>
      <c r="X24" s="250">
        <v>100.69233666</v>
      </c>
      <c r="Y24" s="250">
        <v>100.38415661000001</v>
      </c>
      <c r="Z24" s="250">
        <v>99.995974125000004</v>
      </c>
      <c r="AA24" s="250">
        <v>99.321491797999997</v>
      </c>
      <c r="AB24" s="250">
        <v>98.928027470999993</v>
      </c>
      <c r="AC24" s="250">
        <v>98.609283747000006</v>
      </c>
      <c r="AD24" s="250">
        <v>98.381254691999999</v>
      </c>
      <c r="AE24" s="250">
        <v>98.199956627000006</v>
      </c>
      <c r="AF24" s="250">
        <v>98.081383618000004</v>
      </c>
      <c r="AG24" s="250">
        <v>98.116785329999999</v>
      </c>
      <c r="AH24" s="250">
        <v>98.055225182000001</v>
      </c>
      <c r="AI24" s="250">
        <v>97.987952840000005</v>
      </c>
      <c r="AJ24" s="250">
        <v>98.088020326999995</v>
      </c>
      <c r="AK24" s="250">
        <v>97.879534579999998</v>
      </c>
      <c r="AL24" s="250">
        <v>97.535547622999999</v>
      </c>
      <c r="AM24" s="250">
        <v>98.494578031000003</v>
      </c>
      <c r="AN24" s="250">
        <v>96.800699719999997</v>
      </c>
      <c r="AO24" s="250">
        <v>93.892431266000003</v>
      </c>
      <c r="AP24" s="250">
        <v>85.196112537000005</v>
      </c>
      <c r="AQ24" s="250">
        <v>83.289308895000005</v>
      </c>
      <c r="AR24" s="250">
        <v>83.598360208000003</v>
      </c>
      <c r="AS24" s="250">
        <v>89.947959893999993</v>
      </c>
      <c r="AT24" s="250">
        <v>91.820201053999995</v>
      </c>
      <c r="AU24" s="250">
        <v>93.039777106000003</v>
      </c>
      <c r="AV24" s="250">
        <v>92.970013322</v>
      </c>
      <c r="AW24" s="250">
        <v>93.361765202000001</v>
      </c>
      <c r="AX24" s="250">
        <v>93.578358018000003</v>
      </c>
      <c r="AY24" s="250">
        <v>93.250044751000004</v>
      </c>
      <c r="AZ24" s="250">
        <v>93.393629704000006</v>
      </c>
      <c r="BA24" s="250">
        <v>93.639365855999998</v>
      </c>
      <c r="BB24" s="250">
        <v>94.009393502999998</v>
      </c>
      <c r="BC24" s="250">
        <v>94.442826835000005</v>
      </c>
      <c r="BD24" s="250">
        <v>94.961806147000004</v>
      </c>
      <c r="BE24" s="250">
        <v>95.779186601999996</v>
      </c>
      <c r="BF24" s="250">
        <v>96.309616500000004</v>
      </c>
      <c r="BG24" s="316">
        <v>96.765950000000004</v>
      </c>
      <c r="BH24" s="316">
        <v>96.926400000000001</v>
      </c>
      <c r="BI24" s="316">
        <v>97.400890000000004</v>
      </c>
      <c r="BJ24" s="316">
        <v>97.967619999999997</v>
      </c>
      <c r="BK24" s="316">
        <v>98.850700000000003</v>
      </c>
      <c r="BL24" s="316">
        <v>99.433869999999999</v>
      </c>
      <c r="BM24" s="316">
        <v>99.941209999999998</v>
      </c>
      <c r="BN24" s="316">
        <v>100.34690000000001</v>
      </c>
      <c r="BO24" s="316">
        <v>100.72199999999999</v>
      </c>
      <c r="BP24" s="316">
        <v>101.0406</v>
      </c>
      <c r="BQ24" s="316">
        <v>101.2227</v>
      </c>
      <c r="BR24" s="316">
        <v>101.4883</v>
      </c>
      <c r="BS24" s="316">
        <v>101.75749999999999</v>
      </c>
      <c r="BT24" s="316">
        <v>102.03879999999999</v>
      </c>
      <c r="BU24" s="316">
        <v>102.3087</v>
      </c>
      <c r="BV24" s="316">
        <v>102.5758</v>
      </c>
    </row>
    <row r="25" spans="1:74" ht="11.1" customHeight="1" x14ac:dyDescent="0.2">
      <c r="A25" s="148"/>
      <c r="B25" s="165" t="s">
        <v>1402</v>
      </c>
      <c r="C25" s="238"/>
      <c r="D25" s="238"/>
      <c r="E25" s="238"/>
      <c r="F25" s="238"/>
      <c r="G25" s="238"/>
      <c r="H25" s="238"/>
      <c r="I25" s="238"/>
      <c r="J25" s="238"/>
      <c r="K25" s="238"/>
      <c r="L25" s="238"/>
      <c r="M25" s="238"/>
      <c r="N25" s="238"/>
      <c r="O25" s="238"/>
      <c r="P25" s="238"/>
      <c r="Q25" s="238"/>
      <c r="R25" s="238"/>
      <c r="S25" s="238"/>
      <c r="T25" s="238"/>
      <c r="U25" s="238"/>
      <c r="V25" s="238"/>
      <c r="W25" s="238"/>
      <c r="X25" s="238"/>
      <c r="Y25" s="238"/>
      <c r="Z25" s="238"/>
      <c r="AA25" s="238"/>
      <c r="AB25" s="238"/>
      <c r="AC25" s="238"/>
      <c r="AD25" s="238"/>
      <c r="AE25" s="238"/>
      <c r="AF25" s="238"/>
      <c r="AG25" s="238"/>
      <c r="AH25" s="238"/>
      <c r="AI25" s="238"/>
      <c r="AJ25" s="238"/>
      <c r="AK25" s="238"/>
      <c r="AL25" s="238"/>
      <c r="AM25" s="238"/>
      <c r="AN25" s="238"/>
      <c r="AO25" s="238"/>
      <c r="AP25" s="238"/>
      <c r="AQ25" s="238"/>
      <c r="AR25" s="238"/>
      <c r="AS25" s="238"/>
      <c r="AT25" s="238"/>
      <c r="AU25" s="238"/>
      <c r="AV25" s="238"/>
      <c r="AW25" s="238"/>
      <c r="AX25" s="238"/>
      <c r="AY25" s="238"/>
      <c r="AZ25" s="238"/>
      <c r="BA25" s="238"/>
      <c r="BB25" s="238"/>
      <c r="BC25" s="238"/>
      <c r="BD25" s="238"/>
      <c r="BE25" s="238"/>
      <c r="BF25" s="238"/>
      <c r="BG25" s="317"/>
      <c r="BH25" s="317"/>
      <c r="BI25" s="317"/>
      <c r="BJ25" s="317"/>
      <c r="BK25" s="317"/>
      <c r="BL25" s="317"/>
      <c r="BM25" s="317"/>
      <c r="BN25" s="317"/>
      <c r="BO25" s="317"/>
      <c r="BP25" s="317"/>
      <c r="BQ25" s="317"/>
      <c r="BR25" s="317"/>
      <c r="BS25" s="317"/>
      <c r="BT25" s="317"/>
      <c r="BU25" s="317"/>
      <c r="BV25" s="317"/>
    </row>
    <row r="26" spans="1:74" ht="11.1" customHeight="1" x14ac:dyDescent="0.2">
      <c r="A26" s="148" t="s">
        <v>707</v>
      </c>
      <c r="B26" s="204" t="s">
        <v>435</v>
      </c>
      <c r="C26" s="232">
        <v>832.65882220000003</v>
      </c>
      <c r="D26" s="232">
        <v>834.79083252999999</v>
      </c>
      <c r="E26" s="232">
        <v>837.19286719000002</v>
      </c>
      <c r="F26" s="232">
        <v>840.17535091000002</v>
      </c>
      <c r="G26" s="232">
        <v>842.88461569000003</v>
      </c>
      <c r="H26" s="232">
        <v>845.63108625999996</v>
      </c>
      <c r="I26" s="232">
        <v>849.33993244999999</v>
      </c>
      <c r="J26" s="232">
        <v>851.46693722999998</v>
      </c>
      <c r="K26" s="232">
        <v>852.93727043000001</v>
      </c>
      <c r="L26" s="232">
        <v>852.05550988000005</v>
      </c>
      <c r="M26" s="232">
        <v>853.48406653999996</v>
      </c>
      <c r="N26" s="232">
        <v>855.52751823000006</v>
      </c>
      <c r="O26" s="232">
        <v>859.90548086000001</v>
      </c>
      <c r="P26" s="232">
        <v>861.88901069999997</v>
      </c>
      <c r="Q26" s="232">
        <v>863.19772364999994</v>
      </c>
      <c r="R26" s="232">
        <v>862.11519869999995</v>
      </c>
      <c r="S26" s="232">
        <v>863.36159361</v>
      </c>
      <c r="T26" s="232">
        <v>865.22048739000002</v>
      </c>
      <c r="U26" s="232">
        <v>869.51699610000003</v>
      </c>
      <c r="V26" s="232">
        <v>871.23205054000005</v>
      </c>
      <c r="W26" s="232">
        <v>872.19076677999999</v>
      </c>
      <c r="X26" s="232">
        <v>869.03813517000003</v>
      </c>
      <c r="Y26" s="232">
        <v>871.00043224000001</v>
      </c>
      <c r="Z26" s="232">
        <v>874.72264833999998</v>
      </c>
      <c r="AA26" s="232">
        <v>885.66060059999995</v>
      </c>
      <c r="AB26" s="232">
        <v>888.81079190000003</v>
      </c>
      <c r="AC26" s="232">
        <v>889.62903936999999</v>
      </c>
      <c r="AD26" s="232">
        <v>884.43479104000005</v>
      </c>
      <c r="AE26" s="232">
        <v>883.34956484999998</v>
      </c>
      <c r="AF26" s="232">
        <v>882.69280882999999</v>
      </c>
      <c r="AG26" s="232">
        <v>882.69643449</v>
      </c>
      <c r="AH26" s="232">
        <v>882.72268516999998</v>
      </c>
      <c r="AI26" s="232">
        <v>883.00347237999995</v>
      </c>
      <c r="AJ26" s="232">
        <v>883.01807594000002</v>
      </c>
      <c r="AK26" s="232">
        <v>884.19847635999997</v>
      </c>
      <c r="AL26" s="232">
        <v>886.02395346000003</v>
      </c>
      <c r="AM26" s="232">
        <v>877.63468926999997</v>
      </c>
      <c r="AN26" s="232">
        <v>888.89518320000002</v>
      </c>
      <c r="AO26" s="232">
        <v>908.94561728999997</v>
      </c>
      <c r="AP26" s="232">
        <v>969.59640405000005</v>
      </c>
      <c r="AQ26" s="232">
        <v>983.36890903999995</v>
      </c>
      <c r="AR26" s="232">
        <v>982.07354480000004</v>
      </c>
      <c r="AS26" s="232">
        <v>939.46224678999999</v>
      </c>
      <c r="AT26" s="232">
        <v>927.71719247999999</v>
      </c>
      <c r="AU26" s="232">
        <v>920.59031732000005</v>
      </c>
      <c r="AV26" s="232">
        <v>911.25809844000003</v>
      </c>
      <c r="AW26" s="232">
        <v>918.48522377999996</v>
      </c>
      <c r="AX26" s="232">
        <v>935.44817045000002</v>
      </c>
      <c r="AY26" s="232">
        <v>997.17002937999996</v>
      </c>
      <c r="AZ26" s="232">
        <v>1007.3373005</v>
      </c>
      <c r="BA26" s="232">
        <v>1000.9730747999999</v>
      </c>
      <c r="BB26" s="232">
        <v>947.57727488</v>
      </c>
      <c r="BC26" s="232">
        <v>931.02511331999995</v>
      </c>
      <c r="BD26" s="232">
        <v>920.81651281999996</v>
      </c>
      <c r="BE26" s="232">
        <v>924.33102856999994</v>
      </c>
      <c r="BF26" s="232">
        <v>921.27488382000001</v>
      </c>
      <c r="BG26" s="305">
        <v>919.02760000000001</v>
      </c>
      <c r="BH26" s="305">
        <v>917.39400000000001</v>
      </c>
      <c r="BI26" s="305">
        <v>916.91099999999994</v>
      </c>
      <c r="BJ26" s="305">
        <v>917.38329999999996</v>
      </c>
      <c r="BK26" s="305">
        <v>919.42380000000003</v>
      </c>
      <c r="BL26" s="305">
        <v>921.34720000000004</v>
      </c>
      <c r="BM26" s="305">
        <v>923.76639999999998</v>
      </c>
      <c r="BN26" s="305">
        <v>927.47469999999998</v>
      </c>
      <c r="BO26" s="305">
        <v>930.2903</v>
      </c>
      <c r="BP26" s="305">
        <v>933.00660000000005</v>
      </c>
      <c r="BQ26" s="305">
        <v>936.01909999999998</v>
      </c>
      <c r="BR26" s="305">
        <v>938.24009999999998</v>
      </c>
      <c r="BS26" s="305">
        <v>940.06510000000003</v>
      </c>
      <c r="BT26" s="305">
        <v>940.85540000000003</v>
      </c>
      <c r="BU26" s="305">
        <v>942.36749999999995</v>
      </c>
      <c r="BV26" s="305">
        <v>943.96280000000002</v>
      </c>
    </row>
    <row r="27" spans="1:74" ht="11.1" customHeight="1" x14ac:dyDescent="0.2">
      <c r="A27" s="148" t="s">
        <v>708</v>
      </c>
      <c r="B27" s="204" t="s">
        <v>468</v>
      </c>
      <c r="C27" s="232">
        <v>2152.4073121000001</v>
      </c>
      <c r="D27" s="232">
        <v>2160.8111942</v>
      </c>
      <c r="E27" s="232">
        <v>2168.3741150000001</v>
      </c>
      <c r="F27" s="232">
        <v>2173.9442023000001</v>
      </c>
      <c r="G27" s="232">
        <v>2180.6891046999999</v>
      </c>
      <c r="H27" s="232">
        <v>2187.4569498999999</v>
      </c>
      <c r="I27" s="232">
        <v>2194.0257557</v>
      </c>
      <c r="J27" s="232">
        <v>2201.0059735</v>
      </c>
      <c r="K27" s="232">
        <v>2208.1756209</v>
      </c>
      <c r="L27" s="232">
        <v>2219.9316162999999</v>
      </c>
      <c r="M27" s="232">
        <v>2224.1824342999998</v>
      </c>
      <c r="N27" s="232">
        <v>2225.3249934</v>
      </c>
      <c r="O27" s="232">
        <v>2217.2637822000002</v>
      </c>
      <c r="P27" s="232">
        <v>2216.7614566000002</v>
      </c>
      <c r="Q27" s="232">
        <v>2217.7225051999999</v>
      </c>
      <c r="R27" s="232">
        <v>2220.1488107999999</v>
      </c>
      <c r="S27" s="232">
        <v>2224.0351959999998</v>
      </c>
      <c r="T27" s="232">
        <v>2229.3835436999998</v>
      </c>
      <c r="U27" s="232">
        <v>2240.7359482000002</v>
      </c>
      <c r="V27" s="232">
        <v>2245.6016496000002</v>
      </c>
      <c r="W27" s="232">
        <v>2248.5227424</v>
      </c>
      <c r="X27" s="232">
        <v>2242.3359145999998</v>
      </c>
      <c r="Y27" s="232">
        <v>2246.7402741999999</v>
      </c>
      <c r="Z27" s="232">
        <v>2254.5725090999999</v>
      </c>
      <c r="AA27" s="232">
        <v>2274.6632823</v>
      </c>
      <c r="AB27" s="232">
        <v>2282.7282709000001</v>
      </c>
      <c r="AC27" s="232">
        <v>2287.5981376999998</v>
      </c>
      <c r="AD27" s="232">
        <v>2284.9916867000002</v>
      </c>
      <c r="AE27" s="232">
        <v>2286.6822069999998</v>
      </c>
      <c r="AF27" s="232">
        <v>2288.3885025999998</v>
      </c>
      <c r="AG27" s="232">
        <v>2289.8517043000002</v>
      </c>
      <c r="AH27" s="232">
        <v>2291.7837023000002</v>
      </c>
      <c r="AI27" s="232">
        <v>2293.9256274999998</v>
      </c>
      <c r="AJ27" s="232">
        <v>2295.3334472000001</v>
      </c>
      <c r="AK27" s="232">
        <v>2298.6032513</v>
      </c>
      <c r="AL27" s="232">
        <v>2302.7910069999998</v>
      </c>
      <c r="AM27" s="232">
        <v>2280.6368032999999</v>
      </c>
      <c r="AN27" s="232">
        <v>2307.1053959000001</v>
      </c>
      <c r="AO27" s="232">
        <v>2354.9368736000001</v>
      </c>
      <c r="AP27" s="232">
        <v>2496.968989</v>
      </c>
      <c r="AQ27" s="232">
        <v>2532.8979224999998</v>
      </c>
      <c r="AR27" s="232">
        <v>2535.5614265999998</v>
      </c>
      <c r="AS27" s="232">
        <v>2460.4114174000001</v>
      </c>
      <c r="AT27" s="232">
        <v>2429.9551259999998</v>
      </c>
      <c r="AU27" s="232">
        <v>2399.6444683</v>
      </c>
      <c r="AV27" s="232">
        <v>2321.4965803999999</v>
      </c>
      <c r="AW27" s="232">
        <v>2327.4643381999999</v>
      </c>
      <c r="AX27" s="232">
        <v>2369.5648778</v>
      </c>
      <c r="AY27" s="232">
        <v>2558.4518840999999</v>
      </c>
      <c r="AZ27" s="232">
        <v>2589.8277232999999</v>
      </c>
      <c r="BA27" s="232">
        <v>2574.3460802999998</v>
      </c>
      <c r="BB27" s="232">
        <v>2426.3619156999998</v>
      </c>
      <c r="BC27" s="232">
        <v>2381.3990881999998</v>
      </c>
      <c r="BD27" s="232">
        <v>2353.8125581999998</v>
      </c>
      <c r="BE27" s="232">
        <v>2365.3750703000001</v>
      </c>
      <c r="BF27" s="232">
        <v>2356.211577</v>
      </c>
      <c r="BG27" s="305">
        <v>2348.0949999999998</v>
      </c>
      <c r="BH27" s="305">
        <v>2337.5880000000002</v>
      </c>
      <c r="BI27" s="305">
        <v>2334.1419999999998</v>
      </c>
      <c r="BJ27" s="305">
        <v>2334.3209999999999</v>
      </c>
      <c r="BK27" s="305">
        <v>2341.194</v>
      </c>
      <c r="BL27" s="305">
        <v>2346.3209999999999</v>
      </c>
      <c r="BM27" s="305">
        <v>2352.7689999999998</v>
      </c>
      <c r="BN27" s="305">
        <v>2362.67</v>
      </c>
      <c r="BO27" s="305">
        <v>2370.1660000000002</v>
      </c>
      <c r="BP27" s="305">
        <v>2377.3890000000001</v>
      </c>
      <c r="BQ27" s="305">
        <v>2385.5740000000001</v>
      </c>
      <c r="BR27" s="305">
        <v>2391.3209999999999</v>
      </c>
      <c r="BS27" s="305">
        <v>2395.866</v>
      </c>
      <c r="BT27" s="305">
        <v>2397.3150000000001</v>
      </c>
      <c r="BU27" s="305">
        <v>2400.8780000000002</v>
      </c>
      <c r="BV27" s="305">
        <v>2404.6610000000001</v>
      </c>
    </row>
    <row r="28" spans="1:74" ht="11.1" customHeight="1" x14ac:dyDescent="0.2">
      <c r="A28" s="148" t="s">
        <v>709</v>
      </c>
      <c r="B28" s="204" t="s">
        <v>436</v>
      </c>
      <c r="C28" s="232">
        <v>2301.2240974000001</v>
      </c>
      <c r="D28" s="232">
        <v>2305.2186276000002</v>
      </c>
      <c r="E28" s="232">
        <v>2309.6266952999999</v>
      </c>
      <c r="F28" s="232">
        <v>2314.4486138000002</v>
      </c>
      <c r="G28" s="232">
        <v>2319.6835218000001</v>
      </c>
      <c r="H28" s="232">
        <v>2325.3317326000001</v>
      </c>
      <c r="I28" s="232">
        <v>2332.6063227</v>
      </c>
      <c r="J28" s="232">
        <v>2338.1713315000002</v>
      </c>
      <c r="K28" s="232">
        <v>2343.2398355999999</v>
      </c>
      <c r="L28" s="232">
        <v>2345.0786466</v>
      </c>
      <c r="M28" s="232">
        <v>2351.2040324</v>
      </c>
      <c r="N28" s="232">
        <v>2358.8828047000002</v>
      </c>
      <c r="O28" s="232">
        <v>2373.0763971000001</v>
      </c>
      <c r="P28" s="232">
        <v>2380.1408669000002</v>
      </c>
      <c r="Q28" s="232">
        <v>2385.0376477999998</v>
      </c>
      <c r="R28" s="232">
        <v>2383.1183071999999</v>
      </c>
      <c r="S28" s="232">
        <v>2387.1660347000002</v>
      </c>
      <c r="T28" s="232">
        <v>2392.5323976999998</v>
      </c>
      <c r="U28" s="232">
        <v>2402.3113813</v>
      </c>
      <c r="V28" s="232">
        <v>2407.9945263999998</v>
      </c>
      <c r="W28" s="232">
        <v>2412.6758181</v>
      </c>
      <c r="X28" s="232">
        <v>2413.7492477000001</v>
      </c>
      <c r="Y28" s="232">
        <v>2418.3813390999999</v>
      </c>
      <c r="Z28" s="232">
        <v>2423.9660835</v>
      </c>
      <c r="AA28" s="232">
        <v>2435.7761575999998</v>
      </c>
      <c r="AB28" s="232">
        <v>2439.3117006000002</v>
      </c>
      <c r="AC28" s="232">
        <v>2439.8453893000001</v>
      </c>
      <c r="AD28" s="232">
        <v>2430.7881266999998</v>
      </c>
      <c r="AE28" s="232">
        <v>2430.2599291000001</v>
      </c>
      <c r="AF28" s="232">
        <v>2431.6716998000002</v>
      </c>
      <c r="AG28" s="232">
        <v>2438.1146718999998</v>
      </c>
      <c r="AH28" s="232">
        <v>2441.0879540999999</v>
      </c>
      <c r="AI28" s="232">
        <v>2443.6827797000001</v>
      </c>
      <c r="AJ28" s="232">
        <v>2445.0486652</v>
      </c>
      <c r="AK28" s="232">
        <v>2447.5244401</v>
      </c>
      <c r="AL28" s="232">
        <v>2450.2596210000002</v>
      </c>
      <c r="AM28" s="232">
        <v>2418.9035122999999</v>
      </c>
      <c r="AN28" s="232">
        <v>2447.9205268000001</v>
      </c>
      <c r="AO28" s="232">
        <v>2502.959969</v>
      </c>
      <c r="AP28" s="232">
        <v>2672.5578703000001</v>
      </c>
      <c r="AQ28" s="232">
        <v>2713.2401441000002</v>
      </c>
      <c r="AR28" s="232">
        <v>2713.5428221000002</v>
      </c>
      <c r="AS28" s="232">
        <v>2608.4598569</v>
      </c>
      <c r="AT28" s="232">
        <v>2576.7578782999999</v>
      </c>
      <c r="AU28" s="232">
        <v>2553.4308391</v>
      </c>
      <c r="AV28" s="232">
        <v>2496.5764653000001</v>
      </c>
      <c r="AW28" s="232">
        <v>2521.4260104999998</v>
      </c>
      <c r="AX28" s="232">
        <v>2586.0772006000002</v>
      </c>
      <c r="AY28" s="232">
        <v>2826.4406543999999</v>
      </c>
      <c r="AZ28" s="232">
        <v>2868.7621703</v>
      </c>
      <c r="BA28" s="232">
        <v>2848.9523669999999</v>
      </c>
      <c r="BB28" s="232">
        <v>2654.4952079999998</v>
      </c>
      <c r="BC28" s="232">
        <v>2594.8097938000001</v>
      </c>
      <c r="BD28" s="232">
        <v>2557.3800876999999</v>
      </c>
      <c r="BE28" s="232">
        <v>2567.6346505000001</v>
      </c>
      <c r="BF28" s="232">
        <v>2555.6449403000001</v>
      </c>
      <c r="BG28" s="305">
        <v>2546.84</v>
      </c>
      <c r="BH28" s="305">
        <v>2542.203</v>
      </c>
      <c r="BI28" s="305">
        <v>2539.0279999999998</v>
      </c>
      <c r="BJ28" s="305">
        <v>2538.299</v>
      </c>
      <c r="BK28" s="305">
        <v>2540.319</v>
      </c>
      <c r="BL28" s="305">
        <v>2544.2539999999999</v>
      </c>
      <c r="BM28" s="305">
        <v>2550.4070000000002</v>
      </c>
      <c r="BN28" s="305">
        <v>2562.2649999999999</v>
      </c>
      <c r="BO28" s="305">
        <v>2570.239</v>
      </c>
      <c r="BP28" s="305">
        <v>2577.8150000000001</v>
      </c>
      <c r="BQ28" s="305">
        <v>2585.7170000000001</v>
      </c>
      <c r="BR28" s="305">
        <v>2591.9560000000001</v>
      </c>
      <c r="BS28" s="305">
        <v>2597.2559999999999</v>
      </c>
      <c r="BT28" s="305">
        <v>2600.4229999999998</v>
      </c>
      <c r="BU28" s="305">
        <v>2604.739</v>
      </c>
      <c r="BV28" s="305">
        <v>2609.011</v>
      </c>
    </row>
    <row r="29" spans="1:74" ht="11.1" customHeight="1" x14ac:dyDescent="0.2">
      <c r="A29" s="148" t="s">
        <v>710</v>
      </c>
      <c r="B29" s="204" t="s">
        <v>437</v>
      </c>
      <c r="C29" s="232">
        <v>1076.8745753999999</v>
      </c>
      <c r="D29" s="232">
        <v>1078.5951087999999</v>
      </c>
      <c r="E29" s="232">
        <v>1080.1169164999999</v>
      </c>
      <c r="F29" s="232">
        <v>1081.4892215</v>
      </c>
      <c r="G29" s="232">
        <v>1082.5766602000001</v>
      </c>
      <c r="H29" s="232">
        <v>1083.4284557999999</v>
      </c>
      <c r="I29" s="232">
        <v>1082.4761933</v>
      </c>
      <c r="J29" s="232">
        <v>1084.0330137000001</v>
      </c>
      <c r="K29" s="232">
        <v>1086.5305022</v>
      </c>
      <c r="L29" s="232">
        <v>1090.8923599</v>
      </c>
      <c r="M29" s="232">
        <v>1094.5784085</v>
      </c>
      <c r="N29" s="232">
        <v>1098.5123492</v>
      </c>
      <c r="O29" s="232">
        <v>1103.2290410000001</v>
      </c>
      <c r="P29" s="232">
        <v>1107.2576217000001</v>
      </c>
      <c r="Q29" s="232">
        <v>1111.1329501</v>
      </c>
      <c r="R29" s="232">
        <v>1115.3067043999999</v>
      </c>
      <c r="S29" s="232">
        <v>1118.5367701</v>
      </c>
      <c r="T29" s="232">
        <v>1121.2748251</v>
      </c>
      <c r="U29" s="232">
        <v>1121.7944129</v>
      </c>
      <c r="V29" s="232">
        <v>1124.8432891</v>
      </c>
      <c r="W29" s="232">
        <v>1128.6949970000001</v>
      </c>
      <c r="X29" s="232">
        <v>1135.6049174</v>
      </c>
      <c r="Y29" s="232">
        <v>1139.3707534</v>
      </c>
      <c r="Z29" s="232">
        <v>1142.2478856</v>
      </c>
      <c r="AA29" s="232">
        <v>1144.8869668</v>
      </c>
      <c r="AB29" s="232">
        <v>1145.4987020000001</v>
      </c>
      <c r="AC29" s="232">
        <v>1144.7337439</v>
      </c>
      <c r="AD29" s="232">
        <v>1137.9314615999999</v>
      </c>
      <c r="AE29" s="232">
        <v>1137.9085901000001</v>
      </c>
      <c r="AF29" s="232">
        <v>1140.0044987000001</v>
      </c>
      <c r="AG29" s="232">
        <v>1148.6916626</v>
      </c>
      <c r="AH29" s="232">
        <v>1151.6707746</v>
      </c>
      <c r="AI29" s="232">
        <v>1153.4143099</v>
      </c>
      <c r="AJ29" s="232">
        <v>1151.5642539999999</v>
      </c>
      <c r="AK29" s="232">
        <v>1152.6051471000001</v>
      </c>
      <c r="AL29" s="232">
        <v>1154.1789745999999</v>
      </c>
      <c r="AM29" s="232">
        <v>1142.9134511</v>
      </c>
      <c r="AN29" s="232">
        <v>1155.5823614000001</v>
      </c>
      <c r="AO29" s="232">
        <v>1178.81342</v>
      </c>
      <c r="AP29" s="232">
        <v>1253.5952847999999</v>
      </c>
      <c r="AQ29" s="232">
        <v>1267.2091468000001</v>
      </c>
      <c r="AR29" s="232">
        <v>1260.6436638</v>
      </c>
      <c r="AS29" s="232">
        <v>1193.3790481000001</v>
      </c>
      <c r="AT29" s="232">
        <v>1176.8447157999999</v>
      </c>
      <c r="AU29" s="232">
        <v>1170.5208792000001</v>
      </c>
      <c r="AV29" s="232">
        <v>1170.6599583</v>
      </c>
      <c r="AW29" s="232">
        <v>1187.5677982</v>
      </c>
      <c r="AX29" s="232">
        <v>1217.4968186999999</v>
      </c>
      <c r="AY29" s="232">
        <v>1310.1589386000001</v>
      </c>
      <c r="AZ29" s="232">
        <v>1328.8463816000001</v>
      </c>
      <c r="BA29" s="232">
        <v>1323.2710665</v>
      </c>
      <c r="BB29" s="232">
        <v>1250.1618034000001</v>
      </c>
      <c r="BC29" s="232">
        <v>1228.5143641</v>
      </c>
      <c r="BD29" s="232">
        <v>1215.0575587999999</v>
      </c>
      <c r="BE29" s="232">
        <v>1219.2606049000001</v>
      </c>
      <c r="BF29" s="232">
        <v>1215.0831549</v>
      </c>
      <c r="BG29" s="305">
        <v>1211.9939999999999</v>
      </c>
      <c r="BH29" s="305">
        <v>1211.0329999999999</v>
      </c>
      <c r="BI29" s="305">
        <v>1209.3430000000001</v>
      </c>
      <c r="BJ29" s="305">
        <v>1207.962</v>
      </c>
      <c r="BK29" s="305">
        <v>1205.5630000000001</v>
      </c>
      <c r="BL29" s="305">
        <v>1205.798</v>
      </c>
      <c r="BM29" s="305">
        <v>1207.3389999999999</v>
      </c>
      <c r="BN29" s="305">
        <v>1211.9870000000001</v>
      </c>
      <c r="BO29" s="305">
        <v>1214.79</v>
      </c>
      <c r="BP29" s="305">
        <v>1217.548</v>
      </c>
      <c r="BQ29" s="305">
        <v>1220.8499999999999</v>
      </c>
      <c r="BR29" s="305">
        <v>1223.077</v>
      </c>
      <c r="BS29" s="305">
        <v>1224.818</v>
      </c>
      <c r="BT29" s="305">
        <v>1225.203</v>
      </c>
      <c r="BU29" s="305">
        <v>1226.623</v>
      </c>
      <c r="BV29" s="305">
        <v>1228.2080000000001</v>
      </c>
    </row>
    <row r="30" spans="1:74" ht="11.1" customHeight="1" x14ac:dyDescent="0.2">
      <c r="A30" s="148" t="s">
        <v>711</v>
      </c>
      <c r="B30" s="204" t="s">
        <v>438</v>
      </c>
      <c r="C30" s="232">
        <v>3004.8415802</v>
      </c>
      <c r="D30" s="232">
        <v>3015.7640792000002</v>
      </c>
      <c r="E30" s="232">
        <v>3026.1016203999998</v>
      </c>
      <c r="F30" s="232">
        <v>3035.7348351000001</v>
      </c>
      <c r="G30" s="232">
        <v>3044.9919871000002</v>
      </c>
      <c r="H30" s="232">
        <v>3053.7537077000002</v>
      </c>
      <c r="I30" s="232">
        <v>3061.1488078000002</v>
      </c>
      <c r="J30" s="232">
        <v>3069.5730576000001</v>
      </c>
      <c r="K30" s="232">
        <v>3078.1552679000001</v>
      </c>
      <c r="L30" s="232">
        <v>3087.3088462000001</v>
      </c>
      <c r="M30" s="232">
        <v>3095.8969219999999</v>
      </c>
      <c r="N30" s="232">
        <v>3104.3329027999998</v>
      </c>
      <c r="O30" s="232">
        <v>3113.8290866000002</v>
      </c>
      <c r="P30" s="232">
        <v>3121.0516536999999</v>
      </c>
      <c r="Q30" s="232">
        <v>3127.2129021999999</v>
      </c>
      <c r="R30" s="232">
        <v>3128.5042133000002</v>
      </c>
      <c r="S30" s="232">
        <v>3135.3992886000001</v>
      </c>
      <c r="T30" s="232">
        <v>3144.0895092000001</v>
      </c>
      <c r="U30" s="232">
        <v>3160.0750828</v>
      </c>
      <c r="V30" s="232">
        <v>3168.2304386000001</v>
      </c>
      <c r="W30" s="232">
        <v>3174.0557841</v>
      </c>
      <c r="X30" s="232">
        <v>3170.5286200999999</v>
      </c>
      <c r="Y30" s="232">
        <v>3176.9608195000001</v>
      </c>
      <c r="Z30" s="232">
        <v>3186.3298832</v>
      </c>
      <c r="AA30" s="232">
        <v>3208.3873303999999</v>
      </c>
      <c r="AB30" s="232">
        <v>3216.3164829000002</v>
      </c>
      <c r="AC30" s="232">
        <v>3219.8688600999999</v>
      </c>
      <c r="AD30" s="232">
        <v>3211.4768491</v>
      </c>
      <c r="AE30" s="232">
        <v>3211.9513852999999</v>
      </c>
      <c r="AF30" s="232">
        <v>3213.7248559999998</v>
      </c>
      <c r="AG30" s="232">
        <v>3217.9271222000002</v>
      </c>
      <c r="AH30" s="232">
        <v>3221.4510656000002</v>
      </c>
      <c r="AI30" s="232">
        <v>3225.4265473999999</v>
      </c>
      <c r="AJ30" s="232">
        <v>3227.6895407000002</v>
      </c>
      <c r="AK30" s="232">
        <v>3234.1911194999998</v>
      </c>
      <c r="AL30" s="232">
        <v>3242.7672569000001</v>
      </c>
      <c r="AM30" s="232">
        <v>3225.3338119</v>
      </c>
      <c r="AN30" s="232">
        <v>3259.1221722999999</v>
      </c>
      <c r="AO30" s="232">
        <v>3316.0481969000002</v>
      </c>
      <c r="AP30" s="232">
        <v>3476.7861118000001</v>
      </c>
      <c r="AQ30" s="232">
        <v>3519.4817954999999</v>
      </c>
      <c r="AR30" s="232">
        <v>3524.8094738999998</v>
      </c>
      <c r="AS30" s="232">
        <v>3435.8526879999999</v>
      </c>
      <c r="AT30" s="232">
        <v>3409.1317002999999</v>
      </c>
      <c r="AU30" s="232">
        <v>3387.7300516</v>
      </c>
      <c r="AV30" s="232">
        <v>3316.5351343000002</v>
      </c>
      <c r="AW30" s="232">
        <v>3347.1066196000002</v>
      </c>
      <c r="AX30" s="232">
        <v>3424.3319000000001</v>
      </c>
      <c r="AY30" s="232">
        <v>3706.8522877999999</v>
      </c>
      <c r="AZ30" s="232">
        <v>3758.4041736999998</v>
      </c>
      <c r="BA30" s="232">
        <v>3737.6288700999999</v>
      </c>
      <c r="BB30" s="232">
        <v>3512.6282486</v>
      </c>
      <c r="BC30" s="232">
        <v>3446.1221626000001</v>
      </c>
      <c r="BD30" s="232">
        <v>3406.2124837000001</v>
      </c>
      <c r="BE30" s="232">
        <v>3425.1472841</v>
      </c>
      <c r="BF30" s="232">
        <v>3414.2443649000002</v>
      </c>
      <c r="BG30" s="305">
        <v>3405.752</v>
      </c>
      <c r="BH30" s="305">
        <v>3398.527</v>
      </c>
      <c r="BI30" s="305">
        <v>3395.712</v>
      </c>
      <c r="BJ30" s="305">
        <v>3396.165</v>
      </c>
      <c r="BK30" s="305">
        <v>3401.09</v>
      </c>
      <c r="BL30" s="305">
        <v>3407.1729999999998</v>
      </c>
      <c r="BM30" s="305">
        <v>3415.6190000000001</v>
      </c>
      <c r="BN30" s="305">
        <v>3429.8339999999998</v>
      </c>
      <c r="BO30" s="305">
        <v>3440.451</v>
      </c>
      <c r="BP30" s="305">
        <v>3450.8760000000002</v>
      </c>
      <c r="BQ30" s="305">
        <v>3462.3850000000002</v>
      </c>
      <c r="BR30" s="305">
        <v>3471.4690000000001</v>
      </c>
      <c r="BS30" s="305">
        <v>3479.404</v>
      </c>
      <c r="BT30" s="305">
        <v>3484.5790000000002</v>
      </c>
      <c r="BU30" s="305">
        <v>3491.424</v>
      </c>
      <c r="BV30" s="305">
        <v>3498.328</v>
      </c>
    </row>
    <row r="31" spans="1:74" ht="11.1" customHeight="1" x14ac:dyDescent="0.2">
      <c r="A31" s="148" t="s">
        <v>712</v>
      </c>
      <c r="B31" s="204" t="s">
        <v>439</v>
      </c>
      <c r="C31" s="232">
        <v>854.48649006999995</v>
      </c>
      <c r="D31" s="232">
        <v>856.95009746999995</v>
      </c>
      <c r="E31" s="232">
        <v>858.96533539999996</v>
      </c>
      <c r="F31" s="232">
        <v>860.01028172999997</v>
      </c>
      <c r="G31" s="232">
        <v>861.5202223</v>
      </c>
      <c r="H31" s="232">
        <v>862.97323497000002</v>
      </c>
      <c r="I31" s="232">
        <v>864.11770512999999</v>
      </c>
      <c r="J31" s="232">
        <v>865.64557299000001</v>
      </c>
      <c r="K31" s="232">
        <v>867.30522391</v>
      </c>
      <c r="L31" s="232">
        <v>869.60098520999998</v>
      </c>
      <c r="M31" s="232">
        <v>871.14595679000001</v>
      </c>
      <c r="N31" s="232">
        <v>872.44446596</v>
      </c>
      <c r="O31" s="232">
        <v>873.13928745999999</v>
      </c>
      <c r="P31" s="232">
        <v>874.21279075999996</v>
      </c>
      <c r="Q31" s="232">
        <v>875.30775057999995</v>
      </c>
      <c r="R31" s="232">
        <v>876.10961700999997</v>
      </c>
      <c r="S31" s="232">
        <v>877.48340235000001</v>
      </c>
      <c r="T31" s="232">
        <v>879.11455667999996</v>
      </c>
      <c r="U31" s="232">
        <v>881.54514104999998</v>
      </c>
      <c r="V31" s="232">
        <v>883.28448753999999</v>
      </c>
      <c r="W31" s="232">
        <v>884.87465721000001</v>
      </c>
      <c r="X31" s="232">
        <v>885.36849631999996</v>
      </c>
      <c r="Y31" s="232">
        <v>887.37067767999997</v>
      </c>
      <c r="Z31" s="232">
        <v>889.93404754000005</v>
      </c>
      <c r="AA31" s="232">
        <v>895.25252909000005</v>
      </c>
      <c r="AB31" s="232">
        <v>897.29283355999996</v>
      </c>
      <c r="AC31" s="232">
        <v>898.24888412999996</v>
      </c>
      <c r="AD31" s="232">
        <v>896.00439973000005</v>
      </c>
      <c r="AE31" s="232">
        <v>896.37915333000001</v>
      </c>
      <c r="AF31" s="232">
        <v>897.25686384000005</v>
      </c>
      <c r="AG31" s="232">
        <v>899.57339463000005</v>
      </c>
      <c r="AH31" s="232">
        <v>900.75512145000005</v>
      </c>
      <c r="AI31" s="232">
        <v>901.73790767000003</v>
      </c>
      <c r="AJ31" s="232">
        <v>901.46426509000003</v>
      </c>
      <c r="AK31" s="232">
        <v>902.84228624000002</v>
      </c>
      <c r="AL31" s="232">
        <v>904.81448292000005</v>
      </c>
      <c r="AM31" s="232">
        <v>897.49757187</v>
      </c>
      <c r="AN31" s="232">
        <v>908.07058208000001</v>
      </c>
      <c r="AO31" s="232">
        <v>926.65023026999995</v>
      </c>
      <c r="AP31" s="232">
        <v>983.53177109000001</v>
      </c>
      <c r="AQ31" s="232">
        <v>995.40325426000004</v>
      </c>
      <c r="AR31" s="232">
        <v>992.55993443</v>
      </c>
      <c r="AS31" s="232">
        <v>948.24288787</v>
      </c>
      <c r="AT31" s="232">
        <v>936.03915481000001</v>
      </c>
      <c r="AU31" s="232">
        <v>929.18981153000004</v>
      </c>
      <c r="AV31" s="232">
        <v>914.88067368999998</v>
      </c>
      <c r="AW31" s="232">
        <v>928.35074823000002</v>
      </c>
      <c r="AX31" s="232">
        <v>956.78585082999996</v>
      </c>
      <c r="AY31" s="232">
        <v>1052.8515723999999</v>
      </c>
      <c r="AZ31" s="232">
        <v>1071.7175379</v>
      </c>
      <c r="BA31" s="232">
        <v>1066.0493381000001</v>
      </c>
      <c r="BB31" s="232">
        <v>992.26420904999998</v>
      </c>
      <c r="BC31" s="232">
        <v>970.21475195999994</v>
      </c>
      <c r="BD31" s="232">
        <v>956.31820273999995</v>
      </c>
      <c r="BE31" s="232">
        <v>959.86943623000002</v>
      </c>
      <c r="BF31" s="232">
        <v>955.30754662000004</v>
      </c>
      <c r="BG31" s="305">
        <v>951.92740000000003</v>
      </c>
      <c r="BH31" s="305">
        <v>950.59040000000005</v>
      </c>
      <c r="BI31" s="305">
        <v>948.92769999999996</v>
      </c>
      <c r="BJ31" s="305">
        <v>947.80079999999998</v>
      </c>
      <c r="BK31" s="305">
        <v>946.56679999999994</v>
      </c>
      <c r="BL31" s="305">
        <v>946.99360000000001</v>
      </c>
      <c r="BM31" s="305">
        <v>948.4384</v>
      </c>
      <c r="BN31" s="305">
        <v>952.29280000000006</v>
      </c>
      <c r="BO31" s="305">
        <v>954.72969999999998</v>
      </c>
      <c r="BP31" s="305">
        <v>957.14080000000001</v>
      </c>
      <c r="BQ31" s="305">
        <v>960.00319999999999</v>
      </c>
      <c r="BR31" s="305">
        <v>962.005</v>
      </c>
      <c r="BS31" s="305">
        <v>963.62339999999995</v>
      </c>
      <c r="BT31" s="305">
        <v>964.27760000000001</v>
      </c>
      <c r="BU31" s="305">
        <v>965.5643</v>
      </c>
      <c r="BV31" s="305">
        <v>966.90300000000002</v>
      </c>
    </row>
    <row r="32" spans="1:74" ht="11.1" customHeight="1" x14ac:dyDescent="0.2">
      <c r="A32" s="148" t="s">
        <v>713</v>
      </c>
      <c r="B32" s="204" t="s">
        <v>440</v>
      </c>
      <c r="C32" s="232">
        <v>1841.3414689000001</v>
      </c>
      <c r="D32" s="232">
        <v>1851.0083356</v>
      </c>
      <c r="E32" s="232">
        <v>1860.0627116000001</v>
      </c>
      <c r="F32" s="232">
        <v>1868.2471462999999</v>
      </c>
      <c r="G32" s="232">
        <v>1876.2696292000001</v>
      </c>
      <c r="H32" s="232">
        <v>1883.8727096</v>
      </c>
      <c r="I32" s="232">
        <v>1890.6544179</v>
      </c>
      <c r="J32" s="232">
        <v>1897.7201703999999</v>
      </c>
      <c r="K32" s="232">
        <v>1904.6679975</v>
      </c>
      <c r="L32" s="232">
        <v>1910.6868171000001</v>
      </c>
      <c r="M32" s="232">
        <v>1918.0071051</v>
      </c>
      <c r="N32" s="232">
        <v>1925.8177794000001</v>
      </c>
      <c r="O32" s="232">
        <v>1936.0513106000001</v>
      </c>
      <c r="P32" s="232">
        <v>1943.3934044</v>
      </c>
      <c r="Q32" s="232">
        <v>1949.7765314000001</v>
      </c>
      <c r="R32" s="232">
        <v>1953.5489313999999</v>
      </c>
      <c r="S32" s="232">
        <v>1959.2529454</v>
      </c>
      <c r="T32" s="232">
        <v>1965.2368128000001</v>
      </c>
      <c r="U32" s="232">
        <v>1972.4572025</v>
      </c>
      <c r="V32" s="232">
        <v>1978.2832756</v>
      </c>
      <c r="W32" s="232">
        <v>1983.6717007</v>
      </c>
      <c r="X32" s="232">
        <v>1986.7743198000001</v>
      </c>
      <c r="Y32" s="232">
        <v>1992.6735676000001</v>
      </c>
      <c r="Z32" s="232">
        <v>1999.5212859999999</v>
      </c>
      <c r="AA32" s="232">
        <v>2012.4394579</v>
      </c>
      <c r="AB32" s="232">
        <v>2017.3426305</v>
      </c>
      <c r="AC32" s="232">
        <v>2019.3527865999999</v>
      </c>
      <c r="AD32" s="232">
        <v>2012.5932582</v>
      </c>
      <c r="AE32" s="232">
        <v>2013.2248823</v>
      </c>
      <c r="AF32" s="232">
        <v>2015.3709908000001</v>
      </c>
      <c r="AG32" s="232">
        <v>2021.7204999999999</v>
      </c>
      <c r="AH32" s="232">
        <v>2024.8788901999999</v>
      </c>
      <c r="AI32" s="232">
        <v>2027.5350777000001</v>
      </c>
      <c r="AJ32" s="232">
        <v>2029.0390173999999</v>
      </c>
      <c r="AK32" s="232">
        <v>2031.1783332</v>
      </c>
      <c r="AL32" s="232">
        <v>2033.3029802000001</v>
      </c>
      <c r="AM32" s="232">
        <v>2011.9856552000001</v>
      </c>
      <c r="AN32" s="232">
        <v>2031.6514416</v>
      </c>
      <c r="AO32" s="232">
        <v>2068.8730365000001</v>
      </c>
      <c r="AP32" s="232">
        <v>2186.3126511999999</v>
      </c>
      <c r="AQ32" s="232">
        <v>2211.6492041000001</v>
      </c>
      <c r="AR32" s="232">
        <v>2207.5449067999998</v>
      </c>
      <c r="AS32" s="232">
        <v>2124.6573741000002</v>
      </c>
      <c r="AT32" s="232">
        <v>2098.6781651000001</v>
      </c>
      <c r="AU32" s="232">
        <v>2080.2648946999998</v>
      </c>
      <c r="AV32" s="232">
        <v>2036.7765198</v>
      </c>
      <c r="AW32" s="232">
        <v>2057.9759088000001</v>
      </c>
      <c r="AX32" s="232">
        <v>2111.2220185000001</v>
      </c>
      <c r="AY32" s="232">
        <v>2304.922309</v>
      </c>
      <c r="AZ32" s="232">
        <v>2340.9562655999998</v>
      </c>
      <c r="BA32" s="232">
        <v>2327.7313479999998</v>
      </c>
      <c r="BB32" s="232">
        <v>2178.0959210999999</v>
      </c>
      <c r="BC32" s="232">
        <v>2131.7169818000002</v>
      </c>
      <c r="BD32" s="232">
        <v>2101.4428948</v>
      </c>
      <c r="BE32" s="232">
        <v>2101.3456596999999</v>
      </c>
      <c r="BF32" s="232">
        <v>2092.7272776</v>
      </c>
      <c r="BG32" s="305">
        <v>2089.66</v>
      </c>
      <c r="BH32" s="305">
        <v>2099.029</v>
      </c>
      <c r="BI32" s="305">
        <v>2101.8989999999999</v>
      </c>
      <c r="BJ32" s="305">
        <v>2105.1550000000002</v>
      </c>
      <c r="BK32" s="305">
        <v>2107.5300000000002</v>
      </c>
      <c r="BL32" s="305">
        <v>2112.511</v>
      </c>
      <c r="BM32" s="305">
        <v>2118.8290000000002</v>
      </c>
      <c r="BN32" s="305">
        <v>2128.3969999999999</v>
      </c>
      <c r="BO32" s="305">
        <v>2135.9580000000001</v>
      </c>
      <c r="BP32" s="305">
        <v>2143.4250000000002</v>
      </c>
      <c r="BQ32" s="305">
        <v>2151.8110000000001</v>
      </c>
      <c r="BR32" s="305">
        <v>2158.3270000000002</v>
      </c>
      <c r="BS32" s="305">
        <v>2163.9870000000001</v>
      </c>
      <c r="BT32" s="305">
        <v>2167.3159999999998</v>
      </c>
      <c r="BU32" s="305">
        <v>2172.3690000000001</v>
      </c>
      <c r="BV32" s="305">
        <v>2177.672</v>
      </c>
    </row>
    <row r="33" spans="1:74" s="160" customFormat="1" ht="11.1" customHeight="1" x14ac:dyDescent="0.2">
      <c r="A33" s="148" t="s">
        <v>714</v>
      </c>
      <c r="B33" s="204" t="s">
        <v>441</v>
      </c>
      <c r="C33" s="232">
        <v>1081.1223949</v>
      </c>
      <c r="D33" s="232">
        <v>1086.0924132</v>
      </c>
      <c r="E33" s="232">
        <v>1090.8108198</v>
      </c>
      <c r="F33" s="232">
        <v>1094.7659917000001</v>
      </c>
      <c r="G33" s="232">
        <v>1099.3648920999999</v>
      </c>
      <c r="H33" s="232">
        <v>1104.095898</v>
      </c>
      <c r="I33" s="232">
        <v>1109.8349032000001</v>
      </c>
      <c r="J33" s="232">
        <v>1114.1731996000001</v>
      </c>
      <c r="K33" s="232">
        <v>1117.9866812</v>
      </c>
      <c r="L33" s="232">
        <v>1119.2238752999999</v>
      </c>
      <c r="M33" s="232">
        <v>1123.5263316</v>
      </c>
      <c r="N33" s="232">
        <v>1128.8425775999999</v>
      </c>
      <c r="O33" s="232">
        <v>1138.1766465000001</v>
      </c>
      <c r="P33" s="232">
        <v>1143.2674468</v>
      </c>
      <c r="Q33" s="232">
        <v>1147.1190118</v>
      </c>
      <c r="R33" s="232">
        <v>1147.4386059000001</v>
      </c>
      <c r="S33" s="232">
        <v>1150.5312518999999</v>
      </c>
      <c r="T33" s="232">
        <v>1154.1042141999999</v>
      </c>
      <c r="U33" s="232">
        <v>1159.4423042999999</v>
      </c>
      <c r="V33" s="232">
        <v>1163.0122907</v>
      </c>
      <c r="W33" s="232">
        <v>1166.0989849</v>
      </c>
      <c r="X33" s="232">
        <v>1167.0165004</v>
      </c>
      <c r="Y33" s="232">
        <v>1170.4010248</v>
      </c>
      <c r="Z33" s="232">
        <v>1174.5666716000001</v>
      </c>
      <c r="AA33" s="232">
        <v>1182.8491383</v>
      </c>
      <c r="AB33" s="232">
        <v>1186.0752571</v>
      </c>
      <c r="AC33" s="232">
        <v>1187.5807253999999</v>
      </c>
      <c r="AD33" s="232">
        <v>1183.6873029000001</v>
      </c>
      <c r="AE33" s="232">
        <v>1184.5101505</v>
      </c>
      <c r="AF33" s="232">
        <v>1186.3710277</v>
      </c>
      <c r="AG33" s="232">
        <v>1191.1368153999999</v>
      </c>
      <c r="AH33" s="232">
        <v>1193.6735914999999</v>
      </c>
      <c r="AI33" s="232">
        <v>1195.8482368</v>
      </c>
      <c r="AJ33" s="232">
        <v>1196.1765049999999</v>
      </c>
      <c r="AK33" s="232">
        <v>1198.7400732000001</v>
      </c>
      <c r="AL33" s="232">
        <v>1202.0546952</v>
      </c>
      <c r="AM33" s="232">
        <v>1193.2613378999999</v>
      </c>
      <c r="AN33" s="232">
        <v>1207.7223423999999</v>
      </c>
      <c r="AO33" s="232">
        <v>1232.5786756</v>
      </c>
      <c r="AP33" s="232">
        <v>1306.1959394</v>
      </c>
      <c r="AQ33" s="232">
        <v>1323.0687286</v>
      </c>
      <c r="AR33" s="232">
        <v>1321.562645</v>
      </c>
      <c r="AS33" s="232">
        <v>1269.0744374000001</v>
      </c>
      <c r="AT33" s="232">
        <v>1255.2630469000001</v>
      </c>
      <c r="AU33" s="232">
        <v>1247.525222</v>
      </c>
      <c r="AV33" s="232">
        <v>1231.6721419999999</v>
      </c>
      <c r="AW33" s="232">
        <v>1246.7230641000001</v>
      </c>
      <c r="AX33" s="232">
        <v>1278.4891676</v>
      </c>
      <c r="AY33" s="232">
        <v>1385.9809412</v>
      </c>
      <c r="AZ33" s="232">
        <v>1406.9195407</v>
      </c>
      <c r="BA33" s="232">
        <v>1400.3154549000001</v>
      </c>
      <c r="BB33" s="232">
        <v>1316.9563109999999</v>
      </c>
      <c r="BC33" s="232">
        <v>1292.1761340999999</v>
      </c>
      <c r="BD33" s="232">
        <v>1276.7625515</v>
      </c>
      <c r="BE33" s="232">
        <v>1281.5628431</v>
      </c>
      <c r="BF33" s="232">
        <v>1276.7469888999999</v>
      </c>
      <c r="BG33" s="305">
        <v>1273.162</v>
      </c>
      <c r="BH33" s="305">
        <v>1270.8979999999999</v>
      </c>
      <c r="BI33" s="305">
        <v>1269.7090000000001</v>
      </c>
      <c r="BJ33" s="305">
        <v>1269.684</v>
      </c>
      <c r="BK33" s="305">
        <v>1271.0940000000001</v>
      </c>
      <c r="BL33" s="305">
        <v>1273.194</v>
      </c>
      <c r="BM33" s="305">
        <v>1276.2550000000001</v>
      </c>
      <c r="BN33" s="305">
        <v>1281.79</v>
      </c>
      <c r="BO33" s="305">
        <v>1285.636</v>
      </c>
      <c r="BP33" s="305">
        <v>1289.3050000000001</v>
      </c>
      <c r="BQ33" s="305">
        <v>1293.249</v>
      </c>
      <c r="BR33" s="305">
        <v>1296.23</v>
      </c>
      <c r="BS33" s="305">
        <v>1298.6990000000001</v>
      </c>
      <c r="BT33" s="305">
        <v>1299.7919999999999</v>
      </c>
      <c r="BU33" s="305">
        <v>1301.8820000000001</v>
      </c>
      <c r="BV33" s="305">
        <v>1304.105</v>
      </c>
    </row>
    <row r="34" spans="1:74" s="160" customFormat="1" ht="11.1" customHeight="1" x14ac:dyDescent="0.2">
      <c r="A34" s="148" t="s">
        <v>715</v>
      </c>
      <c r="B34" s="204" t="s">
        <v>442</v>
      </c>
      <c r="C34" s="232">
        <v>2582.3318251999999</v>
      </c>
      <c r="D34" s="232">
        <v>2586.8904803999999</v>
      </c>
      <c r="E34" s="232">
        <v>2592.3929831</v>
      </c>
      <c r="F34" s="232">
        <v>2599.9396406000001</v>
      </c>
      <c r="G34" s="232">
        <v>2606.5046075</v>
      </c>
      <c r="H34" s="232">
        <v>2613.1881913000002</v>
      </c>
      <c r="I34" s="232">
        <v>2619.6298695</v>
      </c>
      <c r="J34" s="232">
        <v>2626.8210788000001</v>
      </c>
      <c r="K34" s="232">
        <v>2634.4012968000002</v>
      </c>
      <c r="L34" s="232">
        <v>2643.6269637</v>
      </c>
      <c r="M34" s="232">
        <v>2651.0428689</v>
      </c>
      <c r="N34" s="232">
        <v>2657.9054525000001</v>
      </c>
      <c r="O34" s="232">
        <v>2663.1554019999999</v>
      </c>
      <c r="P34" s="232">
        <v>2669.7058270000002</v>
      </c>
      <c r="Q34" s="232">
        <v>2676.4974149</v>
      </c>
      <c r="R34" s="232">
        <v>2682.7086573000001</v>
      </c>
      <c r="S34" s="232">
        <v>2690.5987024000001</v>
      </c>
      <c r="T34" s="232">
        <v>2699.3460415999998</v>
      </c>
      <c r="U34" s="232">
        <v>2712.4615828999999</v>
      </c>
      <c r="V34" s="232">
        <v>2720.2903296999998</v>
      </c>
      <c r="W34" s="232">
        <v>2726.3431897999999</v>
      </c>
      <c r="X34" s="232">
        <v>2724.4632952000002</v>
      </c>
      <c r="Y34" s="232">
        <v>2731.5820330000001</v>
      </c>
      <c r="Z34" s="232">
        <v>2741.5425353000001</v>
      </c>
      <c r="AA34" s="232">
        <v>2762.6819522999999</v>
      </c>
      <c r="AB34" s="232">
        <v>2772.0731208000002</v>
      </c>
      <c r="AC34" s="232">
        <v>2778.053191</v>
      </c>
      <c r="AD34" s="232">
        <v>2776.4622755</v>
      </c>
      <c r="AE34" s="232">
        <v>2778.7400650999998</v>
      </c>
      <c r="AF34" s="232">
        <v>2780.7266719999998</v>
      </c>
      <c r="AG34" s="232">
        <v>2778.8052787000001</v>
      </c>
      <c r="AH34" s="232">
        <v>2782.9221339000001</v>
      </c>
      <c r="AI34" s="232">
        <v>2789.4604199999999</v>
      </c>
      <c r="AJ34" s="232">
        <v>2802.3855041000002</v>
      </c>
      <c r="AK34" s="232">
        <v>2810.7926262999999</v>
      </c>
      <c r="AL34" s="232">
        <v>2818.6471538999999</v>
      </c>
      <c r="AM34" s="232">
        <v>2798.3481195999998</v>
      </c>
      <c r="AN34" s="232">
        <v>2825.7981832999999</v>
      </c>
      <c r="AO34" s="232">
        <v>2873.3963778000002</v>
      </c>
      <c r="AP34" s="232">
        <v>3006.8544904</v>
      </c>
      <c r="AQ34" s="232">
        <v>3045.4651060000001</v>
      </c>
      <c r="AR34" s="232">
        <v>3054.9400117999999</v>
      </c>
      <c r="AS34" s="232">
        <v>2990.9774087000001</v>
      </c>
      <c r="AT34" s="232">
        <v>2975.4072445000002</v>
      </c>
      <c r="AU34" s="232">
        <v>2963.9277200000001</v>
      </c>
      <c r="AV34" s="232">
        <v>2923.0112717000002</v>
      </c>
      <c r="AW34" s="232">
        <v>2944.8586992</v>
      </c>
      <c r="AX34" s="232">
        <v>2995.9424389999999</v>
      </c>
      <c r="AY34" s="232">
        <v>3180.1759744000001</v>
      </c>
      <c r="AZ34" s="232">
        <v>3211.7972264</v>
      </c>
      <c r="BA34" s="232">
        <v>3194.7196782999999</v>
      </c>
      <c r="BB34" s="232">
        <v>3039.0838886000001</v>
      </c>
      <c r="BC34" s="232">
        <v>2992.0033213000002</v>
      </c>
      <c r="BD34" s="232">
        <v>2963.6185349000002</v>
      </c>
      <c r="BE34" s="232">
        <v>2977.5821322000002</v>
      </c>
      <c r="BF34" s="232">
        <v>2968.8494558000002</v>
      </c>
      <c r="BG34" s="305">
        <v>2961.0729999999999</v>
      </c>
      <c r="BH34" s="305">
        <v>2950.7640000000001</v>
      </c>
      <c r="BI34" s="305">
        <v>2947.5169999999998</v>
      </c>
      <c r="BJ34" s="305">
        <v>2947.8429999999998</v>
      </c>
      <c r="BK34" s="305">
        <v>2954.1329999999998</v>
      </c>
      <c r="BL34" s="305">
        <v>2959.8119999999999</v>
      </c>
      <c r="BM34" s="305">
        <v>2967.2710000000002</v>
      </c>
      <c r="BN34" s="305">
        <v>2979.0929999999998</v>
      </c>
      <c r="BO34" s="305">
        <v>2988.1759999999999</v>
      </c>
      <c r="BP34" s="305">
        <v>2997.1019999999999</v>
      </c>
      <c r="BQ34" s="305">
        <v>3007.16</v>
      </c>
      <c r="BR34" s="305">
        <v>3014.8049999999998</v>
      </c>
      <c r="BS34" s="305">
        <v>3021.326</v>
      </c>
      <c r="BT34" s="305">
        <v>3025.085</v>
      </c>
      <c r="BU34" s="305">
        <v>3030.587</v>
      </c>
      <c r="BV34" s="305">
        <v>3036.192</v>
      </c>
    </row>
    <row r="35" spans="1:74" s="160" customFormat="1" ht="11.1" customHeight="1" x14ac:dyDescent="0.2">
      <c r="A35" s="148"/>
      <c r="B35" s="165" t="s">
        <v>36</v>
      </c>
      <c r="C35" s="239"/>
      <c r="D35" s="239"/>
      <c r="E35" s="239"/>
      <c r="F35" s="239"/>
      <c r="G35" s="239"/>
      <c r="H35" s="239"/>
      <c r="I35" s="239"/>
      <c r="J35" s="239"/>
      <c r="K35" s="239"/>
      <c r="L35" s="239"/>
      <c r="M35" s="239"/>
      <c r="N35" s="239"/>
      <c r="O35" s="239"/>
      <c r="P35" s="239"/>
      <c r="Q35" s="239"/>
      <c r="R35" s="239"/>
      <c r="S35" s="239"/>
      <c r="T35" s="239"/>
      <c r="U35" s="239"/>
      <c r="V35" s="239"/>
      <c r="W35" s="239"/>
      <c r="X35" s="239"/>
      <c r="Y35" s="239"/>
      <c r="Z35" s="239"/>
      <c r="AA35" s="239"/>
      <c r="AB35" s="239"/>
      <c r="AC35" s="239"/>
      <c r="AD35" s="239"/>
      <c r="AE35" s="239"/>
      <c r="AF35" s="239"/>
      <c r="AG35" s="239"/>
      <c r="AH35" s="239"/>
      <c r="AI35" s="239"/>
      <c r="AJ35" s="239"/>
      <c r="AK35" s="239"/>
      <c r="AL35" s="239"/>
      <c r="AM35" s="239"/>
      <c r="AN35" s="239"/>
      <c r="AO35" s="239"/>
      <c r="AP35" s="239"/>
      <c r="AQ35" s="239"/>
      <c r="AR35" s="239"/>
      <c r="AS35" s="239"/>
      <c r="AT35" s="239"/>
      <c r="AU35" s="239"/>
      <c r="AV35" s="239"/>
      <c r="AW35" s="239"/>
      <c r="AX35" s="239"/>
      <c r="AY35" s="239"/>
      <c r="AZ35" s="239"/>
      <c r="BA35" s="239"/>
      <c r="BB35" s="239"/>
      <c r="BC35" s="239"/>
      <c r="BD35" s="239"/>
      <c r="BE35" s="239"/>
      <c r="BF35" s="239"/>
      <c r="BG35" s="318"/>
      <c r="BH35" s="318"/>
      <c r="BI35" s="318"/>
      <c r="BJ35" s="318"/>
      <c r="BK35" s="318"/>
      <c r="BL35" s="318"/>
      <c r="BM35" s="318"/>
      <c r="BN35" s="318"/>
      <c r="BO35" s="318"/>
      <c r="BP35" s="318"/>
      <c r="BQ35" s="318"/>
      <c r="BR35" s="318"/>
      <c r="BS35" s="318"/>
      <c r="BT35" s="318"/>
      <c r="BU35" s="318"/>
      <c r="BV35" s="318"/>
    </row>
    <row r="36" spans="1:74" s="160" customFormat="1" ht="11.1" customHeight="1" x14ac:dyDescent="0.2">
      <c r="A36" s="148" t="s">
        <v>716</v>
      </c>
      <c r="B36" s="204" t="s">
        <v>435</v>
      </c>
      <c r="C36" s="232">
        <v>5866.2413380999997</v>
      </c>
      <c r="D36" s="232">
        <v>5866.9986345999996</v>
      </c>
      <c r="E36" s="232">
        <v>5869.0354422</v>
      </c>
      <c r="F36" s="232">
        <v>5872.8163012000005</v>
      </c>
      <c r="G36" s="232">
        <v>5877.7386993999999</v>
      </c>
      <c r="H36" s="232">
        <v>5882.9333613999997</v>
      </c>
      <c r="I36" s="232">
        <v>5887.7174615000004</v>
      </c>
      <c r="J36" s="232">
        <v>5892.1539732000001</v>
      </c>
      <c r="K36" s="232">
        <v>5896.4923191999997</v>
      </c>
      <c r="L36" s="232">
        <v>5900.9324451000002</v>
      </c>
      <c r="M36" s="232">
        <v>5905.4763865000004</v>
      </c>
      <c r="N36" s="232">
        <v>5910.0767016</v>
      </c>
      <c r="O36" s="232">
        <v>5914.6473551999998</v>
      </c>
      <c r="P36" s="232">
        <v>5918.9479374000002</v>
      </c>
      <c r="Q36" s="232">
        <v>5922.6994451999999</v>
      </c>
      <c r="R36" s="232">
        <v>5925.7099093999996</v>
      </c>
      <c r="S36" s="232">
        <v>5928.1354978999998</v>
      </c>
      <c r="T36" s="232">
        <v>5930.2194127000002</v>
      </c>
      <c r="U36" s="232">
        <v>5932.1728810000004</v>
      </c>
      <c r="V36" s="232">
        <v>5934.0792314</v>
      </c>
      <c r="W36" s="232">
        <v>5935.9898174999998</v>
      </c>
      <c r="X36" s="232">
        <v>5937.9377106000002</v>
      </c>
      <c r="Y36" s="232">
        <v>5939.8828506</v>
      </c>
      <c r="Z36" s="232">
        <v>5941.7668949999997</v>
      </c>
      <c r="AA36" s="232">
        <v>5943.5972451999996</v>
      </c>
      <c r="AB36" s="232">
        <v>5945.6442803999998</v>
      </c>
      <c r="AC36" s="232">
        <v>5948.2441236000004</v>
      </c>
      <c r="AD36" s="232">
        <v>5951.5903699</v>
      </c>
      <c r="AE36" s="232">
        <v>5955.3065014000003</v>
      </c>
      <c r="AF36" s="232">
        <v>5958.8734720000002</v>
      </c>
      <c r="AG36" s="232">
        <v>5961.9380272999997</v>
      </c>
      <c r="AH36" s="232">
        <v>5964.8100783</v>
      </c>
      <c r="AI36" s="232">
        <v>5967.9653275999999</v>
      </c>
      <c r="AJ36" s="232">
        <v>5971.1620793000002</v>
      </c>
      <c r="AK36" s="232">
        <v>5971.2890430999996</v>
      </c>
      <c r="AL36" s="232">
        <v>5964.5175302999996</v>
      </c>
      <c r="AM36" s="232">
        <v>5948.2001297999996</v>
      </c>
      <c r="AN36" s="232">
        <v>5924.4145408000004</v>
      </c>
      <c r="AO36" s="232">
        <v>5896.4197401000001</v>
      </c>
      <c r="AP36" s="232">
        <v>5868.7727015</v>
      </c>
      <c r="AQ36" s="232">
        <v>5851.2223873000003</v>
      </c>
      <c r="AR36" s="232">
        <v>5854.8157566</v>
      </c>
      <c r="AS36" s="232">
        <v>5885.3452551</v>
      </c>
      <c r="AT36" s="232">
        <v>5927.5852735999997</v>
      </c>
      <c r="AU36" s="232">
        <v>5961.0556896999997</v>
      </c>
      <c r="AV36" s="232">
        <v>5970.8287002999996</v>
      </c>
      <c r="AW36" s="232">
        <v>5964.1857811</v>
      </c>
      <c r="AX36" s="232">
        <v>5953.9607274999998</v>
      </c>
      <c r="AY36" s="232">
        <v>5950.2179594999998</v>
      </c>
      <c r="AZ36" s="232">
        <v>5951.9443957000003</v>
      </c>
      <c r="BA36" s="232">
        <v>5955.3575793999998</v>
      </c>
      <c r="BB36" s="232">
        <v>5957.4236480999998</v>
      </c>
      <c r="BC36" s="232">
        <v>5958.1031165000004</v>
      </c>
      <c r="BD36" s="232">
        <v>5958.1050930000001</v>
      </c>
      <c r="BE36" s="232">
        <v>5958.1283167000001</v>
      </c>
      <c r="BF36" s="232">
        <v>5958.8300466999999</v>
      </c>
      <c r="BG36" s="305">
        <v>5960.857</v>
      </c>
      <c r="BH36" s="305">
        <v>5964.6149999999998</v>
      </c>
      <c r="BI36" s="305">
        <v>5969.5450000000001</v>
      </c>
      <c r="BJ36" s="305">
        <v>5974.8469999999998</v>
      </c>
      <c r="BK36" s="305">
        <v>5979.8779999999997</v>
      </c>
      <c r="BL36" s="305">
        <v>5984.6379999999999</v>
      </c>
      <c r="BM36" s="305">
        <v>5989.2830000000004</v>
      </c>
      <c r="BN36" s="305">
        <v>5993.9319999999998</v>
      </c>
      <c r="BO36" s="305">
        <v>5998.56</v>
      </c>
      <c r="BP36" s="305">
        <v>6003.1</v>
      </c>
      <c r="BQ36" s="305">
        <v>6007.4939999999997</v>
      </c>
      <c r="BR36" s="305">
        <v>6011.7089999999998</v>
      </c>
      <c r="BS36" s="305">
        <v>6015.7150000000001</v>
      </c>
      <c r="BT36" s="305">
        <v>6019.4989999999998</v>
      </c>
      <c r="BU36" s="305">
        <v>6023.1049999999996</v>
      </c>
      <c r="BV36" s="305">
        <v>6026.5919999999996</v>
      </c>
    </row>
    <row r="37" spans="1:74" s="160" customFormat="1" ht="11.1" customHeight="1" x14ac:dyDescent="0.2">
      <c r="A37" s="148" t="s">
        <v>717</v>
      </c>
      <c r="B37" s="204" t="s">
        <v>468</v>
      </c>
      <c r="C37" s="232">
        <v>15990.334505000001</v>
      </c>
      <c r="D37" s="232">
        <v>15998.935702000001</v>
      </c>
      <c r="E37" s="232">
        <v>16011.734177</v>
      </c>
      <c r="F37" s="232">
        <v>16029.836332000001</v>
      </c>
      <c r="G37" s="232">
        <v>16050.338917999999</v>
      </c>
      <c r="H37" s="232">
        <v>16069.336272</v>
      </c>
      <c r="I37" s="232">
        <v>16083.950290000001</v>
      </c>
      <c r="J37" s="232">
        <v>16095.413092999999</v>
      </c>
      <c r="K37" s="232">
        <v>16105.98436</v>
      </c>
      <c r="L37" s="232">
        <v>16117.467619999999</v>
      </c>
      <c r="M37" s="232">
        <v>16129.841812999999</v>
      </c>
      <c r="N37" s="232">
        <v>16142.629733</v>
      </c>
      <c r="O37" s="232">
        <v>16155.274946</v>
      </c>
      <c r="P37" s="232">
        <v>16166.904130000001</v>
      </c>
      <c r="Q37" s="232">
        <v>16176.564737000001</v>
      </c>
      <c r="R37" s="232">
        <v>16183.759094999999</v>
      </c>
      <c r="S37" s="232">
        <v>16189.809039</v>
      </c>
      <c r="T37" s="232">
        <v>16196.491278</v>
      </c>
      <c r="U37" s="232">
        <v>16205.123317</v>
      </c>
      <c r="V37" s="232">
        <v>16215.185828</v>
      </c>
      <c r="W37" s="232">
        <v>16225.700276</v>
      </c>
      <c r="X37" s="232">
        <v>16235.863622999999</v>
      </c>
      <c r="Y37" s="232">
        <v>16245.574807000001</v>
      </c>
      <c r="Z37" s="232">
        <v>16254.908262000001</v>
      </c>
      <c r="AA37" s="232">
        <v>16264.109710999999</v>
      </c>
      <c r="AB37" s="232">
        <v>16274.110038999999</v>
      </c>
      <c r="AC37" s="232">
        <v>16286.011420999999</v>
      </c>
      <c r="AD37" s="232">
        <v>16300.335628000001</v>
      </c>
      <c r="AE37" s="232">
        <v>16315.282813</v>
      </c>
      <c r="AF37" s="232">
        <v>16328.472723999999</v>
      </c>
      <c r="AG37" s="232">
        <v>16338.302485</v>
      </c>
      <c r="AH37" s="232">
        <v>16346.278711999999</v>
      </c>
      <c r="AI37" s="232">
        <v>16354.685396000001</v>
      </c>
      <c r="AJ37" s="232">
        <v>16363.608579</v>
      </c>
      <c r="AK37" s="232">
        <v>16364.342505000001</v>
      </c>
      <c r="AL37" s="232">
        <v>16345.983469999999</v>
      </c>
      <c r="AM37" s="232">
        <v>16300.956362999999</v>
      </c>
      <c r="AN37" s="232">
        <v>16235.000448000001</v>
      </c>
      <c r="AO37" s="232">
        <v>16157.183580000001</v>
      </c>
      <c r="AP37" s="232">
        <v>16080.228144000001</v>
      </c>
      <c r="AQ37" s="232">
        <v>16031.474625999999</v>
      </c>
      <c r="AR37" s="232">
        <v>16041.91804</v>
      </c>
      <c r="AS37" s="232">
        <v>16127.902271999999</v>
      </c>
      <c r="AT37" s="232">
        <v>16247.166714000001</v>
      </c>
      <c r="AU37" s="232">
        <v>16342.799628000001</v>
      </c>
      <c r="AV37" s="232">
        <v>16373.225031</v>
      </c>
      <c r="AW37" s="232">
        <v>16358.209942</v>
      </c>
      <c r="AX37" s="232">
        <v>16332.857135</v>
      </c>
      <c r="AY37" s="232">
        <v>16324.699280000001</v>
      </c>
      <c r="AZ37" s="232">
        <v>16330.988651</v>
      </c>
      <c r="BA37" s="232">
        <v>16341.40742</v>
      </c>
      <c r="BB37" s="232">
        <v>16347.790122</v>
      </c>
      <c r="BC37" s="232">
        <v>16350.58073</v>
      </c>
      <c r="BD37" s="232">
        <v>16352.375577000001</v>
      </c>
      <c r="BE37" s="232">
        <v>16355.519098999999</v>
      </c>
      <c r="BF37" s="232">
        <v>16361.34814</v>
      </c>
      <c r="BG37" s="305">
        <v>16370.95</v>
      </c>
      <c r="BH37" s="305">
        <v>16384.82</v>
      </c>
      <c r="BI37" s="305">
        <v>16401.12</v>
      </c>
      <c r="BJ37" s="305">
        <v>16417.439999999999</v>
      </c>
      <c r="BK37" s="305">
        <v>16431.919999999998</v>
      </c>
      <c r="BL37" s="305">
        <v>16444.97</v>
      </c>
      <c r="BM37" s="305">
        <v>16457.59</v>
      </c>
      <c r="BN37" s="305">
        <v>16470.509999999998</v>
      </c>
      <c r="BO37" s="305">
        <v>16483.43</v>
      </c>
      <c r="BP37" s="305">
        <v>16495.810000000001</v>
      </c>
      <c r="BQ37" s="305">
        <v>16507.259999999998</v>
      </c>
      <c r="BR37" s="305">
        <v>16518.009999999998</v>
      </c>
      <c r="BS37" s="305">
        <v>16528.490000000002</v>
      </c>
      <c r="BT37" s="305">
        <v>16539.02</v>
      </c>
      <c r="BU37" s="305">
        <v>16549.64</v>
      </c>
      <c r="BV37" s="305">
        <v>16560.310000000001</v>
      </c>
    </row>
    <row r="38" spans="1:74" s="160" customFormat="1" ht="11.1" customHeight="1" x14ac:dyDescent="0.2">
      <c r="A38" s="148" t="s">
        <v>718</v>
      </c>
      <c r="B38" s="204" t="s">
        <v>436</v>
      </c>
      <c r="C38" s="232">
        <v>18849.013466</v>
      </c>
      <c r="D38" s="232">
        <v>18850.512546999998</v>
      </c>
      <c r="E38" s="232">
        <v>18856.191833000001</v>
      </c>
      <c r="F38" s="232">
        <v>18867.537178999999</v>
      </c>
      <c r="G38" s="232">
        <v>18882.475844000001</v>
      </c>
      <c r="H38" s="232">
        <v>18898.045443999999</v>
      </c>
      <c r="I38" s="232">
        <v>18911.941146000001</v>
      </c>
      <c r="J38" s="232">
        <v>18924.488352</v>
      </c>
      <c r="K38" s="232">
        <v>18936.670018000001</v>
      </c>
      <c r="L38" s="232">
        <v>18949.262857999998</v>
      </c>
      <c r="M38" s="232">
        <v>18962.218621</v>
      </c>
      <c r="N38" s="232">
        <v>18975.282811000001</v>
      </c>
      <c r="O38" s="232">
        <v>18988.132049</v>
      </c>
      <c r="P38" s="232">
        <v>19000.167414</v>
      </c>
      <c r="Q38" s="232">
        <v>19010.721102</v>
      </c>
      <c r="R38" s="232">
        <v>19019.232437999999</v>
      </c>
      <c r="S38" s="232">
        <v>19025.569267999999</v>
      </c>
      <c r="T38" s="232">
        <v>19029.706567000001</v>
      </c>
      <c r="U38" s="232">
        <v>19031.781768000001</v>
      </c>
      <c r="V38" s="232">
        <v>19032.582129999999</v>
      </c>
      <c r="W38" s="232">
        <v>19033.057368000002</v>
      </c>
      <c r="X38" s="232">
        <v>19033.951116</v>
      </c>
      <c r="Y38" s="232">
        <v>19035.182672999999</v>
      </c>
      <c r="Z38" s="232">
        <v>19036.465252000002</v>
      </c>
      <c r="AA38" s="232">
        <v>19037.674464</v>
      </c>
      <c r="AB38" s="232">
        <v>19039.335497</v>
      </c>
      <c r="AC38" s="232">
        <v>19042.13593</v>
      </c>
      <c r="AD38" s="232">
        <v>19046.646784</v>
      </c>
      <c r="AE38" s="232">
        <v>19052.972830999999</v>
      </c>
      <c r="AF38" s="232">
        <v>19061.102280999999</v>
      </c>
      <c r="AG38" s="232">
        <v>19071.009209</v>
      </c>
      <c r="AH38" s="232">
        <v>19082.611149</v>
      </c>
      <c r="AI38" s="232">
        <v>19095.811504000001</v>
      </c>
      <c r="AJ38" s="232">
        <v>19108.483723000001</v>
      </c>
      <c r="AK38" s="232">
        <v>19110.381457</v>
      </c>
      <c r="AL38" s="232">
        <v>19089.22841</v>
      </c>
      <c r="AM38" s="232">
        <v>19036.763837999999</v>
      </c>
      <c r="AN38" s="232">
        <v>18960.789228000001</v>
      </c>
      <c r="AO38" s="232">
        <v>18873.121620000002</v>
      </c>
      <c r="AP38" s="232">
        <v>18789.223641</v>
      </c>
      <c r="AQ38" s="232">
        <v>18739.140257999999</v>
      </c>
      <c r="AR38" s="232">
        <v>18756.562022999999</v>
      </c>
      <c r="AS38" s="232">
        <v>18858.633229999999</v>
      </c>
      <c r="AT38" s="232">
        <v>18996.313152999999</v>
      </c>
      <c r="AU38" s="232">
        <v>19104.014811000001</v>
      </c>
      <c r="AV38" s="232">
        <v>19134.135689999999</v>
      </c>
      <c r="AW38" s="232">
        <v>19111.011158000001</v>
      </c>
      <c r="AX38" s="232">
        <v>19076.961050000002</v>
      </c>
      <c r="AY38" s="232">
        <v>19065.113949999999</v>
      </c>
      <c r="AZ38" s="232">
        <v>19071.833422</v>
      </c>
      <c r="BA38" s="232">
        <v>19084.291776999999</v>
      </c>
      <c r="BB38" s="232">
        <v>19092.294753999999</v>
      </c>
      <c r="BC38" s="232">
        <v>19096.181793</v>
      </c>
      <c r="BD38" s="232">
        <v>19098.925761999999</v>
      </c>
      <c r="BE38" s="232">
        <v>19103.238820999999</v>
      </c>
      <c r="BF38" s="232">
        <v>19110.790311000001</v>
      </c>
      <c r="BG38" s="305">
        <v>19122.990000000002</v>
      </c>
      <c r="BH38" s="305">
        <v>19140.54</v>
      </c>
      <c r="BI38" s="305">
        <v>19161.3</v>
      </c>
      <c r="BJ38" s="305">
        <v>19182.439999999999</v>
      </c>
      <c r="BK38" s="305">
        <v>19201.650000000001</v>
      </c>
      <c r="BL38" s="305">
        <v>19218.68</v>
      </c>
      <c r="BM38" s="305">
        <v>19233.84</v>
      </c>
      <c r="BN38" s="305">
        <v>19247.419999999998</v>
      </c>
      <c r="BO38" s="305">
        <v>19259.830000000002</v>
      </c>
      <c r="BP38" s="305">
        <v>19271.509999999998</v>
      </c>
      <c r="BQ38" s="305">
        <v>19282.82</v>
      </c>
      <c r="BR38" s="305">
        <v>19293.900000000001</v>
      </c>
      <c r="BS38" s="305">
        <v>19304.82</v>
      </c>
      <c r="BT38" s="305">
        <v>19315.669999999998</v>
      </c>
      <c r="BU38" s="305">
        <v>19326.59</v>
      </c>
      <c r="BV38" s="305">
        <v>19337.71</v>
      </c>
    </row>
    <row r="39" spans="1:74" s="160" customFormat="1" ht="11.1" customHeight="1" x14ac:dyDescent="0.2">
      <c r="A39" s="148" t="s">
        <v>719</v>
      </c>
      <c r="B39" s="204" t="s">
        <v>437</v>
      </c>
      <c r="C39" s="232">
        <v>8510.0910356000004</v>
      </c>
      <c r="D39" s="232">
        <v>8512.3375302999993</v>
      </c>
      <c r="E39" s="232">
        <v>8516.3565304000003</v>
      </c>
      <c r="F39" s="232">
        <v>8522.7228706999995</v>
      </c>
      <c r="G39" s="232">
        <v>8530.8268475000004</v>
      </c>
      <c r="H39" s="232">
        <v>8539.7626225999993</v>
      </c>
      <c r="I39" s="232">
        <v>8548.7791304999992</v>
      </c>
      <c r="J39" s="232">
        <v>8557.7443954999999</v>
      </c>
      <c r="K39" s="232">
        <v>8566.6812145000004</v>
      </c>
      <c r="L39" s="232">
        <v>8575.6139772999995</v>
      </c>
      <c r="M39" s="232">
        <v>8584.5734441000004</v>
      </c>
      <c r="N39" s="232">
        <v>8593.5919677000002</v>
      </c>
      <c r="O39" s="232">
        <v>8602.6180428000007</v>
      </c>
      <c r="P39" s="232">
        <v>8611.2647317999999</v>
      </c>
      <c r="Q39" s="232">
        <v>8619.0612387000001</v>
      </c>
      <c r="R39" s="232">
        <v>8625.7001285999995</v>
      </c>
      <c r="S39" s="232">
        <v>8631.5274104</v>
      </c>
      <c r="T39" s="232">
        <v>8637.0524538000009</v>
      </c>
      <c r="U39" s="232">
        <v>8642.6872127000006</v>
      </c>
      <c r="V39" s="232">
        <v>8648.4539760999996</v>
      </c>
      <c r="W39" s="232">
        <v>8654.2776168</v>
      </c>
      <c r="X39" s="232">
        <v>8660.0889160999996</v>
      </c>
      <c r="Y39" s="232">
        <v>8665.8422876999994</v>
      </c>
      <c r="Z39" s="232">
        <v>8671.4980534999995</v>
      </c>
      <c r="AA39" s="232">
        <v>8677.0996974999998</v>
      </c>
      <c r="AB39" s="232">
        <v>8683.0233509999998</v>
      </c>
      <c r="AC39" s="232">
        <v>8689.7283074999996</v>
      </c>
      <c r="AD39" s="232">
        <v>8697.4848091000003</v>
      </c>
      <c r="AE39" s="232">
        <v>8705.8068927000004</v>
      </c>
      <c r="AF39" s="232">
        <v>8714.0195438999999</v>
      </c>
      <c r="AG39" s="232">
        <v>8721.6686874000006</v>
      </c>
      <c r="AH39" s="232">
        <v>8729.1840042000003</v>
      </c>
      <c r="AI39" s="232">
        <v>8737.2161142000004</v>
      </c>
      <c r="AJ39" s="232">
        <v>8745.3333689999999</v>
      </c>
      <c r="AK39" s="232">
        <v>8748.7750474000004</v>
      </c>
      <c r="AL39" s="232">
        <v>8741.6981596999995</v>
      </c>
      <c r="AM39" s="232">
        <v>8720.1742144</v>
      </c>
      <c r="AN39" s="232">
        <v>8687.9327128000004</v>
      </c>
      <c r="AO39" s="232">
        <v>8650.6176544000009</v>
      </c>
      <c r="AP39" s="232">
        <v>8615.4045301999995</v>
      </c>
      <c r="AQ39" s="232">
        <v>8595.5947969000008</v>
      </c>
      <c r="AR39" s="232">
        <v>8606.0214028999999</v>
      </c>
      <c r="AS39" s="232">
        <v>8654.2238956000001</v>
      </c>
      <c r="AT39" s="232">
        <v>8718.5682188999999</v>
      </c>
      <c r="AU39" s="232">
        <v>8770.1269159000003</v>
      </c>
      <c r="AV39" s="232">
        <v>8787.8377703000006</v>
      </c>
      <c r="AW39" s="232">
        <v>8782.0995296000001</v>
      </c>
      <c r="AX39" s="232">
        <v>8771.1761821</v>
      </c>
      <c r="AY39" s="232">
        <v>8769.3771606999999</v>
      </c>
      <c r="AZ39" s="232">
        <v>8775.1936779000007</v>
      </c>
      <c r="BA39" s="232">
        <v>8783.1623906000004</v>
      </c>
      <c r="BB39" s="232">
        <v>8788.9422116999995</v>
      </c>
      <c r="BC39" s="232">
        <v>8792.6810767000006</v>
      </c>
      <c r="BD39" s="232">
        <v>8795.6491769000004</v>
      </c>
      <c r="BE39" s="232">
        <v>8799.0487283000002</v>
      </c>
      <c r="BF39" s="232">
        <v>8803.8100450999991</v>
      </c>
      <c r="BG39" s="305">
        <v>8810.7950000000001</v>
      </c>
      <c r="BH39" s="305">
        <v>8820.4609999999993</v>
      </c>
      <c r="BI39" s="305">
        <v>8831.6370000000006</v>
      </c>
      <c r="BJ39" s="305">
        <v>8842.7479999999996</v>
      </c>
      <c r="BK39" s="305">
        <v>8852.6119999999992</v>
      </c>
      <c r="BL39" s="305">
        <v>8861.6219999999994</v>
      </c>
      <c r="BM39" s="305">
        <v>8870.5660000000007</v>
      </c>
      <c r="BN39" s="305">
        <v>8880.0419999999995</v>
      </c>
      <c r="BO39" s="305">
        <v>8889.8919999999998</v>
      </c>
      <c r="BP39" s="305">
        <v>8899.7720000000008</v>
      </c>
      <c r="BQ39" s="305">
        <v>8909.3590000000004</v>
      </c>
      <c r="BR39" s="305">
        <v>8918.4259999999995</v>
      </c>
      <c r="BS39" s="305">
        <v>8926.768</v>
      </c>
      <c r="BT39" s="305">
        <v>8934.2839999999997</v>
      </c>
      <c r="BU39" s="305">
        <v>8941.2900000000009</v>
      </c>
      <c r="BV39" s="305">
        <v>8948.2049999999999</v>
      </c>
    </row>
    <row r="40" spans="1:74" s="160" customFormat="1" ht="11.1" customHeight="1" x14ac:dyDescent="0.2">
      <c r="A40" s="148" t="s">
        <v>720</v>
      </c>
      <c r="B40" s="204" t="s">
        <v>438</v>
      </c>
      <c r="C40" s="232">
        <v>25097.974656999999</v>
      </c>
      <c r="D40" s="232">
        <v>25110.657324</v>
      </c>
      <c r="E40" s="232">
        <v>25128.857714999998</v>
      </c>
      <c r="F40" s="232">
        <v>25154.503664</v>
      </c>
      <c r="G40" s="232">
        <v>25184.987293999999</v>
      </c>
      <c r="H40" s="232">
        <v>25216.566802000001</v>
      </c>
      <c r="I40" s="232">
        <v>25246.308091999999</v>
      </c>
      <c r="J40" s="232">
        <v>25274.507884999999</v>
      </c>
      <c r="K40" s="232">
        <v>25302.270605999998</v>
      </c>
      <c r="L40" s="232">
        <v>25330.477235999999</v>
      </c>
      <c r="M40" s="232">
        <v>25359.114962</v>
      </c>
      <c r="N40" s="232">
        <v>25387.947528000001</v>
      </c>
      <c r="O40" s="232">
        <v>25416.594950999999</v>
      </c>
      <c r="P40" s="232">
        <v>25444.102349000001</v>
      </c>
      <c r="Q40" s="232">
        <v>25469.371116999999</v>
      </c>
      <c r="R40" s="232">
        <v>25491.595954</v>
      </c>
      <c r="S40" s="232">
        <v>25511.144792999999</v>
      </c>
      <c r="T40" s="232">
        <v>25528.678872</v>
      </c>
      <c r="U40" s="232">
        <v>25544.842736999999</v>
      </c>
      <c r="V40" s="232">
        <v>25560.214161</v>
      </c>
      <c r="W40" s="232">
        <v>25575.354224999999</v>
      </c>
      <c r="X40" s="232">
        <v>25590.713931999999</v>
      </c>
      <c r="Y40" s="232">
        <v>25606.303972999998</v>
      </c>
      <c r="Z40" s="232">
        <v>25622.024962</v>
      </c>
      <c r="AA40" s="232">
        <v>25637.877582000001</v>
      </c>
      <c r="AB40" s="232">
        <v>25654.262802000001</v>
      </c>
      <c r="AC40" s="232">
        <v>25671.681658000001</v>
      </c>
      <c r="AD40" s="232">
        <v>25690.786674999999</v>
      </c>
      <c r="AE40" s="232">
        <v>25712.836320999999</v>
      </c>
      <c r="AF40" s="232">
        <v>25739.240548999998</v>
      </c>
      <c r="AG40" s="232">
        <v>25770.931114999999</v>
      </c>
      <c r="AH40" s="232">
        <v>25806.926984000002</v>
      </c>
      <c r="AI40" s="232">
        <v>25845.768918000002</v>
      </c>
      <c r="AJ40" s="232">
        <v>25883.529262</v>
      </c>
      <c r="AK40" s="232">
        <v>25906.406663999998</v>
      </c>
      <c r="AL40" s="232">
        <v>25898.131352</v>
      </c>
      <c r="AM40" s="232">
        <v>25847.735143000002</v>
      </c>
      <c r="AN40" s="232">
        <v>25765.456212000001</v>
      </c>
      <c r="AO40" s="232">
        <v>25666.834327</v>
      </c>
      <c r="AP40" s="232">
        <v>25572.283565999998</v>
      </c>
      <c r="AQ40" s="232">
        <v>25521.715255999999</v>
      </c>
      <c r="AR40" s="232">
        <v>25559.915035000002</v>
      </c>
      <c r="AS40" s="232">
        <v>25710.058994999999</v>
      </c>
      <c r="AT40" s="232">
        <v>25908.885036</v>
      </c>
      <c r="AU40" s="232">
        <v>26071.521513</v>
      </c>
      <c r="AV40" s="232">
        <v>26135.960147000002</v>
      </c>
      <c r="AW40" s="232">
        <v>26131.646139</v>
      </c>
      <c r="AX40" s="232">
        <v>26110.888059000001</v>
      </c>
      <c r="AY40" s="232">
        <v>26114.788710000001</v>
      </c>
      <c r="AZ40" s="232">
        <v>26139.627834999999</v>
      </c>
      <c r="BA40" s="232">
        <v>26170.479407999999</v>
      </c>
      <c r="BB40" s="232">
        <v>26195.532015000001</v>
      </c>
      <c r="BC40" s="232">
        <v>26215.432669000002</v>
      </c>
      <c r="BD40" s="232">
        <v>26233.942993000001</v>
      </c>
      <c r="BE40" s="232">
        <v>26254.571039999999</v>
      </c>
      <c r="BF40" s="232">
        <v>26279.810583999999</v>
      </c>
      <c r="BG40" s="305">
        <v>26311.9</v>
      </c>
      <c r="BH40" s="305">
        <v>26351.95</v>
      </c>
      <c r="BI40" s="305">
        <v>26396.49</v>
      </c>
      <c r="BJ40" s="305">
        <v>26440.94</v>
      </c>
      <c r="BK40" s="305">
        <v>26481.83</v>
      </c>
      <c r="BL40" s="305">
        <v>26520.240000000002</v>
      </c>
      <c r="BM40" s="305">
        <v>26558.35</v>
      </c>
      <c r="BN40" s="305">
        <v>26597.81</v>
      </c>
      <c r="BO40" s="305">
        <v>26637.919999999998</v>
      </c>
      <c r="BP40" s="305">
        <v>26677.439999999999</v>
      </c>
      <c r="BQ40" s="305">
        <v>26715.38</v>
      </c>
      <c r="BR40" s="305">
        <v>26751.69</v>
      </c>
      <c r="BS40" s="305">
        <v>26786.61</v>
      </c>
      <c r="BT40" s="305">
        <v>26820.39</v>
      </c>
      <c r="BU40" s="305">
        <v>26853.41</v>
      </c>
      <c r="BV40" s="305">
        <v>26886.09</v>
      </c>
    </row>
    <row r="41" spans="1:74" s="160" customFormat="1" ht="11.1" customHeight="1" x14ac:dyDescent="0.2">
      <c r="A41" s="148" t="s">
        <v>721</v>
      </c>
      <c r="B41" s="204" t="s">
        <v>439</v>
      </c>
      <c r="C41" s="232">
        <v>7578.8245008000004</v>
      </c>
      <c r="D41" s="232">
        <v>7577.7697244999999</v>
      </c>
      <c r="E41" s="232">
        <v>7578.3503715999996</v>
      </c>
      <c r="F41" s="232">
        <v>7581.1579308999999</v>
      </c>
      <c r="G41" s="232">
        <v>7585.4555652999998</v>
      </c>
      <c r="H41" s="232">
        <v>7590.1743561000003</v>
      </c>
      <c r="I41" s="232">
        <v>7594.4648544000001</v>
      </c>
      <c r="J41" s="232">
        <v>7598.3554901999996</v>
      </c>
      <c r="K41" s="232">
        <v>7602.0941633000002</v>
      </c>
      <c r="L41" s="232">
        <v>7605.8967891000002</v>
      </c>
      <c r="M41" s="232">
        <v>7609.8513452999996</v>
      </c>
      <c r="N41" s="232">
        <v>7614.0138252999996</v>
      </c>
      <c r="O41" s="232">
        <v>7618.3050526999996</v>
      </c>
      <c r="P41" s="232">
        <v>7622.1051727000004</v>
      </c>
      <c r="Q41" s="232">
        <v>7624.6591607999999</v>
      </c>
      <c r="R41" s="232">
        <v>7625.6348146</v>
      </c>
      <c r="S41" s="232">
        <v>7626.3912197</v>
      </c>
      <c r="T41" s="232">
        <v>7628.7102838000001</v>
      </c>
      <c r="U41" s="232">
        <v>7633.8439903999997</v>
      </c>
      <c r="V41" s="232">
        <v>7640.9246266</v>
      </c>
      <c r="W41" s="232">
        <v>7648.5545552000003</v>
      </c>
      <c r="X41" s="232">
        <v>7655.6186281</v>
      </c>
      <c r="Y41" s="232">
        <v>7662.1316514999999</v>
      </c>
      <c r="Z41" s="232">
        <v>7668.3909206999997</v>
      </c>
      <c r="AA41" s="232">
        <v>7674.7119516000002</v>
      </c>
      <c r="AB41" s="232">
        <v>7681.4831433999998</v>
      </c>
      <c r="AC41" s="232">
        <v>7689.1111161999997</v>
      </c>
      <c r="AD41" s="232">
        <v>7697.7799211000001</v>
      </c>
      <c r="AE41" s="232">
        <v>7706.7833344000001</v>
      </c>
      <c r="AF41" s="232">
        <v>7715.1925634999998</v>
      </c>
      <c r="AG41" s="232">
        <v>7722.3929828999999</v>
      </c>
      <c r="AH41" s="232">
        <v>7729.0266351999999</v>
      </c>
      <c r="AI41" s="232">
        <v>7736.0497300999996</v>
      </c>
      <c r="AJ41" s="232">
        <v>7743.3789907999999</v>
      </c>
      <c r="AK41" s="232">
        <v>7746.7731952000004</v>
      </c>
      <c r="AL41" s="232">
        <v>7740.9516345000002</v>
      </c>
      <c r="AM41" s="232">
        <v>7722.3570120000004</v>
      </c>
      <c r="AN41" s="232">
        <v>7694.3256775</v>
      </c>
      <c r="AO41" s="232">
        <v>7661.9173928999999</v>
      </c>
      <c r="AP41" s="232">
        <v>7631.5104191999999</v>
      </c>
      <c r="AQ41" s="232">
        <v>7614.7570145999998</v>
      </c>
      <c r="AR41" s="232">
        <v>7624.6279363000003</v>
      </c>
      <c r="AS41" s="232">
        <v>7667.7177324000004</v>
      </c>
      <c r="AT41" s="232">
        <v>7725.1161132999996</v>
      </c>
      <c r="AU41" s="232">
        <v>7771.5365800999998</v>
      </c>
      <c r="AV41" s="232">
        <v>7788.5152669999998</v>
      </c>
      <c r="AW41" s="232">
        <v>7784.8788406000003</v>
      </c>
      <c r="AX41" s="232">
        <v>7776.2766008999997</v>
      </c>
      <c r="AY41" s="232">
        <v>7775.0112471000002</v>
      </c>
      <c r="AZ41" s="232">
        <v>7779.9990772000001</v>
      </c>
      <c r="BA41" s="232">
        <v>7786.8097885999996</v>
      </c>
      <c r="BB41" s="232">
        <v>7791.9410558999998</v>
      </c>
      <c r="BC41" s="232">
        <v>7795.6024618000001</v>
      </c>
      <c r="BD41" s="232">
        <v>7798.9315659000004</v>
      </c>
      <c r="BE41" s="232">
        <v>7802.9710815999997</v>
      </c>
      <c r="BF41" s="232">
        <v>7808.3843365000002</v>
      </c>
      <c r="BG41" s="305">
        <v>7815.74</v>
      </c>
      <c r="BH41" s="305">
        <v>7825.3010000000004</v>
      </c>
      <c r="BI41" s="305">
        <v>7836.1109999999999</v>
      </c>
      <c r="BJ41" s="305">
        <v>7846.9070000000002</v>
      </c>
      <c r="BK41" s="305">
        <v>7856.7269999999999</v>
      </c>
      <c r="BL41" s="305">
        <v>7865.8140000000003</v>
      </c>
      <c r="BM41" s="305">
        <v>7874.7079999999996</v>
      </c>
      <c r="BN41" s="305">
        <v>7883.8280000000004</v>
      </c>
      <c r="BO41" s="305">
        <v>7893.1090000000004</v>
      </c>
      <c r="BP41" s="305">
        <v>7902.36</v>
      </c>
      <c r="BQ41" s="305">
        <v>7911.3940000000002</v>
      </c>
      <c r="BR41" s="305">
        <v>7920.0159999999996</v>
      </c>
      <c r="BS41" s="305">
        <v>7928.0330000000004</v>
      </c>
      <c r="BT41" s="305">
        <v>7935.3469999999998</v>
      </c>
      <c r="BU41" s="305">
        <v>7942.2539999999999</v>
      </c>
      <c r="BV41" s="305">
        <v>7949.1440000000002</v>
      </c>
    </row>
    <row r="42" spans="1:74" s="160" customFormat="1" ht="11.1" customHeight="1" x14ac:dyDescent="0.2">
      <c r="A42" s="148" t="s">
        <v>722</v>
      </c>
      <c r="B42" s="204" t="s">
        <v>440</v>
      </c>
      <c r="C42" s="232">
        <v>14522.443496</v>
      </c>
      <c r="D42" s="232">
        <v>14525.480226</v>
      </c>
      <c r="E42" s="232">
        <v>14531.569507</v>
      </c>
      <c r="F42" s="232">
        <v>14541.834412</v>
      </c>
      <c r="G42" s="232">
        <v>14555.036411999999</v>
      </c>
      <c r="H42" s="232">
        <v>14569.346578000001</v>
      </c>
      <c r="I42" s="232">
        <v>14583.284957</v>
      </c>
      <c r="J42" s="232">
        <v>14596.7675</v>
      </c>
      <c r="K42" s="232">
        <v>14610.059138000001</v>
      </c>
      <c r="L42" s="232">
        <v>14623.400025999999</v>
      </c>
      <c r="M42" s="232">
        <v>14636.93124</v>
      </c>
      <c r="N42" s="232">
        <v>14650.769082999999</v>
      </c>
      <c r="O42" s="232">
        <v>14664.797587999999</v>
      </c>
      <c r="P42" s="232">
        <v>14677.971708999999</v>
      </c>
      <c r="Q42" s="232">
        <v>14689.014128999999</v>
      </c>
      <c r="R42" s="232">
        <v>14697.312379000001</v>
      </c>
      <c r="S42" s="232">
        <v>14704.913369</v>
      </c>
      <c r="T42" s="232">
        <v>14714.528856999999</v>
      </c>
      <c r="U42" s="232">
        <v>14728.088037</v>
      </c>
      <c r="V42" s="232">
        <v>14744.389847</v>
      </c>
      <c r="W42" s="232">
        <v>14761.450663</v>
      </c>
      <c r="X42" s="232">
        <v>14777.693934000001</v>
      </c>
      <c r="Y42" s="232">
        <v>14793.171405999999</v>
      </c>
      <c r="Z42" s="232">
        <v>14808.341898999999</v>
      </c>
      <c r="AA42" s="232">
        <v>14823.676522</v>
      </c>
      <c r="AB42" s="232">
        <v>14839.695537</v>
      </c>
      <c r="AC42" s="232">
        <v>14856.931497</v>
      </c>
      <c r="AD42" s="232">
        <v>14875.717224</v>
      </c>
      <c r="AE42" s="232">
        <v>14895.586633999999</v>
      </c>
      <c r="AF42" s="232">
        <v>14915.873914</v>
      </c>
      <c r="AG42" s="232">
        <v>14936.144598000001</v>
      </c>
      <c r="AH42" s="232">
        <v>14956.889607999999</v>
      </c>
      <c r="AI42" s="232">
        <v>14978.831211999999</v>
      </c>
      <c r="AJ42" s="232">
        <v>15000.924203</v>
      </c>
      <c r="AK42" s="232">
        <v>15015.053479</v>
      </c>
      <c r="AL42" s="232">
        <v>15011.336461999999</v>
      </c>
      <c r="AM42" s="232">
        <v>14983.088087</v>
      </c>
      <c r="AN42" s="232">
        <v>14936.413342</v>
      </c>
      <c r="AO42" s="232">
        <v>14880.614728</v>
      </c>
      <c r="AP42" s="232">
        <v>14827.702547000001</v>
      </c>
      <c r="AQ42" s="232">
        <v>14800.518292000001</v>
      </c>
      <c r="AR42" s="232">
        <v>14824.61126</v>
      </c>
      <c r="AS42" s="232">
        <v>14913.134481999999</v>
      </c>
      <c r="AT42" s="232">
        <v>15029.655948</v>
      </c>
      <c r="AU42" s="232">
        <v>15125.347384999999</v>
      </c>
      <c r="AV42" s="232">
        <v>15164.496053999999</v>
      </c>
      <c r="AW42" s="232">
        <v>15163.851349</v>
      </c>
      <c r="AX42" s="232">
        <v>15153.278200000001</v>
      </c>
      <c r="AY42" s="232">
        <v>15156.281642</v>
      </c>
      <c r="AZ42" s="232">
        <v>15170.927135</v>
      </c>
      <c r="BA42" s="232">
        <v>15188.920247</v>
      </c>
      <c r="BB42" s="232">
        <v>15203.725156</v>
      </c>
      <c r="BC42" s="232">
        <v>15215.840473</v>
      </c>
      <c r="BD42" s="232">
        <v>15227.523418000001</v>
      </c>
      <c r="BE42" s="232">
        <v>15240.818972999999</v>
      </c>
      <c r="BF42" s="232">
        <v>15256.92316</v>
      </c>
      <c r="BG42" s="305">
        <v>15276.82</v>
      </c>
      <c r="BH42" s="305">
        <v>15300.94</v>
      </c>
      <c r="BI42" s="305">
        <v>15327.54</v>
      </c>
      <c r="BJ42" s="305">
        <v>15354.29</v>
      </c>
      <c r="BK42" s="305">
        <v>15379.41</v>
      </c>
      <c r="BL42" s="305">
        <v>15403.2</v>
      </c>
      <c r="BM42" s="305">
        <v>15426.49</v>
      </c>
      <c r="BN42" s="305">
        <v>15449.91</v>
      </c>
      <c r="BO42" s="305">
        <v>15473.4</v>
      </c>
      <c r="BP42" s="305">
        <v>15496.72</v>
      </c>
      <c r="BQ42" s="305">
        <v>15519.63</v>
      </c>
      <c r="BR42" s="305">
        <v>15541.8</v>
      </c>
      <c r="BS42" s="305">
        <v>15562.93</v>
      </c>
      <c r="BT42" s="305">
        <v>15582.87</v>
      </c>
      <c r="BU42" s="305">
        <v>15602.13</v>
      </c>
      <c r="BV42" s="305">
        <v>15621.39</v>
      </c>
    </row>
    <row r="43" spans="1:74" s="160" customFormat="1" ht="11.1" customHeight="1" x14ac:dyDescent="0.2">
      <c r="A43" s="148" t="s">
        <v>723</v>
      </c>
      <c r="B43" s="204" t="s">
        <v>441</v>
      </c>
      <c r="C43" s="232">
        <v>9028.6524984999996</v>
      </c>
      <c r="D43" s="232">
        <v>9038.7427079999998</v>
      </c>
      <c r="E43" s="232">
        <v>9050.7721464000006</v>
      </c>
      <c r="F43" s="232">
        <v>9065.4037045999994</v>
      </c>
      <c r="G43" s="232">
        <v>9081.8227294000008</v>
      </c>
      <c r="H43" s="232">
        <v>9098.8451819000002</v>
      </c>
      <c r="I43" s="232">
        <v>9115.5242099999996</v>
      </c>
      <c r="J43" s="232">
        <v>9131.8617099999992</v>
      </c>
      <c r="K43" s="232">
        <v>9148.0967655000004</v>
      </c>
      <c r="L43" s="232">
        <v>9164.4238965999994</v>
      </c>
      <c r="M43" s="232">
        <v>9180.8593710999994</v>
      </c>
      <c r="N43" s="232">
        <v>9197.3748935000003</v>
      </c>
      <c r="O43" s="232">
        <v>9213.8691235000006</v>
      </c>
      <c r="P43" s="232">
        <v>9229.9485408</v>
      </c>
      <c r="Q43" s="232">
        <v>9245.1465802000002</v>
      </c>
      <c r="R43" s="232">
        <v>9259.1493671000007</v>
      </c>
      <c r="S43" s="232">
        <v>9272.2537885000002</v>
      </c>
      <c r="T43" s="232">
        <v>9284.9094217000002</v>
      </c>
      <c r="U43" s="232">
        <v>9297.4911068000001</v>
      </c>
      <c r="V43" s="232">
        <v>9310.0747339999998</v>
      </c>
      <c r="W43" s="232">
        <v>9322.6614561000006</v>
      </c>
      <c r="X43" s="232">
        <v>9335.2497380000004</v>
      </c>
      <c r="Y43" s="232">
        <v>9347.8272933999997</v>
      </c>
      <c r="Z43" s="232">
        <v>9360.3791478000003</v>
      </c>
      <c r="AA43" s="232">
        <v>9372.9432620999996</v>
      </c>
      <c r="AB43" s="232">
        <v>9385.7693380000001</v>
      </c>
      <c r="AC43" s="232">
        <v>9399.1600122</v>
      </c>
      <c r="AD43" s="232">
        <v>9413.371126</v>
      </c>
      <c r="AE43" s="232">
        <v>9428.4713367999993</v>
      </c>
      <c r="AF43" s="232">
        <v>9444.4825065999994</v>
      </c>
      <c r="AG43" s="232">
        <v>9461.4167644999998</v>
      </c>
      <c r="AH43" s="232">
        <v>9479.2473081000007</v>
      </c>
      <c r="AI43" s="232">
        <v>9497.9376025000001</v>
      </c>
      <c r="AJ43" s="232">
        <v>9516.4397193999994</v>
      </c>
      <c r="AK43" s="232">
        <v>9529.6601578000009</v>
      </c>
      <c r="AL43" s="232">
        <v>9531.4940232000008</v>
      </c>
      <c r="AM43" s="232">
        <v>9517.8048768000008</v>
      </c>
      <c r="AN43" s="232">
        <v>9492.3301009999996</v>
      </c>
      <c r="AO43" s="232">
        <v>9460.7755335999991</v>
      </c>
      <c r="AP43" s="232">
        <v>9430.6728413000001</v>
      </c>
      <c r="AQ43" s="232">
        <v>9416.8570061999999</v>
      </c>
      <c r="AR43" s="232">
        <v>9435.9888391999993</v>
      </c>
      <c r="AS43" s="232">
        <v>9496.6973218999992</v>
      </c>
      <c r="AT43" s="232">
        <v>9575.484117</v>
      </c>
      <c r="AU43" s="232">
        <v>9640.8190580999999</v>
      </c>
      <c r="AV43" s="232">
        <v>9669.6722067999999</v>
      </c>
      <c r="AW43" s="232">
        <v>9673.0145381000002</v>
      </c>
      <c r="AX43" s="232">
        <v>9670.3172553000004</v>
      </c>
      <c r="AY43" s="232">
        <v>9676.8688798999992</v>
      </c>
      <c r="AZ43" s="232">
        <v>9691.2272069999999</v>
      </c>
      <c r="BA43" s="232">
        <v>9707.7673494999999</v>
      </c>
      <c r="BB43" s="232">
        <v>9722.0439308000005</v>
      </c>
      <c r="BC43" s="232">
        <v>9734.3296140999992</v>
      </c>
      <c r="BD43" s="232">
        <v>9746.0765728999995</v>
      </c>
      <c r="BE43" s="232">
        <v>9758.6199259999994</v>
      </c>
      <c r="BF43" s="232">
        <v>9772.8265744</v>
      </c>
      <c r="BG43" s="305">
        <v>9789.4459999999999</v>
      </c>
      <c r="BH43" s="305">
        <v>9808.85</v>
      </c>
      <c r="BI43" s="305">
        <v>9829.8889999999992</v>
      </c>
      <c r="BJ43" s="305">
        <v>9851.0370000000003</v>
      </c>
      <c r="BK43" s="305">
        <v>9871.0849999999991</v>
      </c>
      <c r="BL43" s="305">
        <v>9890.0939999999991</v>
      </c>
      <c r="BM43" s="305">
        <v>9908.4429999999993</v>
      </c>
      <c r="BN43" s="305">
        <v>9926.4609999999993</v>
      </c>
      <c r="BO43" s="305">
        <v>9944.277</v>
      </c>
      <c r="BP43" s="305">
        <v>9961.9670000000006</v>
      </c>
      <c r="BQ43" s="305">
        <v>9979.5329999999994</v>
      </c>
      <c r="BR43" s="305">
        <v>9996.6710000000003</v>
      </c>
      <c r="BS43" s="305">
        <v>10013</v>
      </c>
      <c r="BT43" s="305">
        <v>10028.290000000001</v>
      </c>
      <c r="BU43" s="305">
        <v>10042.879999999999</v>
      </c>
      <c r="BV43" s="305">
        <v>10057.26</v>
      </c>
    </row>
    <row r="44" spans="1:74" s="160" customFormat="1" ht="11.1" customHeight="1" x14ac:dyDescent="0.2">
      <c r="A44" s="148" t="s">
        <v>724</v>
      </c>
      <c r="B44" s="204" t="s">
        <v>442</v>
      </c>
      <c r="C44" s="232">
        <v>18660.595592000001</v>
      </c>
      <c r="D44" s="232">
        <v>18666.115556000001</v>
      </c>
      <c r="E44" s="232">
        <v>18676.187832</v>
      </c>
      <c r="F44" s="232">
        <v>18692.312161000002</v>
      </c>
      <c r="G44" s="232">
        <v>18711.582034999999</v>
      </c>
      <c r="H44" s="232">
        <v>18729.989382</v>
      </c>
      <c r="I44" s="232">
        <v>18744.533384999999</v>
      </c>
      <c r="J44" s="232">
        <v>18756.242245000001</v>
      </c>
      <c r="K44" s="232">
        <v>18767.151416000001</v>
      </c>
      <c r="L44" s="232">
        <v>18778.884430999999</v>
      </c>
      <c r="M44" s="232">
        <v>18791.417137</v>
      </c>
      <c r="N44" s="232">
        <v>18804.313458000001</v>
      </c>
      <c r="O44" s="232">
        <v>18817.045214000002</v>
      </c>
      <c r="P44" s="232">
        <v>18828.715815</v>
      </c>
      <c r="Q44" s="232">
        <v>18838.336564000001</v>
      </c>
      <c r="R44" s="232">
        <v>18845.327041</v>
      </c>
      <c r="S44" s="232">
        <v>18850.73993</v>
      </c>
      <c r="T44" s="232">
        <v>18856.036186000001</v>
      </c>
      <c r="U44" s="232">
        <v>18862.341681000002</v>
      </c>
      <c r="V44" s="232">
        <v>18869.441929000001</v>
      </c>
      <c r="W44" s="232">
        <v>18876.787355</v>
      </c>
      <c r="X44" s="232">
        <v>18883.930571000001</v>
      </c>
      <c r="Y44" s="232">
        <v>18890.832923000002</v>
      </c>
      <c r="Z44" s="232">
        <v>18897.557941999999</v>
      </c>
      <c r="AA44" s="232">
        <v>18904.289424999999</v>
      </c>
      <c r="AB44" s="232">
        <v>18911.692232000001</v>
      </c>
      <c r="AC44" s="232">
        <v>18920.551490000002</v>
      </c>
      <c r="AD44" s="232">
        <v>18931.393925</v>
      </c>
      <c r="AE44" s="232">
        <v>18943.712667</v>
      </c>
      <c r="AF44" s="232">
        <v>18956.742446</v>
      </c>
      <c r="AG44" s="232">
        <v>18969.96326</v>
      </c>
      <c r="AH44" s="232">
        <v>18983.836176000001</v>
      </c>
      <c r="AI44" s="232">
        <v>18999.067529</v>
      </c>
      <c r="AJ44" s="232">
        <v>19014.167429000001</v>
      </c>
      <c r="AK44" s="232">
        <v>19018.861083</v>
      </c>
      <c r="AL44" s="232">
        <v>19000.677477000001</v>
      </c>
      <c r="AM44" s="232">
        <v>18951.259429000002</v>
      </c>
      <c r="AN44" s="232">
        <v>18878.705113</v>
      </c>
      <c r="AO44" s="232">
        <v>18795.226535000002</v>
      </c>
      <c r="AP44" s="232">
        <v>18716.349983</v>
      </c>
      <c r="AQ44" s="232">
        <v>18670.858852000001</v>
      </c>
      <c r="AR44" s="232">
        <v>18690.850818999999</v>
      </c>
      <c r="AS44" s="232">
        <v>18792.727894</v>
      </c>
      <c r="AT44" s="232">
        <v>18930.109441000001</v>
      </c>
      <c r="AU44" s="232">
        <v>19040.919161000002</v>
      </c>
      <c r="AV44" s="232">
        <v>19079.737163000002</v>
      </c>
      <c r="AW44" s="232">
        <v>19067.769187999998</v>
      </c>
      <c r="AX44" s="232">
        <v>19042.877382999999</v>
      </c>
      <c r="AY44" s="232">
        <v>19034.856732</v>
      </c>
      <c r="AZ44" s="232">
        <v>19041.233552999998</v>
      </c>
      <c r="BA44" s="232">
        <v>19051.467002000001</v>
      </c>
      <c r="BB44" s="232">
        <v>19057.298839999999</v>
      </c>
      <c r="BC44" s="232">
        <v>19059.601269999999</v>
      </c>
      <c r="BD44" s="232">
        <v>19061.5291</v>
      </c>
      <c r="BE44" s="232">
        <v>19065.874768999998</v>
      </c>
      <c r="BF44" s="232">
        <v>19073.981218000001</v>
      </c>
      <c r="BG44" s="305">
        <v>19086.830000000002</v>
      </c>
      <c r="BH44" s="305">
        <v>19104.810000000001</v>
      </c>
      <c r="BI44" s="305">
        <v>19125.93</v>
      </c>
      <c r="BJ44" s="305">
        <v>19147.61</v>
      </c>
      <c r="BK44" s="305">
        <v>19167.78</v>
      </c>
      <c r="BL44" s="305">
        <v>19186.310000000001</v>
      </c>
      <c r="BM44" s="305">
        <v>19203.580000000002</v>
      </c>
      <c r="BN44" s="305">
        <v>19219.95</v>
      </c>
      <c r="BO44" s="305">
        <v>19235.78</v>
      </c>
      <c r="BP44" s="305">
        <v>19251.419999999998</v>
      </c>
      <c r="BQ44" s="305">
        <v>19267.02</v>
      </c>
      <c r="BR44" s="305">
        <v>19281.96</v>
      </c>
      <c r="BS44" s="305">
        <v>19295.400000000001</v>
      </c>
      <c r="BT44" s="305">
        <v>19306.86</v>
      </c>
      <c r="BU44" s="305">
        <v>19317.12</v>
      </c>
      <c r="BV44" s="305">
        <v>19327.28</v>
      </c>
    </row>
    <row r="45" spans="1:74" s="160" customFormat="1" ht="11.1" customHeight="1" x14ac:dyDescent="0.2">
      <c r="A45" s="148"/>
      <c r="B45" s="165" t="s">
        <v>725</v>
      </c>
      <c r="C45" s="240"/>
      <c r="D45" s="240"/>
      <c r="E45" s="240"/>
      <c r="F45" s="240"/>
      <c r="G45" s="240"/>
      <c r="H45" s="240"/>
      <c r="I45" s="240"/>
      <c r="J45" s="240"/>
      <c r="K45" s="240"/>
      <c r="L45" s="240"/>
      <c r="M45" s="240"/>
      <c r="N45" s="240"/>
      <c r="O45" s="240"/>
      <c r="P45" s="240"/>
      <c r="Q45" s="240"/>
      <c r="R45" s="240"/>
      <c r="S45" s="240"/>
      <c r="T45" s="240"/>
      <c r="U45" s="240"/>
      <c r="V45" s="240"/>
      <c r="W45" s="240"/>
      <c r="X45" s="240"/>
      <c r="Y45" s="240"/>
      <c r="Z45" s="240"/>
      <c r="AA45" s="240"/>
      <c r="AB45" s="240"/>
      <c r="AC45" s="240"/>
      <c r="AD45" s="240"/>
      <c r="AE45" s="240"/>
      <c r="AF45" s="240"/>
      <c r="AG45" s="240"/>
      <c r="AH45" s="240"/>
      <c r="AI45" s="240"/>
      <c r="AJ45" s="240"/>
      <c r="AK45" s="240"/>
      <c r="AL45" s="240"/>
      <c r="AM45" s="240"/>
      <c r="AN45" s="240"/>
      <c r="AO45" s="240"/>
      <c r="AP45" s="240"/>
      <c r="AQ45" s="240"/>
      <c r="AR45" s="240"/>
      <c r="AS45" s="240"/>
      <c r="AT45" s="240"/>
      <c r="AU45" s="240"/>
      <c r="AV45" s="240"/>
      <c r="AW45" s="240"/>
      <c r="AX45" s="240"/>
      <c r="AY45" s="240"/>
      <c r="AZ45" s="240"/>
      <c r="BA45" s="240"/>
      <c r="BB45" s="240"/>
      <c r="BC45" s="240"/>
      <c r="BD45" s="240"/>
      <c r="BE45" s="240"/>
      <c r="BF45" s="240"/>
      <c r="BG45" s="319"/>
      <c r="BH45" s="319"/>
      <c r="BI45" s="319"/>
      <c r="BJ45" s="319"/>
      <c r="BK45" s="319"/>
      <c r="BL45" s="319"/>
      <c r="BM45" s="319"/>
      <c r="BN45" s="319"/>
      <c r="BO45" s="319"/>
      <c r="BP45" s="319"/>
      <c r="BQ45" s="319"/>
      <c r="BR45" s="319"/>
      <c r="BS45" s="319"/>
      <c r="BT45" s="319"/>
      <c r="BU45" s="319"/>
      <c r="BV45" s="319"/>
    </row>
    <row r="46" spans="1:74" s="160" customFormat="1" ht="11.1" customHeight="1" x14ac:dyDescent="0.2">
      <c r="A46" s="148" t="s">
        <v>726</v>
      </c>
      <c r="B46" s="204" t="s">
        <v>435</v>
      </c>
      <c r="C46" s="250">
        <v>7.3860876542999998</v>
      </c>
      <c r="D46" s="250">
        <v>7.3922358025000001</v>
      </c>
      <c r="E46" s="250">
        <v>7.3985765431999999</v>
      </c>
      <c r="F46" s="250">
        <v>7.4056530864000001</v>
      </c>
      <c r="G46" s="250">
        <v>7.4119716048999997</v>
      </c>
      <c r="H46" s="250">
        <v>7.4180753085999998</v>
      </c>
      <c r="I46" s="250">
        <v>7.4250950617000004</v>
      </c>
      <c r="J46" s="250">
        <v>7.4299209877000001</v>
      </c>
      <c r="K46" s="250">
        <v>7.4336839505999999</v>
      </c>
      <c r="L46" s="250">
        <v>7.4339197530999996</v>
      </c>
      <c r="M46" s="250">
        <v>7.4374049383000003</v>
      </c>
      <c r="N46" s="250">
        <v>7.4416753085999998</v>
      </c>
      <c r="O46" s="250">
        <v>7.4476691358</v>
      </c>
      <c r="P46" s="250">
        <v>7.4528061727999999</v>
      </c>
      <c r="Q46" s="250">
        <v>7.4580246914000003</v>
      </c>
      <c r="R46" s="250">
        <v>7.4642432099000002</v>
      </c>
      <c r="S46" s="250">
        <v>7.4689358024999999</v>
      </c>
      <c r="T46" s="250">
        <v>7.4730209877</v>
      </c>
      <c r="U46" s="250">
        <v>7.4744345679000004</v>
      </c>
      <c r="V46" s="250">
        <v>7.4788530864</v>
      </c>
      <c r="W46" s="250">
        <v>7.4842123456999996</v>
      </c>
      <c r="X46" s="250">
        <v>7.4924432099000002</v>
      </c>
      <c r="Y46" s="250">
        <v>7.4982358025</v>
      </c>
      <c r="Z46" s="250">
        <v>7.5035209877</v>
      </c>
      <c r="AA46" s="250">
        <v>7.5059777778000001</v>
      </c>
      <c r="AB46" s="250">
        <v>7.5119888889000004</v>
      </c>
      <c r="AC46" s="250">
        <v>7.5192333332999999</v>
      </c>
      <c r="AD46" s="250">
        <v>7.5312123457000002</v>
      </c>
      <c r="AE46" s="250">
        <v>7.5382975309000004</v>
      </c>
      <c r="AF46" s="250">
        <v>7.5439901235000004</v>
      </c>
      <c r="AG46" s="250">
        <v>7.5476234568000002</v>
      </c>
      <c r="AH46" s="250">
        <v>7.5510308642000004</v>
      </c>
      <c r="AI46" s="250">
        <v>7.553545679</v>
      </c>
      <c r="AJ46" s="250">
        <v>7.5545999999999998</v>
      </c>
      <c r="AK46" s="250">
        <v>7.5557555556000002</v>
      </c>
      <c r="AL46" s="250">
        <v>7.5564444444000003</v>
      </c>
      <c r="AM46" s="250">
        <v>7.7317530864000004</v>
      </c>
      <c r="AN46" s="250">
        <v>7.6001938272</v>
      </c>
      <c r="AO46" s="250">
        <v>7.3368530863999997</v>
      </c>
      <c r="AP46" s="250">
        <v>6.5251333333000003</v>
      </c>
      <c r="AQ46" s="250">
        <v>6.3106777777999996</v>
      </c>
      <c r="AR46" s="250">
        <v>6.2768888889000003</v>
      </c>
      <c r="AS46" s="250">
        <v>6.7136185184999997</v>
      </c>
      <c r="AT46" s="250">
        <v>6.8237740741000001</v>
      </c>
      <c r="AU46" s="250">
        <v>6.8972074073999998</v>
      </c>
      <c r="AV46" s="250">
        <v>6.8909939464000001</v>
      </c>
      <c r="AW46" s="250">
        <v>6.9231762644000003</v>
      </c>
      <c r="AX46" s="250">
        <v>6.9508297892000002</v>
      </c>
      <c r="AY46" s="250">
        <v>6.9655967260000002</v>
      </c>
      <c r="AZ46" s="250">
        <v>6.9904610105999998</v>
      </c>
      <c r="BA46" s="250">
        <v>7.0170648481000004</v>
      </c>
      <c r="BB46" s="250">
        <v>7.0417225406000004</v>
      </c>
      <c r="BC46" s="250">
        <v>7.0745697577</v>
      </c>
      <c r="BD46" s="250">
        <v>7.1119208012000001</v>
      </c>
      <c r="BE46" s="250">
        <v>7.1638025188999999</v>
      </c>
      <c r="BF46" s="250">
        <v>7.2026410796000002</v>
      </c>
      <c r="BG46" s="316">
        <v>7.2384630000000003</v>
      </c>
      <c r="BH46" s="316">
        <v>7.2704009999999997</v>
      </c>
      <c r="BI46" s="316">
        <v>7.3008420000000003</v>
      </c>
      <c r="BJ46" s="316">
        <v>7.3289179999999998</v>
      </c>
      <c r="BK46" s="316">
        <v>7.3533730000000004</v>
      </c>
      <c r="BL46" s="316">
        <v>7.3776609999999998</v>
      </c>
      <c r="BM46" s="316">
        <v>7.4005260000000002</v>
      </c>
      <c r="BN46" s="316">
        <v>7.4228670000000001</v>
      </c>
      <c r="BO46" s="316">
        <v>7.4422100000000002</v>
      </c>
      <c r="BP46" s="316">
        <v>7.4594560000000003</v>
      </c>
      <c r="BQ46" s="316">
        <v>7.4749910000000002</v>
      </c>
      <c r="BR46" s="316">
        <v>7.4877520000000004</v>
      </c>
      <c r="BS46" s="316">
        <v>7.4981239999999998</v>
      </c>
      <c r="BT46" s="316">
        <v>7.503495</v>
      </c>
      <c r="BU46" s="316">
        <v>7.5110520000000003</v>
      </c>
      <c r="BV46" s="316">
        <v>7.5181820000000004</v>
      </c>
    </row>
    <row r="47" spans="1:74" s="160" customFormat="1" ht="11.1" customHeight="1" x14ac:dyDescent="0.2">
      <c r="A47" s="148" t="s">
        <v>727</v>
      </c>
      <c r="B47" s="204" t="s">
        <v>468</v>
      </c>
      <c r="C47" s="250">
        <v>19.5093</v>
      </c>
      <c r="D47" s="250">
        <v>19.531255556000001</v>
      </c>
      <c r="E47" s="250">
        <v>19.552544443999999</v>
      </c>
      <c r="F47" s="250">
        <v>19.572248148</v>
      </c>
      <c r="G47" s="250">
        <v>19.592892592999998</v>
      </c>
      <c r="H47" s="250">
        <v>19.613559258999999</v>
      </c>
      <c r="I47" s="250">
        <v>19.634806173000001</v>
      </c>
      <c r="J47" s="250">
        <v>19.655098765000002</v>
      </c>
      <c r="K47" s="250">
        <v>19.674995062000001</v>
      </c>
      <c r="L47" s="250">
        <v>19.695892593</v>
      </c>
      <c r="M47" s="250">
        <v>19.713948148</v>
      </c>
      <c r="N47" s="250">
        <v>19.730559259</v>
      </c>
      <c r="O47" s="250">
        <v>19.739508642000001</v>
      </c>
      <c r="P47" s="250">
        <v>19.757893827</v>
      </c>
      <c r="Q47" s="250">
        <v>19.779497531000001</v>
      </c>
      <c r="R47" s="250">
        <v>19.811875309000001</v>
      </c>
      <c r="S47" s="250">
        <v>19.834249383</v>
      </c>
      <c r="T47" s="250">
        <v>19.854175308999999</v>
      </c>
      <c r="U47" s="250">
        <v>19.867554321</v>
      </c>
      <c r="V47" s="250">
        <v>19.885658025000001</v>
      </c>
      <c r="W47" s="250">
        <v>19.904387654000001</v>
      </c>
      <c r="X47" s="250">
        <v>19.924903703999998</v>
      </c>
      <c r="Y47" s="250">
        <v>19.944014814999999</v>
      </c>
      <c r="Z47" s="250">
        <v>19.962881481</v>
      </c>
      <c r="AA47" s="250">
        <v>19.983286419999999</v>
      </c>
      <c r="AB47" s="250">
        <v>20.000327160000001</v>
      </c>
      <c r="AC47" s="250">
        <v>20.015786420000001</v>
      </c>
      <c r="AD47" s="250">
        <v>20.02814321</v>
      </c>
      <c r="AE47" s="250">
        <v>20.041580246999999</v>
      </c>
      <c r="AF47" s="250">
        <v>20.054576543</v>
      </c>
      <c r="AG47" s="250">
        <v>20.070509876999999</v>
      </c>
      <c r="AH47" s="250">
        <v>20.080091358000001</v>
      </c>
      <c r="AI47" s="250">
        <v>20.086698765000001</v>
      </c>
      <c r="AJ47" s="250">
        <v>20.087379012</v>
      </c>
      <c r="AK47" s="250">
        <v>20.090253086000001</v>
      </c>
      <c r="AL47" s="250">
        <v>20.092367900999999</v>
      </c>
      <c r="AM47" s="250">
        <v>20.592024690999999</v>
      </c>
      <c r="AN47" s="250">
        <v>20.218895062000001</v>
      </c>
      <c r="AO47" s="250">
        <v>19.471280246999999</v>
      </c>
      <c r="AP47" s="250">
        <v>17.179377777999999</v>
      </c>
      <c r="AQ47" s="250">
        <v>16.560144443999999</v>
      </c>
      <c r="AR47" s="250">
        <v>16.443777778000001</v>
      </c>
      <c r="AS47" s="250">
        <v>17.621704938000001</v>
      </c>
      <c r="AT47" s="250">
        <v>17.917501235</v>
      </c>
      <c r="AU47" s="250">
        <v>18.122593826999999</v>
      </c>
      <c r="AV47" s="250">
        <v>18.154879005000002</v>
      </c>
      <c r="AW47" s="250">
        <v>18.240141973</v>
      </c>
      <c r="AX47" s="250">
        <v>18.296279021</v>
      </c>
      <c r="AY47" s="250">
        <v>18.267522452000001</v>
      </c>
      <c r="AZ47" s="250">
        <v>18.307233431</v>
      </c>
      <c r="BA47" s="250">
        <v>18.359644263</v>
      </c>
      <c r="BB47" s="250">
        <v>18.417054138000001</v>
      </c>
      <c r="BC47" s="250">
        <v>18.500640280999999</v>
      </c>
      <c r="BD47" s="250">
        <v>18.602701882000002</v>
      </c>
      <c r="BE47" s="250">
        <v>18.757493153999999</v>
      </c>
      <c r="BF47" s="250">
        <v>18.870815014000001</v>
      </c>
      <c r="BG47" s="316">
        <v>18.97692</v>
      </c>
      <c r="BH47" s="316">
        <v>19.072310000000002</v>
      </c>
      <c r="BI47" s="316">
        <v>19.166609999999999</v>
      </c>
      <c r="BJ47" s="316">
        <v>19.256329999999998</v>
      </c>
      <c r="BK47" s="316">
        <v>19.342300000000002</v>
      </c>
      <c r="BL47" s="316">
        <v>19.422190000000001</v>
      </c>
      <c r="BM47" s="316">
        <v>19.496849999999998</v>
      </c>
      <c r="BN47" s="316">
        <v>19.56625</v>
      </c>
      <c r="BO47" s="316">
        <v>19.630469999999999</v>
      </c>
      <c r="BP47" s="316">
        <v>19.68946</v>
      </c>
      <c r="BQ47" s="316">
        <v>19.747409999999999</v>
      </c>
      <c r="BR47" s="316">
        <v>19.792860000000001</v>
      </c>
      <c r="BS47" s="316">
        <v>19.829969999999999</v>
      </c>
      <c r="BT47" s="316">
        <v>19.851800000000001</v>
      </c>
      <c r="BU47" s="316">
        <v>19.87745</v>
      </c>
      <c r="BV47" s="316">
        <v>19.89997</v>
      </c>
    </row>
    <row r="48" spans="1:74" s="160" customFormat="1" ht="11.1" customHeight="1" x14ac:dyDescent="0.2">
      <c r="A48" s="148" t="s">
        <v>728</v>
      </c>
      <c r="B48" s="204" t="s">
        <v>436</v>
      </c>
      <c r="C48" s="250">
        <v>21.936659258999999</v>
      </c>
      <c r="D48" s="250">
        <v>21.952703704000001</v>
      </c>
      <c r="E48" s="250">
        <v>21.969437036999999</v>
      </c>
      <c r="F48" s="250">
        <v>21.991565432000002</v>
      </c>
      <c r="G48" s="250">
        <v>22.006146913999999</v>
      </c>
      <c r="H48" s="250">
        <v>22.017887653999999</v>
      </c>
      <c r="I48" s="250">
        <v>22.019128394999999</v>
      </c>
      <c r="J48" s="250">
        <v>22.030932099000001</v>
      </c>
      <c r="K48" s="250">
        <v>22.045639506000001</v>
      </c>
      <c r="L48" s="250">
        <v>22.063887653999998</v>
      </c>
      <c r="M48" s="250">
        <v>22.083924691</v>
      </c>
      <c r="N48" s="250">
        <v>22.106387653999999</v>
      </c>
      <c r="O48" s="250">
        <v>22.142002469000001</v>
      </c>
      <c r="P48" s="250">
        <v>22.161272839999999</v>
      </c>
      <c r="Q48" s="250">
        <v>22.174924691000001</v>
      </c>
      <c r="R48" s="250">
        <v>22.170661727999999</v>
      </c>
      <c r="S48" s="250">
        <v>22.182298764999999</v>
      </c>
      <c r="T48" s="250">
        <v>22.197539505999998</v>
      </c>
      <c r="U48" s="250">
        <v>22.226230864000001</v>
      </c>
      <c r="V48" s="250">
        <v>22.241293827</v>
      </c>
      <c r="W48" s="250">
        <v>22.252575309000001</v>
      </c>
      <c r="X48" s="250">
        <v>22.253675308999998</v>
      </c>
      <c r="Y48" s="250">
        <v>22.262193827000001</v>
      </c>
      <c r="Z48" s="250">
        <v>22.271730863999998</v>
      </c>
      <c r="AA48" s="250">
        <v>22.287402469</v>
      </c>
      <c r="AB48" s="250">
        <v>22.295139506000002</v>
      </c>
      <c r="AC48" s="250">
        <v>22.300058024999998</v>
      </c>
      <c r="AD48" s="250">
        <v>22.296202469000001</v>
      </c>
      <c r="AE48" s="250">
        <v>22.299950617</v>
      </c>
      <c r="AF48" s="250">
        <v>22.305346914000001</v>
      </c>
      <c r="AG48" s="250">
        <v>22.316988889000001</v>
      </c>
      <c r="AH48" s="250">
        <v>22.322233333</v>
      </c>
      <c r="AI48" s="250">
        <v>22.325677777999999</v>
      </c>
      <c r="AJ48" s="250">
        <v>22.328433333</v>
      </c>
      <c r="AK48" s="250">
        <v>22.327444444000001</v>
      </c>
      <c r="AL48" s="250">
        <v>22.323822222</v>
      </c>
      <c r="AM48" s="250">
        <v>22.755966666999999</v>
      </c>
      <c r="AN48" s="250">
        <v>22.418277778</v>
      </c>
      <c r="AO48" s="250">
        <v>21.749155556000002</v>
      </c>
      <c r="AP48" s="250">
        <v>19.658540740999999</v>
      </c>
      <c r="AQ48" s="250">
        <v>19.144096296000001</v>
      </c>
      <c r="AR48" s="250">
        <v>19.115762963000002</v>
      </c>
      <c r="AS48" s="250">
        <v>20.400390123000001</v>
      </c>
      <c r="AT48" s="250">
        <v>20.724141974999998</v>
      </c>
      <c r="AU48" s="250">
        <v>20.913867901</v>
      </c>
      <c r="AV48" s="250">
        <v>20.800862747</v>
      </c>
      <c r="AW48" s="250">
        <v>20.849065687</v>
      </c>
      <c r="AX48" s="250">
        <v>20.889771566</v>
      </c>
      <c r="AY48" s="250">
        <v>20.906978914</v>
      </c>
      <c r="AZ48" s="250">
        <v>20.944691776999999</v>
      </c>
      <c r="BA48" s="250">
        <v>20.986908682999999</v>
      </c>
      <c r="BB48" s="250">
        <v>21.009870884000001</v>
      </c>
      <c r="BC48" s="250">
        <v>21.078914939000001</v>
      </c>
      <c r="BD48" s="250">
        <v>21.170282099000001</v>
      </c>
      <c r="BE48" s="250">
        <v>21.322997337</v>
      </c>
      <c r="BF48" s="250">
        <v>21.429741977999999</v>
      </c>
      <c r="BG48" s="316">
        <v>21.529540000000001</v>
      </c>
      <c r="BH48" s="316">
        <v>21.62284</v>
      </c>
      <c r="BI48" s="316">
        <v>21.708410000000001</v>
      </c>
      <c r="BJ48" s="316">
        <v>21.7867</v>
      </c>
      <c r="BK48" s="316">
        <v>21.854849999999999</v>
      </c>
      <c r="BL48" s="316">
        <v>21.920719999999999</v>
      </c>
      <c r="BM48" s="316">
        <v>21.981459999999998</v>
      </c>
      <c r="BN48" s="316">
        <v>22.037659999999999</v>
      </c>
      <c r="BO48" s="316">
        <v>22.087679999999999</v>
      </c>
      <c r="BP48" s="316">
        <v>22.13212</v>
      </c>
      <c r="BQ48" s="316">
        <v>22.168569999999999</v>
      </c>
      <c r="BR48" s="316">
        <v>22.20365</v>
      </c>
      <c r="BS48" s="316">
        <v>22.234950000000001</v>
      </c>
      <c r="BT48" s="316">
        <v>22.26202</v>
      </c>
      <c r="BU48" s="316">
        <v>22.286090000000002</v>
      </c>
      <c r="BV48" s="316">
        <v>22.306730000000002</v>
      </c>
    </row>
    <row r="49" spans="1:74" s="160" customFormat="1" ht="11.1" customHeight="1" x14ac:dyDescent="0.2">
      <c r="A49" s="148" t="s">
        <v>729</v>
      </c>
      <c r="B49" s="204" t="s">
        <v>437</v>
      </c>
      <c r="C49" s="250">
        <v>10.661039506</v>
      </c>
      <c r="D49" s="250">
        <v>10.668487654</v>
      </c>
      <c r="E49" s="250">
        <v>10.672672840000001</v>
      </c>
      <c r="F49" s="250">
        <v>10.667965432000001</v>
      </c>
      <c r="G49" s="250">
        <v>10.669846914000001</v>
      </c>
      <c r="H49" s="250">
        <v>10.672687654000001</v>
      </c>
      <c r="I49" s="250">
        <v>10.676897531</v>
      </c>
      <c r="J49" s="250">
        <v>10.681349383000001</v>
      </c>
      <c r="K49" s="250">
        <v>10.686453086</v>
      </c>
      <c r="L49" s="250">
        <v>10.690880247000001</v>
      </c>
      <c r="M49" s="250">
        <v>10.698283951000001</v>
      </c>
      <c r="N49" s="250">
        <v>10.707335801999999</v>
      </c>
      <c r="O49" s="250">
        <v>10.724025925999999</v>
      </c>
      <c r="P49" s="250">
        <v>10.731881481</v>
      </c>
      <c r="Q49" s="250">
        <v>10.736892593</v>
      </c>
      <c r="R49" s="250">
        <v>10.731241975</v>
      </c>
      <c r="S49" s="250">
        <v>10.73642716</v>
      </c>
      <c r="T49" s="250">
        <v>10.744630863999999</v>
      </c>
      <c r="U49" s="250">
        <v>10.764381480999999</v>
      </c>
      <c r="V49" s="250">
        <v>10.772225926000001</v>
      </c>
      <c r="W49" s="250">
        <v>10.776692593</v>
      </c>
      <c r="X49" s="250">
        <v>10.77127284</v>
      </c>
      <c r="Y49" s="250">
        <v>10.773865431999999</v>
      </c>
      <c r="Z49" s="250">
        <v>10.777961727999999</v>
      </c>
      <c r="AA49" s="250">
        <v>10.785082716</v>
      </c>
      <c r="AB49" s="250">
        <v>10.791045679</v>
      </c>
      <c r="AC49" s="250">
        <v>10.797371605</v>
      </c>
      <c r="AD49" s="250">
        <v>10.80552716</v>
      </c>
      <c r="AE49" s="250">
        <v>10.811479011999999</v>
      </c>
      <c r="AF49" s="250">
        <v>10.816693827</v>
      </c>
      <c r="AG49" s="250">
        <v>10.819665432000001</v>
      </c>
      <c r="AH49" s="250">
        <v>10.824535802</v>
      </c>
      <c r="AI49" s="250">
        <v>10.829798765</v>
      </c>
      <c r="AJ49" s="250">
        <v>10.838288888999999</v>
      </c>
      <c r="AK49" s="250">
        <v>10.842211110999999</v>
      </c>
      <c r="AL49" s="250">
        <v>10.8444</v>
      </c>
      <c r="AM49" s="250">
        <v>11.008811111</v>
      </c>
      <c r="AN49" s="250">
        <v>10.884566667</v>
      </c>
      <c r="AO49" s="250">
        <v>10.635622222</v>
      </c>
      <c r="AP49" s="250">
        <v>9.8632913579999997</v>
      </c>
      <c r="AQ49" s="250">
        <v>9.6639617284000003</v>
      </c>
      <c r="AR49" s="250">
        <v>9.6389469135999999</v>
      </c>
      <c r="AS49" s="250">
        <v>10.075190123</v>
      </c>
      <c r="AT49" s="250">
        <v>10.183597531</v>
      </c>
      <c r="AU49" s="250">
        <v>10.251112345999999</v>
      </c>
      <c r="AV49" s="250">
        <v>10.226175703999999</v>
      </c>
      <c r="AW49" s="250">
        <v>10.250574480999999</v>
      </c>
      <c r="AX49" s="250">
        <v>10.272749814999999</v>
      </c>
      <c r="AY49" s="250">
        <v>10.284540096000001</v>
      </c>
      <c r="AZ49" s="250">
        <v>10.308389747</v>
      </c>
      <c r="BA49" s="250">
        <v>10.336137158</v>
      </c>
      <c r="BB49" s="250">
        <v>10.366036469000001</v>
      </c>
      <c r="BC49" s="250">
        <v>10.402888801</v>
      </c>
      <c r="BD49" s="250">
        <v>10.444948290999999</v>
      </c>
      <c r="BE49" s="250">
        <v>10.502456325000001</v>
      </c>
      <c r="BF49" s="250">
        <v>10.547249094</v>
      </c>
      <c r="BG49" s="316">
        <v>10.58957</v>
      </c>
      <c r="BH49" s="316">
        <v>10.6333</v>
      </c>
      <c r="BI49" s="316">
        <v>10.667759999999999</v>
      </c>
      <c r="BJ49" s="316">
        <v>10.696820000000001</v>
      </c>
      <c r="BK49" s="316">
        <v>10.71499</v>
      </c>
      <c r="BL49" s="316">
        <v>10.73739</v>
      </c>
      <c r="BM49" s="316">
        <v>10.758520000000001</v>
      </c>
      <c r="BN49" s="316">
        <v>10.77825</v>
      </c>
      <c r="BO49" s="316">
        <v>10.796950000000001</v>
      </c>
      <c r="BP49" s="316">
        <v>10.81448</v>
      </c>
      <c r="BQ49" s="316">
        <v>10.833069999999999</v>
      </c>
      <c r="BR49" s="316">
        <v>10.846579999999999</v>
      </c>
      <c r="BS49" s="316">
        <v>10.857239999999999</v>
      </c>
      <c r="BT49" s="316">
        <v>10.86228</v>
      </c>
      <c r="BU49" s="316">
        <v>10.869350000000001</v>
      </c>
      <c r="BV49" s="316">
        <v>10.87566</v>
      </c>
    </row>
    <row r="50" spans="1:74" s="160" customFormat="1" ht="11.1" customHeight="1" x14ac:dyDescent="0.2">
      <c r="A50" s="148" t="s">
        <v>730</v>
      </c>
      <c r="B50" s="204" t="s">
        <v>438</v>
      </c>
      <c r="C50" s="250">
        <v>27.998965431999999</v>
      </c>
      <c r="D50" s="250">
        <v>28.035069136000001</v>
      </c>
      <c r="E50" s="250">
        <v>28.069765432000001</v>
      </c>
      <c r="F50" s="250">
        <v>28.110555556000001</v>
      </c>
      <c r="G50" s="250">
        <v>28.136811111</v>
      </c>
      <c r="H50" s="250">
        <v>28.156033333</v>
      </c>
      <c r="I50" s="250">
        <v>28.138207406999999</v>
      </c>
      <c r="J50" s="250">
        <v>28.165874074000001</v>
      </c>
      <c r="K50" s="250">
        <v>28.209018519000001</v>
      </c>
      <c r="L50" s="250">
        <v>28.289882716000001</v>
      </c>
      <c r="M50" s="250">
        <v>28.347301235</v>
      </c>
      <c r="N50" s="250">
        <v>28.403516049</v>
      </c>
      <c r="O50" s="250">
        <v>28.459277778000001</v>
      </c>
      <c r="P50" s="250">
        <v>28.512522222000001</v>
      </c>
      <c r="Q50" s="250">
        <v>28.564</v>
      </c>
      <c r="R50" s="250">
        <v>28.614896296000001</v>
      </c>
      <c r="S50" s="250">
        <v>28.661951852000001</v>
      </c>
      <c r="T50" s="250">
        <v>28.706351852000001</v>
      </c>
      <c r="U50" s="250">
        <v>28.749222222</v>
      </c>
      <c r="V50" s="250">
        <v>28.787466667</v>
      </c>
      <c r="W50" s="250">
        <v>28.822211111000001</v>
      </c>
      <c r="X50" s="250">
        <v>28.841312345999999</v>
      </c>
      <c r="Y50" s="250">
        <v>28.878164198</v>
      </c>
      <c r="Z50" s="250">
        <v>28.920623457000001</v>
      </c>
      <c r="AA50" s="250">
        <v>28.984655556</v>
      </c>
      <c r="AB50" s="250">
        <v>29.026355555999999</v>
      </c>
      <c r="AC50" s="250">
        <v>29.061688888999999</v>
      </c>
      <c r="AD50" s="250">
        <v>29.078571605</v>
      </c>
      <c r="AE50" s="250">
        <v>29.110234567999999</v>
      </c>
      <c r="AF50" s="250">
        <v>29.144593827000001</v>
      </c>
      <c r="AG50" s="250">
        <v>29.185832098999999</v>
      </c>
      <c r="AH50" s="250">
        <v>29.222446913999999</v>
      </c>
      <c r="AI50" s="250">
        <v>29.258620988000001</v>
      </c>
      <c r="AJ50" s="250">
        <v>29.306625925999999</v>
      </c>
      <c r="AK50" s="250">
        <v>29.332714814999999</v>
      </c>
      <c r="AL50" s="250">
        <v>29.349159259</v>
      </c>
      <c r="AM50" s="250">
        <v>29.816453085999999</v>
      </c>
      <c r="AN50" s="250">
        <v>29.468238272000001</v>
      </c>
      <c r="AO50" s="250">
        <v>28.765008642000002</v>
      </c>
      <c r="AP50" s="250">
        <v>26.583825925999999</v>
      </c>
      <c r="AQ50" s="250">
        <v>26.012770369999998</v>
      </c>
      <c r="AR50" s="250">
        <v>25.928903704</v>
      </c>
      <c r="AS50" s="250">
        <v>27.105287654000001</v>
      </c>
      <c r="AT50" s="250">
        <v>27.416002468999999</v>
      </c>
      <c r="AU50" s="250">
        <v>27.634109877</v>
      </c>
      <c r="AV50" s="250">
        <v>27.674723509</v>
      </c>
      <c r="AW50" s="250">
        <v>27.771280876999999</v>
      </c>
      <c r="AX50" s="250">
        <v>27.838895612999998</v>
      </c>
      <c r="AY50" s="250">
        <v>27.816531821000002</v>
      </c>
      <c r="AZ50" s="250">
        <v>27.872038214</v>
      </c>
      <c r="BA50" s="250">
        <v>27.944378898</v>
      </c>
      <c r="BB50" s="250">
        <v>28.023040018</v>
      </c>
      <c r="BC50" s="250">
        <v>28.136934670999999</v>
      </c>
      <c r="BD50" s="250">
        <v>28.275549002999998</v>
      </c>
      <c r="BE50" s="250">
        <v>28.490220531999999</v>
      </c>
      <c r="BF50" s="250">
        <v>28.639771087</v>
      </c>
      <c r="BG50" s="316">
        <v>28.775539999999999</v>
      </c>
      <c r="BH50" s="316">
        <v>28.89059</v>
      </c>
      <c r="BI50" s="316">
        <v>29.003990000000002</v>
      </c>
      <c r="BJ50" s="316">
        <v>29.108799999999999</v>
      </c>
      <c r="BK50" s="316">
        <v>29.20749</v>
      </c>
      <c r="BL50" s="316">
        <v>29.293289999999999</v>
      </c>
      <c r="BM50" s="316">
        <v>29.368649999999999</v>
      </c>
      <c r="BN50" s="316">
        <v>29.426590000000001</v>
      </c>
      <c r="BO50" s="316">
        <v>29.486329999999999</v>
      </c>
      <c r="BP50" s="316">
        <v>29.540890000000001</v>
      </c>
      <c r="BQ50" s="316">
        <v>29.588000000000001</v>
      </c>
      <c r="BR50" s="316">
        <v>29.633890000000001</v>
      </c>
      <c r="BS50" s="316">
        <v>29.676300000000001</v>
      </c>
      <c r="BT50" s="316">
        <v>29.71407</v>
      </c>
      <c r="BU50" s="316">
        <v>29.750389999999999</v>
      </c>
      <c r="BV50" s="316">
        <v>29.784089999999999</v>
      </c>
    </row>
    <row r="51" spans="1:74" s="160" customFormat="1" ht="11.1" customHeight="1" x14ac:dyDescent="0.2">
      <c r="A51" s="148" t="s">
        <v>731</v>
      </c>
      <c r="B51" s="204" t="s">
        <v>439</v>
      </c>
      <c r="C51" s="250">
        <v>8.0746086419999994</v>
      </c>
      <c r="D51" s="250">
        <v>8.0820160494</v>
      </c>
      <c r="E51" s="250">
        <v>8.0877753085999995</v>
      </c>
      <c r="F51" s="250">
        <v>8.0886419752999998</v>
      </c>
      <c r="G51" s="250">
        <v>8.0935382715999999</v>
      </c>
      <c r="H51" s="250">
        <v>8.0992197530999999</v>
      </c>
      <c r="I51" s="250">
        <v>8.1059037036999992</v>
      </c>
      <c r="J51" s="250">
        <v>8.1129925925999995</v>
      </c>
      <c r="K51" s="250">
        <v>8.1207037037000003</v>
      </c>
      <c r="L51" s="250">
        <v>8.1313679012000009</v>
      </c>
      <c r="M51" s="250">
        <v>8.1385753086000001</v>
      </c>
      <c r="N51" s="250">
        <v>8.1446567901000009</v>
      </c>
      <c r="O51" s="250">
        <v>8.1456370370000002</v>
      </c>
      <c r="P51" s="250">
        <v>8.1524481480999995</v>
      </c>
      <c r="Q51" s="250">
        <v>8.1611148147999995</v>
      </c>
      <c r="R51" s="250">
        <v>8.1752617284000006</v>
      </c>
      <c r="S51" s="250">
        <v>8.1849209877</v>
      </c>
      <c r="T51" s="250">
        <v>8.1937172839999999</v>
      </c>
      <c r="U51" s="250">
        <v>8.1997049383</v>
      </c>
      <c r="V51" s="250">
        <v>8.2082345678999999</v>
      </c>
      <c r="W51" s="250">
        <v>8.2173604937999993</v>
      </c>
      <c r="X51" s="250">
        <v>8.2267370369999995</v>
      </c>
      <c r="Y51" s="250">
        <v>8.2373148147999995</v>
      </c>
      <c r="Z51" s="250">
        <v>8.2487481481000007</v>
      </c>
      <c r="AA51" s="250">
        <v>8.2650864197999994</v>
      </c>
      <c r="AB51" s="250">
        <v>8.2751938272000007</v>
      </c>
      <c r="AC51" s="250">
        <v>8.2831197530999994</v>
      </c>
      <c r="AD51" s="250">
        <v>8.2849925926000001</v>
      </c>
      <c r="AE51" s="250">
        <v>8.2914592592999998</v>
      </c>
      <c r="AF51" s="250">
        <v>8.2986481480999998</v>
      </c>
      <c r="AG51" s="250">
        <v>8.3097493826999997</v>
      </c>
      <c r="AH51" s="250">
        <v>8.3159901235000007</v>
      </c>
      <c r="AI51" s="250">
        <v>8.3205604938000004</v>
      </c>
      <c r="AJ51" s="250">
        <v>8.3193469136000004</v>
      </c>
      <c r="AK51" s="250">
        <v>8.3236617283999994</v>
      </c>
      <c r="AL51" s="250">
        <v>8.3293913580000005</v>
      </c>
      <c r="AM51" s="250">
        <v>8.4681061728000007</v>
      </c>
      <c r="AN51" s="250">
        <v>8.3779876543</v>
      </c>
      <c r="AO51" s="250">
        <v>8.1906061728000008</v>
      </c>
      <c r="AP51" s="250">
        <v>7.5930629630000004</v>
      </c>
      <c r="AQ51" s="250">
        <v>7.4458296296000004</v>
      </c>
      <c r="AR51" s="250">
        <v>7.4360074074</v>
      </c>
      <c r="AS51" s="250">
        <v>7.7841839506000001</v>
      </c>
      <c r="AT51" s="250">
        <v>7.8837432099000004</v>
      </c>
      <c r="AU51" s="250">
        <v>7.9552728395000001</v>
      </c>
      <c r="AV51" s="250">
        <v>7.9774183972000001</v>
      </c>
      <c r="AW51" s="250">
        <v>8.0089045992999992</v>
      </c>
      <c r="AX51" s="250">
        <v>8.0283770034999993</v>
      </c>
      <c r="AY51" s="250">
        <v>8.0146612154000003</v>
      </c>
      <c r="AZ51" s="250">
        <v>8.0259868197999999</v>
      </c>
      <c r="BA51" s="250">
        <v>8.0411794221000008</v>
      </c>
      <c r="BB51" s="250">
        <v>8.0572089927999997</v>
      </c>
      <c r="BC51" s="250">
        <v>8.0824081133999996</v>
      </c>
      <c r="BD51" s="250">
        <v>8.1137467542999993</v>
      </c>
      <c r="BE51" s="250">
        <v>8.1640987652000003</v>
      </c>
      <c r="BF51" s="250">
        <v>8.1980610591000005</v>
      </c>
      <c r="BG51" s="316">
        <v>8.2285070000000005</v>
      </c>
      <c r="BH51" s="316">
        <v>8.2561370000000007</v>
      </c>
      <c r="BI51" s="316">
        <v>8.2790280000000003</v>
      </c>
      <c r="BJ51" s="316">
        <v>8.2978769999999997</v>
      </c>
      <c r="BK51" s="316">
        <v>8.3081899999999997</v>
      </c>
      <c r="BL51" s="316">
        <v>8.3223319999999994</v>
      </c>
      <c r="BM51" s="316">
        <v>8.3358059999999998</v>
      </c>
      <c r="BN51" s="316">
        <v>8.3486360000000008</v>
      </c>
      <c r="BO51" s="316">
        <v>8.3607569999999996</v>
      </c>
      <c r="BP51" s="316">
        <v>8.3721910000000008</v>
      </c>
      <c r="BQ51" s="316">
        <v>8.3824749999999995</v>
      </c>
      <c r="BR51" s="316">
        <v>8.392887</v>
      </c>
      <c r="BS51" s="316">
        <v>8.4029620000000005</v>
      </c>
      <c r="BT51" s="316">
        <v>8.4143089999999994</v>
      </c>
      <c r="BU51" s="316">
        <v>8.4225030000000007</v>
      </c>
      <c r="BV51" s="316">
        <v>8.4291549999999997</v>
      </c>
    </row>
    <row r="52" spans="1:74" s="160" customFormat="1" ht="11.1" customHeight="1" x14ac:dyDescent="0.2">
      <c r="A52" s="148" t="s">
        <v>732</v>
      </c>
      <c r="B52" s="204" t="s">
        <v>440</v>
      </c>
      <c r="C52" s="250">
        <v>16.99188642</v>
      </c>
      <c r="D52" s="250">
        <v>17.019582715999999</v>
      </c>
      <c r="E52" s="250">
        <v>17.046930864</v>
      </c>
      <c r="F52" s="250">
        <v>17.080345679000001</v>
      </c>
      <c r="G52" s="250">
        <v>17.102186419999999</v>
      </c>
      <c r="H52" s="250">
        <v>17.118867901000002</v>
      </c>
      <c r="I52" s="250">
        <v>17.116316049000002</v>
      </c>
      <c r="J52" s="250">
        <v>17.133234567999999</v>
      </c>
      <c r="K52" s="250">
        <v>17.155549383</v>
      </c>
      <c r="L52" s="250">
        <v>17.187853086000001</v>
      </c>
      <c r="M52" s="250">
        <v>17.217516049</v>
      </c>
      <c r="N52" s="250">
        <v>17.249130864000001</v>
      </c>
      <c r="O52" s="250">
        <v>17.284628394999999</v>
      </c>
      <c r="P52" s="250">
        <v>17.318698765000001</v>
      </c>
      <c r="Q52" s="250">
        <v>17.353272839999999</v>
      </c>
      <c r="R52" s="250">
        <v>17.389461728000001</v>
      </c>
      <c r="S52" s="250">
        <v>17.424209876999999</v>
      </c>
      <c r="T52" s="250">
        <v>17.458628395000002</v>
      </c>
      <c r="U52" s="250">
        <v>17.495349383000001</v>
      </c>
      <c r="V52" s="250">
        <v>17.527134568000001</v>
      </c>
      <c r="W52" s="250">
        <v>17.556616048999999</v>
      </c>
      <c r="X52" s="250">
        <v>17.581309876999999</v>
      </c>
      <c r="Y52" s="250">
        <v>17.608046913999999</v>
      </c>
      <c r="Z52" s="250">
        <v>17.634343210000001</v>
      </c>
      <c r="AA52" s="250">
        <v>17.661211111</v>
      </c>
      <c r="AB52" s="250">
        <v>17.685866666999999</v>
      </c>
      <c r="AC52" s="250">
        <v>17.709322222000001</v>
      </c>
      <c r="AD52" s="250">
        <v>17.727918518999999</v>
      </c>
      <c r="AE52" s="250">
        <v>17.751718519000001</v>
      </c>
      <c r="AF52" s="250">
        <v>17.777062962999999</v>
      </c>
      <c r="AG52" s="250">
        <v>17.807818519000001</v>
      </c>
      <c r="AH52" s="250">
        <v>17.833351852</v>
      </c>
      <c r="AI52" s="250">
        <v>17.857529629999998</v>
      </c>
      <c r="AJ52" s="250">
        <v>17.885862963000001</v>
      </c>
      <c r="AK52" s="250">
        <v>17.903196296000001</v>
      </c>
      <c r="AL52" s="250">
        <v>17.915040740999999</v>
      </c>
      <c r="AM52" s="250">
        <v>18.165075308999999</v>
      </c>
      <c r="AN52" s="250">
        <v>17.983182716000002</v>
      </c>
      <c r="AO52" s="250">
        <v>17.613041975000002</v>
      </c>
      <c r="AP52" s="250">
        <v>16.485897530999999</v>
      </c>
      <c r="AQ52" s="250">
        <v>16.165827159999999</v>
      </c>
      <c r="AR52" s="250">
        <v>16.084075308999999</v>
      </c>
      <c r="AS52" s="250">
        <v>16.586108641999999</v>
      </c>
      <c r="AT52" s="250">
        <v>16.721893826999999</v>
      </c>
      <c r="AU52" s="250">
        <v>16.836897531000002</v>
      </c>
      <c r="AV52" s="250">
        <v>16.925628598999999</v>
      </c>
      <c r="AW52" s="250">
        <v>17.003187704999998</v>
      </c>
      <c r="AX52" s="250">
        <v>17.064083696000001</v>
      </c>
      <c r="AY52" s="250">
        <v>17.07767634</v>
      </c>
      <c r="AZ52" s="250">
        <v>17.128226271999999</v>
      </c>
      <c r="BA52" s="250">
        <v>17.185093261999999</v>
      </c>
      <c r="BB52" s="250">
        <v>17.250296036000002</v>
      </c>
      <c r="BC52" s="250">
        <v>17.318283095000002</v>
      </c>
      <c r="BD52" s="250">
        <v>17.391073167999998</v>
      </c>
      <c r="BE52" s="250">
        <v>17.482081650000001</v>
      </c>
      <c r="BF52" s="250">
        <v>17.554416200999999</v>
      </c>
      <c r="BG52" s="316">
        <v>17.621490000000001</v>
      </c>
      <c r="BH52" s="316">
        <v>17.68131</v>
      </c>
      <c r="BI52" s="316">
        <v>17.739370000000001</v>
      </c>
      <c r="BJ52" s="316">
        <v>17.793669999999999</v>
      </c>
      <c r="BK52" s="316">
        <v>17.84544</v>
      </c>
      <c r="BL52" s="316">
        <v>17.89132</v>
      </c>
      <c r="BM52" s="316">
        <v>17.93252</v>
      </c>
      <c r="BN52" s="316">
        <v>17.96407</v>
      </c>
      <c r="BO52" s="316">
        <v>17.999659999999999</v>
      </c>
      <c r="BP52" s="316">
        <v>18.034320000000001</v>
      </c>
      <c r="BQ52" s="316">
        <v>18.069459999999999</v>
      </c>
      <c r="BR52" s="316">
        <v>18.10117</v>
      </c>
      <c r="BS52" s="316">
        <v>18.130880000000001</v>
      </c>
      <c r="BT52" s="316">
        <v>18.157720000000001</v>
      </c>
      <c r="BU52" s="316">
        <v>18.184080000000002</v>
      </c>
      <c r="BV52" s="316">
        <v>18.20908</v>
      </c>
    </row>
    <row r="53" spans="1:74" s="160" customFormat="1" ht="11.1" customHeight="1" x14ac:dyDescent="0.2">
      <c r="A53" s="148" t="s">
        <v>733</v>
      </c>
      <c r="B53" s="204" t="s">
        <v>441</v>
      </c>
      <c r="C53" s="250">
        <v>10.426293827</v>
      </c>
      <c r="D53" s="250">
        <v>10.447234568000001</v>
      </c>
      <c r="E53" s="250">
        <v>10.469471605000001</v>
      </c>
      <c r="F53" s="250">
        <v>10.496303704000001</v>
      </c>
      <c r="G53" s="250">
        <v>10.518659259</v>
      </c>
      <c r="H53" s="250">
        <v>10.539837037</v>
      </c>
      <c r="I53" s="250">
        <v>10.558340741</v>
      </c>
      <c r="J53" s="250">
        <v>10.578285185</v>
      </c>
      <c r="K53" s="250">
        <v>10.598174073999999</v>
      </c>
      <c r="L53" s="250">
        <v>10.614441975</v>
      </c>
      <c r="M53" s="250">
        <v>10.636893827</v>
      </c>
      <c r="N53" s="250">
        <v>10.661964198</v>
      </c>
      <c r="O53" s="250">
        <v>10.694704937999999</v>
      </c>
      <c r="P53" s="250">
        <v>10.721223457000001</v>
      </c>
      <c r="Q53" s="250">
        <v>10.746571605</v>
      </c>
      <c r="R53" s="250">
        <v>10.768848148</v>
      </c>
      <c r="S53" s="250">
        <v>10.793281480999999</v>
      </c>
      <c r="T53" s="250">
        <v>10.817970369999999</v>
      </c>
      <c r="U53" s="250">
        <v>10.845166667000001</v>
      </c>
      <c r="V53" s="250">
        <v>10.868677778</v>
      </c>
      <c r="W53" s="250">
        <v>10.890755556</v>
      </c>
      <c r="X53" s="250">
        <v>10.90862963</v>
      </c>
      <c r="Y53" s="250">
        <v>10.929918518999999</v>
      </c>
      <c r="Z53" s="250">
        <v>10.951851852000001</v>
      </c>
      <c r="AA53" s="250">
        <v>10.975032099</v>
      </c>
      <c r="AB53" s="250">
        <v>10.997802469</v>
      </c>
      <c r="AC53" s="250">
        <v>11.020765431999999</v>
      </c>
      <c r="AD53" s="250">
        <v>11.043135802</v>
      </c>
      <c r="AE53" s="250">
        <v>11.06707284</v>
      </c>
      <c r="AF53" s="250">
        <v>11.091791358</v>
      </c>
      <c r="AG53" s="250">
        <v>11.121735802</v>
      </c>
      <c r="AH53" s="250">
        <v>11.144683950999999</v>
      </c>
      <c r="AI53" s="250">
        <v>11.165080247000001</v>
      </c>
      <c r="AJ53" s="250">
        <v>11.183907407</v>
      </c>
      <c r="AK53" s="250">
        <v>11.198462963000001</v>
      </c>
      <c r="AL53" s="250">
        <v>11.20972963</v>
      </c>
      <c r="AM53" s="250">
        <v>11.391144444</v>
      </c>
      <c r="AN53" s="250">
        <v>11.265755556</v>
      </c>
      <c r="AO53" s="250">
        <v>11.007</v>
      </c>
      <c r="AP53" s="250">
        <v>10.195248147999999</v>
      </c>
      <c r="AQ53" s="250">
        <v>9.9844814814999996</v>
      </c>
      <c r="AR53" s="250">
        <v>9.9550703703999996</v>
      </c>
      <c r="AS53" s="250">
        <v>10.396738272</v>
      </c>
      <c r="AT53" s="250">
        <v>10.512745679</v>
      </c>
      <c r="AU53" s="250">
        <v>10.592816049</v>
      </c>
      <c r="AV53" s="250">
        <v>10.595474931</v>
      </c>
      <c r="AW53" s="250">
        <v>10.634777066</v>
      </c>
      <c r="AX53" s="250">
        <v>10.669248003</v>
      </c>
      <c r="AY53" s="250">
        <v>10.681228353</v>
      </c>
      <c r="AZ53" s="250">
        <v>10.719281433000001</v>
      </c>
      <c r="BA53" s="250">
        <v>10.765747856999999</v>
      </c>
      <c r="BB53" s="250">
        <v>10.826241325</v>
      </c>
      <c r="BC53" s="250">
        <v>10.885324155999999</v>
      </c>
      <c r="BD53" s="250">
        <v>10.948610054</v>
      </c>
      <c r="BE53" s="250">
        <v>11.031657923999999</v>
      </c>
      <c r="BF53" s="250">
        <v>11.091680773</v>
      </c>
      <c r="BG53" s="316">
        <v>11.14424</v>
      </c>
      <c r="BH53" s="316">
        <v>11.18403</v>
      </c>
      <c r="BI53" s="316">
        <v>11.225630000000001</v>
      </c>
      <c r="BJ53" s="316">
        <v>11.263730000000001</v>
      </c>
      <c r="BK53" s="316">
        <v>11.297800000000001</v>
      </c>
      <c r="BL53" s="316">
        <v>11.32931</v>
      </c>
      <c r="BM53" s="316">
        <v>11.35772</v>
      </c>
      <c r="BN53" s="316">
        <v>11.381640000000001</v>
      </c>
      <c r="BO53" s="316">
        <v>11.404920000000001</v>
      </c>
      <c r="BP53" s="316">
        <v>11.426170000000001</v>
      </c>
      <c r="BQ53" s="316">
        <v>11.443289999999999</v>
      </c>
      <c r="BR53" s="316">
        <v>11.462009999999999</v>
      </c>
      <c r="BS53" s="316">
        <v>11.48025</v>
      </c>
      <c r="BT53" s="316">
        <v>11.50005</v>
      </c>
      <c r="BU53" s="316">
        <v>11.515779999999999</v>
      </c>
      <c r="BV53" s="316">
        <v>11.529489999999999</v>
      </c>
    </row>
    <row r="54" spans="1:74" s="160" customFormat="1" ht="11.1" customHeight="1" x14ac:dyDescent="0.2">
      <c r="A54" s="149" t="s">
        <v>734</v>
      </c>
      <c r="B54" s="205" t="s">
        <v>442</v>
      </c>
      <c r="C54" s="69">
        <v>22.777112345999999</v>
      </c>
      <c r="D54" s="69">
        <v>22.813864198000001</v>
      </c>
      <c r="E54" s="69">
        <v>22.859623457000001</v>
      </c>
      <c r="F54" s="69">
        <v>22.935614815000001</v>
      </c>
      <c r="G54" s="69">
        <v>22.983470369999999</v>
      </c>
      <c r="H54" s="69">
        <v>23.024414815</v>
      </c>
      <c r="I54" s="69">
        <v>23.047702469000001</v>
      </c>
      <c r="J54" s="69">
        <v>23.082883950999999</v>
      </c>
      <c r="K54" s="69">
        <v>23.11921358</v>
      </c>
      <c r="L54" s="69">
        <v>23.151920988000001</v>
      </c>
      <c r="M54" s="69">
        <v>23.194124690999999</v>
      </c>
      <c r="N54" s="69">
        <v>23.241054321</v>
      </c>
      <c r="O54" s="69">
        <v>23.310196296000001</v>
      </c>
      <c r="P54" s="69">
        <v>23.353462962999998</v>
      </c>
      <c r="Q54" s="69">
        <v>23.388340741</v>
      </c>
      <c r="R54" s="69">
        <v>23.401506173000001</v>
      </c>
      <c r="S54" s="69">
        <v>23.429598765000001</v>
      </c>
      <c r="T54" s="69">
        <v>23.459295061999999</v>
      </c>
      <c r="U54" s="69">
        <v>23.490145679000001</v>
      </c>
      <c r="V54" s="69">
        <v>23.523386420000001</v>
      </c>
      <c r="W54" s="69">
        <v>23.558567901</v>
      </c>
      <c r="X54" s="69">
        <v>23.605235801999999</v>
      </c>
      <c r="Y54" s="69">
        <v>23.637139506</v>
      </c>
      <c r="Z54" s="69">
        <v>23.663824690999999</v>
      </c>
      <c r="AA54" s="69">
        <v>23.674106172999998</v>
      </c>
      <c r="AB54" s="69">
        <v>23.69874321</v>
      </c>
      <c r="AC54" s="69">
        <v>23.726550617000001</v>
      </c>
      <c r="AD54" s="69">
        <v>23.760279012000002</v>
      </c>
      <c r="AE54" s="69">
        <v>23.792364198000001</v>
      </c>
      <c r="AF54" s="69">
        <v>23.82555679</v>
      </c>
      <c r="AG54" s="69">
        <v>23.862582715999999</v>
      </c>
      <c r="AH54" s="69">
        <v>23.895945679</v>
      </c>
      <c r="AI54" s="69">
        <v>23.928371604999999</v>
      </c>
      <c r="AJ54" s="69">
        <v>23.963850616999999</v>
      </c>
      <c r="AK54" s="69">
        <v>23.991409876999999</v>
      </c>
      <c r="AL54" s="69">
        <v>24.015039506000001</v>
      </c>
      <c r="AM54" s="69">
        <v>24.508892592999999</v>
      </c>
      <c r="AN54" s="69">
        <v>24.169048148000002</v>
      </c>
      <c r="AO54" s="69">
        <v>23.469659259</v>
      </c>
      <c r="AP54" s="69">
        <v>21.349046913999999</v>
      </c>
      <c r="AQ54" s="69">
        <v>20.726828394999998</v>
      </c>
      <c r="AR54" s="69">
        <v>20.541324691</v>
      </c>
      <c r="AS54" s="69">
        <v>21.447479011999999</v>
      </c>
      <c r="AT54" s="69">
        <v>21.644197531</v>
      </c>
      <c r="AU54" s="69">
        <v>21.786423457000001</v>
      </c>
      <c r="AV54" s="69">
        <v>21.831528655</v>
      </c>
      <c r="AW54" s="69">
        <v>21.896740497</v>
      </c>
      <c r="AX54" s="69">
        <v>21.939430848000001</v>
      </c>
      <c r="AY54" s="69">
        <v>21.866568011999998</v>
      </c>
      <c r="AZ54" s="69">
        <v>21.933989151999999</v>
      </c>
      <c r="BA54" s="69">
        <v>22.048662573000001</v>
      </c>
      <c r="BB54" s="69">
        <v>22.271202315</v>
      </c>
      <c r="BC54" s="69">
        <v>22.434919767</v>
      </c>
      <c r="BD54" s="69">
        <v>22.600428970999999</v>
      </c>
      <c r="BE54" s="69">
        <v>22.788600342999999</v>
      </c>
      <c r="BF54" s="69">
        <v>22.942040235</v>
      </c>
      <c r="BG54" s="320">
        <v>23.081620000000001</v>
      </c>
      <c r="BH54" s="320">
        <v>23.202390000000001</v>
      </c>
      <c r="BI54" s="320">
        <v>23.317959999999999</v>
      </c>
      <c r="BJ54" s="320">
        <v>23.423369999999998</v>
      </c>
      <c r="BK54" s="320">
        <v>23.51763</v>
      </c>
      <c r="BL54" s="320">
        <v>23.6035</v>
      </c>
      <c r="BM54" s="320">
        <v>23.67998</v>
      </c>
      <c r="BN54" s="320">
        <v>23.743120000000001</v>
      </c>
      <c r="BO54" s="320">
        <v>23.80376</v>
      </c>
      <c r="BP54" s="320">
        <v>23.857959999999999</v>
      </c>
      <c r="BQ54" s="320">
        <v>23.900569999999998</v>
      </c>
      <c r="BR54" s="320">
        <v>23.94575</v>
      </c>
      <c r="BS54" s="320">
        <v>23.98836</v>
      </c>
      <c r="BT54" s="320">
        <v>24.0291</v>
      </c>
      <c r="BU54" s="320">
        <v>24.066020000000002</v>
      </c>
      <c r="BV54" s="320">
        <v>24.099830000000001</v>
      </c>
    </row>
    <row r="55" spans="1:74" s="160" customFormat="1" ht="12" customHeight="1" x14ac:dyDescent="0.2">
      <c r="A55" s="148"/>
      <c r="B55" s="752" t="s">
        <v>815</v>
      </c>
      <c r="C55" s="744"/>
      <c r="D55" s="744"/>
      <c r="E55" s="744"/>
      <c r="F55" s="744"/>
      <c r="G55" s="744"/>
      <c r="H55" s="744"/>
      <c r="I55" s="744"/>
      <c r="J55" s="744"/>
      <c r="K55" s="744"/>
      <c r="L55" s="744"/>
      <c r="M55" s="744"/>
      <c r="N55" s="744"/>
      <c r="O55" s="744"/>
      <c r="P55" s="744"/>
      <c r="Q55" s="744"/>
      <c r="AY55" s="458"/>
      <c r="AZ55" s="458"/>
      <c r="BA55" s="458"/>
      <c r="BB55" s="458"/>
      <c r="BC55" s="458"/>
      <c r="BD55" s="638"/>
      <c r="BE55" s="638"/>
      <c r="BF55" s="638"/>
      <c r="BG55" s="638"/>
      <c r="BH55" s="458"/>
      <c r="BI55" s="458"/>
      <c r="BJ55" s="458"/>
    </row>
    <row r="56" spans="1:74" s="427" customFormat="1" ht="12" customHeight="1" x14ac:dyDescent="0.2">
      <c r="A56" s="426"/>
      <c r="B56" s="780" t="str">
        <f>"Notes: "&amp;"EIA completed modeling and analysis for this report on " &amp;Dates!D2&amp;"."</f>
        <v>Notes: EIA completed modeling and analysis for this report on Thursday September 2, 2021.</v>
      </c>
      <c r="C56" s="803"/>
      <c r="D56" s="803"/>
      <c r="E56" s="803"/>
      <c r="F56" s="803"/>
      <c r="G56" s="803"/>
      <c r="H56" s="803"/>
      <c r="I56" s="803"/>
      <c r="J56" s="803"/>
      <c r="K56" s="803"/>
      <c r="L56" s="803"/>
      <c r="M56" s="803"/>
      <c r="N56" s="803"/>
      <c r="O56" s="803"/>
      <c r="P56" s="803"/>
      <c r="Q56" s="781"/>
      <c r="AY56" s="459"/>
      <c r="AZ56" s="459"/>
      <c r="BA56" s="459"/>
      <c r="BB56" s="459"/>
      <c r="BC56" s="459"/>
      <c r="BD56" s="639"/>
      <c r="BE56" s="639"/>
      <c r="BF56" s="639"/>
      <c r="BG56" s="639"/>
      <c r="BH56" s="459"/>
      <c r="BI56" s="459"/>
      <c r="BJ56" s="459"/>
    </row>
    <row r="57" spans="1:74" s="427" customFormat="1" ht="12" customHeight="1" x14ac:dyDescent="0.2">
      <c r="A57" s="426"/>
      <c r="B57" s="770" t="s">
        <v>353</v>
      </c>
      <c r="C57" s="769"/>
      <c r="D57" s="769"/>
      <c r="E57" s="769"/>
      <c r="F57" s="769"/>
      <c r="G57" s="769"/>
      <c r="H57" s="769"/>
      <c r="I57" s="769"/>
      <c r="J57" s="769"/>
      <c r="K57" s="769"/>
      <c r="L57" s="769"/>
      <c r="M57" s="769"/>
      <c r="N57" s="769"/>
      <c r="O57" s="769"/>
      <c r="P57" s="769"/>
      <c r="Q57" s="769"/>
      <c r="AY57" s="459"/>
      <c r="AZ57" s="459"/>
      <c r="BA57" s="459"/>
      <c r="BB57" s="459"/>
      <c r="BC57" s="459"/>
      <c r="BD57" s="639"/>
      <c r="BE57" s="639"/>
      <c r="BF57" s="639"/>
      <c r="BG57" s="639"/>
      <c r="BH57" s="459"/>
      <c r="BI57" s="459"/>
      <c r="BJ57" s="459"/>
    </row>
    <row r="58" spans="1:74" s="427" customFormat="1" ht="12" customHeight="1" x14ac:dyDescent="0.2">
      <c r="A58" s="426"/>
      <c r="B58" s="765" t="s">
        <v>865</v>
      </c>
      <c r="C58" s="762"/>
      <c r="D58" s="762"/>
      <c r="E58" s="762"/>
      <c r="F58" s="762"/>
      <c r="G58" s="762"/>
      <c r="H58" s="762"/>
      <c r="I58" s="762"/>
      <c r="J58" s="762"/>
      <c r="K58" s="762"/>
      <c r="L58" s="762"/>
      <c r="M58" s="762"/>
      <c r="N58" s="762"/>
      <c r="O58" s="762"/>
      <c r="P58" s="762"/>
      <c r="Q58" s="759"/>
      <c r="AY58" s="459"/>
      <c r="AZ58" s="459"/>
      <c r="BA58" s="459"/>
      <c r="BB58" s="459"/>
      <c r="BC58" s="459"/>
      <c r="BD58" s="639"/>
      <c r="BE58" s="639"/>
      <c r="BF58" s="639"/>
      <c r="BG58" s="639"/>
      <c r="BH58" s="459"/>
      <c r="BI58" s="459"/>
      <c r="BJ58" s="459"/>
    </row>
    <row r="59" spans="1:74" s="428" customFormat="1" ht="12" customHeight="1" x14ac:dyDescent="0.2">
      <c r="A59" s="426"/>
      <c r="B59" s="800" t="s">
        <v>866</v>
      </c>
      <c r="C59" s="759"/>
      <c r="D59" s="759"/>
      <c r="E59" s="759"/>
      <c r="F59" s="759"/>
      <c r="G59" s="759"/>
      <c r="H59" s="759"/>
      <c r="I59" s="759"/>
      <c r="J59" s="759"/>
      <c r="K59" s="759"/>
      <c r="L59" s="759"/>
      <c r="M59" s="759"/>
      <c r="N59" s="759"/>
      <c r="O59" s="759"/>
      <c r="P59" s="759"/>
      <c r="Q59" s="759"/>
      <c r="AY59" s="460"/>
      <c r="AZ59" s="460"/>
      <c r="BA59" s="460"/>
      <c r="BB59" s="460"/>
      <c r="BC59" s="460"/>
      <c r="BD59" s="640"/>
      <c r="BE59" s="640"/>
      <c r="BF59" s="640"/>
      <c r="BG59" s="640"/>
      <c r="BH59" s="460"/>
      <c r="BI59" s="460"/>
      <c r="BJ59" s="460"/>
    </row>
    <row r="60" spans="1:74" s="427" customFormat="1" ht="12" customHeight="1" x14ac:dyDescent="0.2">
      <c r="A60" s="426"/>
      <c r="B60" s="763" t="s">
        <v>2</v>
      </c>
      <c r="C60" s="762"/>
      <c r="D60" s="762"/>
      <c r="E60" s="762"/>
      <c r="F60" s="762"/>
      <c r="G60" s="762"/>
      <c r="H60" s="762"/>
      <c r="I60" s="762"/>
      <c r="J60" s="762"/>
      <c r="K60" s="762"/>
      <c r="L60" s="762"/>
      <c r="M60" s="762"/>
      <c r="N60" s="762"/>
      <c r="O60" s="762"/>
      <c r="P60" s="762"/>
      <c r="Q60" s="759"/>
      <c r="AY60" s="459"/>
      <c r="AZ60" s="459"/>
      <c r="BA60" s="459"/>
      <c r="BB60" s="459"/>
      <c r="BC60" s="459"/>
      <c r="BD60" s="639"/>
      <c r="BE60" s="639"/>
      <c r="BF60" s="639"/>
      <c r="BG60" s="459"/>
      <c r="BH60" s="459"/>
      <c r="BI60" s="459"/>
      <c r="BJ60" s="459"/>
    </row>
    <row r="61" spans="1:74" s="427" customFormat="1" ht="12" customHeight="1" x14ac:dyDescent="0.2">
      <c r="A61" s="426"/>
      <c r="B61" s="765" t="s">
        <v>838</v>
      </c>
      <c r="C61" s="766"/>
      <c r="D61" s="766"/>
      <c r="E61" s="766"/>
      <c r="F61" s="766"/>
      <c r="G61" s="766"/>
      <c r="H61" s="766"/>
      <c r="I61" s="766"/>
      <c r="J61" s="766"/>
      <c r="K61" s="766"/>
      <c r="L61" s="766"/>
      <c r="M61" s="766"/>
      <c r="N61" s="766"/>
      <c r="O61" s="766"/>
      <c r="P61" s="766"/>
      <c r="Q61" s="759"/>
      <c r="AY61" s="459"/>
      <c r="AZ61" s="459"/>
      <c r="BA61" s="459"/>
      <c r="BB61" s="459"/>
      <c r="BC61" s="459"/>
      <c r="BD61" s="639"/>
      <c r="BE61" s="639"/>
      <c r="BF61" s="639"/>
      <c r="BG61" s="459"/>
      <c r="BH61" s="459"/>
      <c r="BI61" s="459"/>
      <c r="BJ61" s="459"/>
    </row>
    <row r="62" spans="1:74" s="427" customFormat="1" ht="12" customHeight="1" x14ac:dyDescent="0.2">
      <c r="A62" s="393"/>
      <c r="B62" s="767" t="s">
        <v>1376</v>
      </c>
      <c r="C62" s="759"/>
      <c r="D62" s="759"/>
      <c r="E62" s="759"/>
      <c r="F62" s="759"/>
      <c r="G62" s="759"/>
      <c r="H62" s="759"/>
      <c r="I62" s="759"/>
      <c r="J62" s="759"/>
      <c r="K62" s="759"/>
      <c r="L62" s="759"/>
      <c r="M62" s="759"/>
      <c r="N62" s="759"/>
      <c r="O62" s="759"/>
      <c r="P62" s="759"/>
      <c r="Q62" s="759"/>
      <c r="AY62" s="459"/>
      <c r="AZ62" s="459"/>
      <c r="BA62" s="459"/>
      <c r="BB62" s="459"/>
      <c r="BC62" s="459"/>
      <c r="BD62" s="639"/>
      <c r="BE62" s="639"/>
      <c r="BF62" s="639"/>
      <c r="BG62" s="459"/>
      <c r="BH62" s="459"/>
      <c r="BI62" s="459"/>
      <c r="BJ62" s="459"/>
    </row>
    <row r="63" spans="1:74" x14ac:dyDescent="0.2">
      <c r="BK63" s="321"/>
      <c r="BL63" s="321"/>
      <c r="BM63" s="321"/>
      <c r="BN63" s="321"/>
      <c r="BO63" s="321"/>
      <c r="BP63" s="321"/>
      <c r="BQ63" s="321"/>
      <c r="BR63" s="321"/>
      <c r="BS63" s="321"/>
      <c r="BT63" s="321"/>
      <c r="BU63" s="321"/>
      <c r="BV63" s="321"/>
    </row>
    <row r="64" spans="1:74" x14ac:dyDescent="0.2">
      <c r="BK64" s="321"/>
      <c r="BL64" s="321"/>
      <c r="BM64" s="321"/>
      <c r="BN64" s="321"/>
      <c r="BO64" s="321"/>
      <c r="BP64" s="321"/>
      <c r="BQ64" s="321"/>
      <c r="BR64" s="321"/>
      <c r="BS64" s="321"/>
      <c r="BT64" s="321"/>
      <c r="BU64" s="321"/>
      <c r="BV64" s="321"/>
    </row>
    <row r="65" spans="63:74" x14ac:dyDescent="0.2">
      <c r="BK65" s="321"/>
      <c r="BL65" s="321"/>
      <c r="BM65" s="321"/>
      <c r="BN65" s="321"/>
      <c r="BO65" s="321"/>
      <c r="BP65" s="321"/>
      <c r="BQ65" s="321"/>
      <c r="BR65" s="321"/>
      <c r="BS65" s="321"/>
      <c r="BT65" s="321"/>
      <c r="BU65" s="321"/>
      <c r="BV65" s="321"/>
    </row>
    <row r="66" spans="63:74" x14ac:dyDescent="0.2">
      <c r="BK66" s="321"/>
      <c r="BL66" s="321"/>
      <c r="BM66" s="321"/>
      <c r="BN66" s="321"/>
      <c r="BO66" s="321"/>
      <c r="BP66" s="321"/>
      <c r="BQ66" s="321"/>
      <c r="BR66" s="321"/>
      <c r="BS66" s="321"/>
      <c r="BT66" s="321"/>
      <c r="BU66" s="321"/>
      <c r="BV66" s="321"/>
    </row>
    <row r="67" spans="63:74" x14ac:dyDescent="0.2">
      <c r="BK67" s="321"/>
      <c r="BL67" s="321"/>
      <c r="BM67" s="321"/>
      <c r="BN67" s="321"/>
      <c r="BO67" s="321"/>
      <c r="BP67" s="321"/>
      <c r="BQ67" s="321"/>
      <c r="BR67" s="321"/>
      <c r="BS67" s="321"/>
      <c r="BT67" s="321"/>
      <c r="BU67" s="321"/>
      <c r="BV67" s="321"/>
    </row>
    <row r="68" spans="63:74" x14ac:dyDescent="0.2">
      <c r="BK68" s="321"/>
      <c r="BL68" s="321"/>
      <c r="BM68" s="321"/>
      <c r="BN68" s="321"/>
      <c r="BO68" s="321"/>
      <c r="BP68" s="321"/>
      <c r="BQ68" s="321"/>
      <c r="BR68" s="321"/>
      <c r="BS68" s="321"/>
      <c r="BT68" s="321"/>
      <c r="BU68" s="321"/>
      <c r="BV68" s="321"/>
    </row>
    <row r="69" spans="63:74" x14ac:dyDescent="0.2">
      <c r="BK69" s="321"/>
      <c r="BL69" s="321"/>
      <c r="BM69" s="321"/>
      <c r="BN69" s="321"/>
      <c r="BO69" s="321"/>
      <c r="BP69" s="321"/>
      <c r="BQ69" s="321"/>
      <c r="BR69" s="321"/>
      <c r="BS69" s="321"/>
      <c r="BT69" s="321"/>
      <c r="BU69" s="321"/>
      <c r="BV69" s="321"/>
    </row>
    <row r="70" spans="63:74" x14ac:dyDescent="0.2">
      <c r="BK70" s="321"/>
      <c r="BL70" s="321"/>
      <c r="BM70" s="321"/>
      <c r="BN70" s="321"/>
      <c r="BO70" s="321"/>
      <c r="BP70" s="321"/>
      <c r="BQ70" s="321"/>
      <c r="BR70" s="321"/>
      <c r="BS70" s="321"/>
      <c r="BT70" s="321"/>
      <c r="BU70" s="321"/>
      <c r="BV70" s="321"/>
    </row>
    <row r="71" spans="63:74" x14ac:dyDescent="0.2">
      <c r="BK71" s="321"/>
      <c r="BL71" s="321"/>
      <c r="BM71" s="321"/>
      <c r="BN71" s="321"/>
      <c r="BO71" s="321"/>
      <c r="BP71" s="321"/>
      <c r="BQ71" s="321"/>
      <c r="BR71" s="321"/>
      <c r="BS71" s="321"/>
      <c r="BT71" s="321"/>
      <c r="BU71" s="321"/>
      <c r="BV71" s="321"/>
    </row>
    <row r="72" spans="63:74" x14ac:dyDescent="0.2">
      <c r="BK72" s="321"/>
      <c r="BL72" s="321"/>
      <c r="BM72" s="321"/>
      <c r="BN72" s="321"/>
      <c r="BO72" s="321"/>
      <c r="BP72" s="321"/>
      <c r="BQ72" s="321"/>
      <c r="BR72" s="321"/>
      <c r="BS72" s="321"/>
      <c r="BT72" s="321"/>
      <c r="BU72" s="321"/>
      <c r="BV72" s="321"/>
    </row>
    <row r="73" spans="63:74" x14ac:dyDescent="0.2">
      <c r="BK73" s="321"/>
      <c r="BL73" s="321"/>
      <c r="BM73" s="321"/>
      <c r="BN73" s="321"/>
      <c r="BO73" s="321"/>
      <c r="BP73" s="321"/>
      <c r="BQ73" s="321"/>
      <c r="BR73" s="321"/>
      <c r="BS73" s="321"/>
      <c r="BT73" s="321"/>
      <c r="BU73" s="321"/>
      <c r="BV73" s="321"/>
    </row>
    <row r="74" spans="63:74" x14ac:dyDescent="0.2">
      <c r="BK74" s="321"/>
      <c r="BL74" s="321"/>
      <c r="BM74" s="321"/>
      <c r="BN74" s="321"/>
      <c r="BO74" s="321"/>
      <c r="BP74" s="321"/>
      <c r="BQ74" s="321"/>
      <c r="BR74" s="321"/>
      <c r="BS74" s="321"/>
      <c r="BT74" s="321"/>
      <c r="BU74" s="321"/>
      <c r="BV74" s="321"/>
    </row>
    <row r="75" spans="63:74" x14ac:dyDescent="0.2">
      <c r="BK75" s="321"/>
      <c r="BL75" s="321"/>
      <c r="BM75" s="321"/>
      <c r="BN75" s="321"/>
      <c r="BO75" s="321"/>
      <c r="BP75" s="321"/>
      <c r="BQ75" s="321"/>
      <c r="BR75" s="321"/>
      <c r="BS75" s="321"/>
      <c r="BT75" s="321"/>
      <c r="BU75" s="321"/>
      <c r="BV75" s="321"/>
    </row>
    <row r="76" spans="63:74" x14ac:dyDescent="0.2">
      <c r="BK76" s="321"/>
      <c r="BL76" s="321"/>
      <c r="BM76" s="321"/>
      <c r="BN76" s="321"/>
      <c r="BO76" s="321"/>
      <c r="BP76" s="321"/>
      <c r="BQ76" s="321"/>
      <c r="BR76" s="321"/>
      <c r="BS76" s="321"/>
      <c r="BT76" s="321"/>
      <c r="BU76" s="321"/>
      <c r="BV76" s="321"/>
    </row>
    <row r="77" spans="63:74" x14ac:dyDescent="0.2">
      <c r="BK77" s="321"/>
      <c r="BL77" s="321"/>
      <c r="BM77" s="321"/>
      <c r="BN77" s="321"/>
      <c r="BO77" s="321"/>
      <c r="BP77" s="321"/>
      <c r="BQ77" s="321"/>
      <c r="BR77" s="321"/>
      <c r="BS77" s="321"/>
      <c r="BT77" s="321"/>
      <c r="BU77" s="321"/>
      <c r="BV77" s="321"/>
    </row>
    <row r="78" spans="63:74" x14ac:dyDescent="0.2">
      <c r="BK78" s="321"/>
      <c r="BL78" s="321"/>
      <c r="BM78" s="321"/>
      <c r="BN78" s="321"/>
      <c r="BO78" s="321"/>
      <c r="BP78" s="321"/>
      <c r="BQ78" s="321"/>
      <c r="BR78" s="321"/>
      <c r="BS78" s="321"/>
      <c r="BT78" s="321"/>
      <c r="BU78" s="321"/>
      <c r="BV78" s="321"/>
    </row>
    <row r="79" spans="63:74" x14ac:dyDescent="0.2">
      <c r="BK79" s="321"/>
      <c r="BL79" s="321"/>
      <c r="BM79" s="321"/>
      <c r="BN79" s="321"/>
      <c r="BO79" s="321"/>
      <c r="BP79" s="321"/>
      <c r="BQ79" s="321"/>
      <c r="BR79" s="321"/>
      <c r="BS79" s="321"/>
      <c r="BT79" s="321"/>
      <c r="BU79" s="321"/>
      <c r="BV79" s="321"/>
    </row>
    <row r="80" spans="63:74" x14ac:dyDescent="0.2">
      <c r="BK80" s="321"/>
      <c r="BL80" s="321"/>
      <c r="BM80" s="321"/>
      <c r="BN80" s="321"/>
      <c r="BO80" s="321"/>
      <c r="BP80" s="321"/>
      <c r="BQ80" s="321"/>
      <c r="BR80" s="321"/>
      <c r="BS80" s="321"/>
      <c r="BT80" s="321"/>
      <c r="BU80" s="321"/>
      <c r="BV80" s="321"/>
    </row>
    <row r="81" spans="63:74" x14ac:dyDescent="0.2">
      <c r="BK81" s="321"/>
      <c r="BL81" s="321"/>
      <c r="BM81" s="321"/>
      <c r="BN81" s="321"/>
      <c r="BO81" s="321"/>
      <c r="BP81" s="321"/>
      <c r="BQ81" s="321"/>
      <c r="BR81" s="321"/>
      <c r="BS81" s="321"/>
      <c r="BT81" s="321"/>
      <c r="BU81" s="321"/>
      <c r="BV81" s="321"/>
    </row>
    <row r="82" spans="63:74" x14ac:dyDescent="0.2">
      <c r="BK82" s="321"/>
      <c r="BL82" s="321"/>
      <c r="BM82" s="321"/>
      <c r="BN82" s="321"/>
      <c r="BO82" s="321"/>
      <c r="BP82" s="321"/>
      <c r="BQ82" s="321"/>
      <c r="BR82" s="321"/>
      <c r="BS82" s="321"/>
      <c r="BT82" s="321"/>
      <c r="BU82" s="321"/>
      <c r="BV82" s="321"/>
    </row>
    <row r="83" spans="63:74" x14ac:dyDescent="0.2">
      <c r="BK83" s="321"/>
      <c r="BL83" s="321"/>
      <c r="BM83" s="321"/>
      <c r="BN83" s="321"/>
      <c r="BO83" s="321"/>
      <c r="BP83" s="321"/>
      <c r="BQ83" s="321"/>
      <c r="BR83" s="321"/>
      <c r="BS83" s="321"/>
      <c r="BT83" s="321"/>
      <c r="BU83" s="321"/>
      <c r="BV83" s="321"/>
    </row>
    <row r="84" spans="63:74" x14ac:dyDescent="0.2">
      <c r="BK84" s="321"/>
      <c r="BL84" s="321"/>
      <c r="BM84" s="321"/>
      <c r="BN84" s="321"/>
      <c r="BO84" s="321"/>
      <c r="BP84" s="321"/>
      <c r="BQ84" s="321"/>
      <c r="BR84" s="321"/>
      <c r="BS84" s="321"/>
      <c r="BT84" s="321"/>
      <c r="BU84" s="321"/>
      <c r="BV84" s="321"/>
    </row>
    <row r="85" spans="63:74" x14ac:dyDescent="0.2">
      <c r="BK85" s="321"/>
      <c r="BL85" s="321"/>
      <c r="BM85" s="321"/>
      <c r="BN85" s="321"/>
      <c r="BO85" s="321"/>
      <c r="BP85" s="321"/>
      <c r="BQ85" s="321"/>
      <c r="BR85" s="321"/>
      <c r="BS85" s="321"/>
      <c r="BT85" s="321"/>
      <c r="BU85" s="321"/>
      <c r="BV85" s="321"/>
    </row>
    <row r="86" spans="63:74" x14ac:dyDescent="0.2">
      <c r="BK86" s="321"/>
      <c r="BL86" s="321"/>
      <c r="BM86" s="321"/>
      <c r="BN86" s="321"/>
      <c r="BO86" s="321"/>
      <c r="BP86" s="321"/>
      <c r="BQ86" s="321"/>
      <c r="BR86" s="321"/>
      <c r="BS86" s="321"/>
      <c r="BT86" s="321"/>
      <c r="BU86" s="321"/>
      <c r="BV86" s="321"/>
    </row>
    <row r="87" spans="63:74" x14ac:dyDescent="0.2">
      <c r="BK87" s="321"/>
      <c r="BL87" s="321"/>
      <c r="BM87" s="321"/>
      <c r="BN87" s="321"/>
      <c r="BO87" s="321"/>
      <c r="BP87" s="321"/>
      <c r="BQ87" s="321"/>
      <c r="BR87" s="321"/>
      <c r="BS87" s="321"/>
      <c r="BT87" s="321"/>
      <c r="BU87" s="321"/>
      <c r="BV87" s="321"/>
    </row>
    <row r="88" spans="63:74" x14ac:dyDescent="0.2">
      <c r="BK88" s="321"/>
      <c r="BL88" s="321"/>
      <c r="BM88" s="321"/>
      <c r="BN88" s="321"/>
      <c r="BO88" s="321"/>
      <c r="BP88" s="321"/>
      <c r="BQ88" s="321"/>
      <c r="BR88" s="321"/>
      <c r="BS88" s="321"/>
      <c r="BT88" s="321"/>
      <c r="BU88" s="321"/>
      <c r="BV88" s="321"/>
    </row>
    <row r="89" spans="63:74" x14ac:dyDescent="0.2">
      <c r="BK89" s="321"/>
      <c r="BL89" s="321"/>
      <c r="BM89" s="321"/>
      <c r="BN89" s="321"/>
      <c r="BO89" s="321"/>
      <c r="BP89" s="321"/>
      <c r="BQ89" s="321"/>
      <c r="BR89" s="321"/>
      <c r="BS89" s="321"/>
      <c r="BT89" s="321"/>
      <c r="BU89" s="321"/>
      <c r="BV89" s="321"/>
    </row>
    <row r="90" spans="63:74" x14ac:dyDescent="0.2">
      <c r="BK90" s="321"/>
      <c r="BL90" s="321"/>
      <c r="BM90" s="321"/>
      <c r="BN90" s="321"/>
      <c r="BO90" s="321"/>
      <c r="BP90" s="321"/>
      <c r="BQ90" s="321"/>
      <c r="BR90" s="321"/>
      <c r="BS90" s="321"/>
      <c r="BT90" s="321"/>
      <c r="BU90" s="321"/>
      <c r="BV90" s="321"/>
    </row>
    <row r="91" spans="63:74" x14ac:dyDescent="0.2">
      <c r="BK91" s="321"/>
      <c r="BL91" s="321"/>
      <c r="BM91" s="321"/>
      <c r="BN91" s="321"/>
      <c r="BO91" s="321"/>
      <c r="BP91" s="321"/>
      <c r="BQ91" s="321"/>
      <c r="BR91" s="321"/>
      <c r="BS91" s="321"/>
      <c r="BT91" s="321"/>
      <c r="BU91" s="321"/>
      <c r="BV91" s="321"/>
    </row>
    <row r="92" spans="63:74" x14ac:dyDescent="0.2">
      <c r="BK92" s="321"/>
      <c r="BL92" s="321"/>
      <c r="BM92" s="321"/>
      <c r="BN92" s="321"/>
      <c r="BO92" s="321"/>
      <c r="BP92" s="321"/>
      <c r="BQ92" s="321"/>
      <c r="BR92" s="321"/>
      <c r="BS92" s="321"/>
      <c r="BT92" s="321"/>
      <c r="BU92" s="321"/>
      <c r="BV92" s="321"/>
    </row>
    <row r="93" spans="63:74" x14ac:dyDescent="0.2">
      <c r="BK93" s="321"/>
      <c r="BL93" s="321"/>
      <c r="BM93" s="321"/>
      <c r="BN93" s="321"/>
      <c r="BO93" s="321"/>
      <c r="BP93" s="321"/>
      <c r="BQ93" s="321"/>
      <c r="BR93" s="321"/>
      <c r="BS93" s="321"/>
      <c r="BT93" s="321"/>
      <c r="BU93" s="321"/>
      <c r="BV93" s="321"/>
    </row>
    <row r="94" spans="63:74" x14ac:dyDescent="0.2">
      <c r="BK94" s="321"/>
      <c r="BL94" s="321"/>
      <c r="BM94" s="321"/>
      <c r="BN94" s="321"/>
      <c r="BO94" s="321"/>
      <c r="BP94" s="321"/>
      <c r="BQ94" s="321"/>
      <c r="BR94" s="321"/>
      <c r="BS94" s="321"/>
      <c r="BT94" s="321"/>
      <c r="BU94" s="321"/>
      <c r="BV94" s="321"/>
    </row>
    <row r="95" spans="63:74" x14ac:dyDescent="0.2">
      <c r="BK95" s="321"/>
      <c r="BL95" s="321"/>
      <c r="BM95" s="321"/>
      <c r="BN95" s="321"/>
      <c r="BO95" s="321"/>
      <c r="BP95" s="321"/>
      <c r="BQ95" s="321"/>
      <c r="BR95" s="321"/>
      <c r="BS95" s="321"/>
      <c r="BT95" s="321"/>
      <c r="BU95" s="321"/>
      <c r="BV95" s="321"/>
    </row>
    <row r="96" spans="63:74" x14ac:dyDescent="0.2">
      <c r="BK96" s="321"/>
      <c r="BL96" s="321"/>
      <c r="BM96" s="321"/>
      <c r="BN96" s="321"/>
      <c r="BO96" s="321"/>
      <c r="BP96" s="321"/>
      <c r="BQ96" s="321"/>
      <c r="BR96" s="321"/>
      <c r="BS96" s="321"/>
      <c r="BT96" s="321"/>
      <c r="BU96" s="321"/>
      <c r="BV96" s="321"/>
    </row>
    <row r="97" spans="63:74" x14ac:dyDescent="0.2">
      <c r="BK97" s="321"/>
      <c r="BL97" s="321"/>
      <c r="BM97" s="321"/>
      <c r="BN97" s="321"/>
      <c r="BO97" s="321"/>
      <c r="BP97" s="321"/>
      <c r="BQ97" s="321"/>
      <c r="BR97" s="321"/>
      <c r="BS97" s="321"/>
      <c r="BT97" s="321"/>
      <c r="BU97" s="321"/>
      <c r="BV97" s="321"/>
    </row>
    <row r="98" spans="63:74" x14ac:dyDescent="0.2">
      <c r="BK98" s="321"/>
      <c r="BL98" s="321"/>
      <c r="BM98" s="321"/>
      <c r="BN98" s="321"/>
      <c r="BO98" s="321"/>
      <c r="BP98" s="321"/>
      <c r="BQ98" s="321"/>
      <c r="BR98" s="321"/>
      <c r="BS98" s="321"/>
      <c r="BT98" s="321"/>
      <c r="BU98" s="321"/>
      <c r="BV98" s="321"/>
    </row>
    <row r="99" spans="63:74" x14ac:dyDescent="0.2">
      <c r="BK99" s="321"/>
      <c r="BL99" s="321"/>
      <c r="BM99" s="321"/>
      <c r="BN99" s="321"/>
      <c r="BO99" s="321"/>
      <c r="BP99" s="321"/>
      <c r="BQ99" s="321"/>
      <c r="BR99" s="321"/>
      <c r="BS99" s="321"/>
      <c r="BT99" s="321"/>
      <c r="BU99" s="321"/>
      <c r="BV99" s="321"/>
    </row>
    <row r="100" spans="63:74" x14ac:dyDescent="0.2">
      <c r="BK100" s="321"/>
      <c r="BL100" s="321"/>
      <c r="BM100" s="321"/>
      <c r="BN100" s="321"/>
      <c r="BO100" s="321"/>
      <c r="BP100" s="321"/>
      <c r="BQ100" s="321"/>
      <c r="BR100" s="321"/>
      <c r="BS100" s="321"/>
      <c r="BT100" s="321"/>
      <c r="BU100" s="321"/>
      <c r="BV100" s="321"/>
    </row>
    <row r="101" spans="63:74" x14ac:dyDescent="0.2">
      <c r="BK101" s="321"/>
      <c r="BL101" s="321"/>
      <c r="BM101" s="321"/>
      <c r="BN101" s="321"/>
      <c r="BO101" s="321"/>
      <c r="BP101" s="321"/>
      <c r="BQ101" s="321"/>
      <c r="BR101" s="321"/>
      <c r="BS101" s="321"/>
      <c r="BT101" s="321"/>
      <c r="BU101" s="321"/>
      <c r="BV101" s="321"/>
    </row>
    <row r="102" spans="63:74" x14ac:dyDescent="0.2">
      <c r="BK102" s="321"/>
      <c r="BL102" s="321"/>
      <c r="BM102" s="321"/>
      <c r="BN102" s="321"/>
      <c r="BO102" s="321"/>
      <c r="BP102" s="321"/>
      <c r="BQ102" s="321"/>
      <c r="BR102" s="321"/>
      <c r="BS102" s="321"/>
      <c r="BT102" s="321"/>
      <c r="BU102" s="321"/>
      <c r="BV102" s="321"/>
    </row>
    <row r="103" spans="63:74" x14ac:dyDescent="0.2">
      <c r="BK103" s="321"/>
      <c r="BL103" s="321"/>
      <c r="BM103" s="321"/>
      <c r="BN103" s="321"/>
      <c r="BO103" s="321"/>
      <c r="BP103" s="321"/>
      <c r="BQ103" s="321"/>
      <c r="BR103" s="321"/>
      <c r="BS103" s="321"/>
      <c r="BT103" s="321"/>
      <c r="BU103" s="321"/>
      <c r="BV103" s="321"/>
    </row>
    <row r="104" spans="63:74" x14ac:dyDescent="0.2">
      <c r="BK104" s="321"/>
      <c r="BL104" s="321"/>
      <c r="BM104" s="321"/>
      <c r="BN104" s="321"/>
      <c r="BO104" s="321"/>
      <c r="BP104" s="321"/>
      <c r="BQ104" s="321"/>
      <c r="BR104" s="321"/>
      <c r="BS104" s="321"/>
      <c r="BT104" s="321"/>
      <c r="BU104" s="321"/>
      <c r="BV104" s="321"/>
    </row>
    <row r="105" spans="63:74" x14ac:dyDescent="0.2">
      <c r="BK105" s="321"/>
      <c r="BL105" s="321"/>
      <c r="BM105" s="321"/>
      <c r="BN105" s="321"/>
      <c r="BO105" s="321"/>
      <c r="BP105" s="321"/>
      <c r="BQ105" s="321"/>
      <c r="BR105" s="321"/>
      <c r="BS105" s="321"/>
      <c r="BT105" s="321"/>
      <c r="BU105" s="321"/>
      <c r="BV105" s="321"/>
    </row>
    <row r="106" spans="63:74" x14ac:dyDescent="0.2">
      <c r="BK106" s="321"/>
      <c r="BL106" s="321"/>
      <c r="BM106" s="321"/>
      <c r="BN106" s="321"/>
      <c r="BO106" s="321"/>
      <c r="BP106" s="321"/>
      <c r="BQ106" s="321"/>
      <c r="BR106" s="321"/>
      <c r="BS106" s="321"/>
      <c r="BT106" s="321"/>
      <c r="BU106" s="321"/>
      <c r="BV106" s="321"/>
    </row>
    <row r="107" spans="63:74" x14ac:dyDescent="0.2">
      <c r="BK107" s="321"/>
      <c r="BL107" s="321"/>
      <c r="BM107" s="321"/>
      <c r="BN107" s="321"/>
      <c r="BO107" s="321"/>
      <c r="BP107" s="321"/>
      <c r="BQ107" s="321"/>
      <c r="BR107" s="321"/>
      <c r="BS107" s="321"/>
      <c r="BT107" s="321"/>
      <c r="BU107" s="321"/>
      <c r="BV107" s="321"/>
    </row>
    <row r="108" spans="63:74" x14ac:dyDescent="0.2">
      <c r="BK108" s="321"/>
      <c r="BL108" s="321"/>
      <c r="BM108" s="321"/>
      <c r="BN108" s="321"/>
      <c r="BO108" s="321"/>
      <c r="BP108" s="321"/>
      <c r="BQ108" s="321"/>
      <c r="BR108" s="321"/>
      <c r="BS108" s="321"/>
      <c r="BT108" s="321"/>
      <c r="BU108" s="321"/>
      <c r="BV108" s="321"/>
    </row>
    <row r="109" spans="63:74" x14ac:dyDescent="0.2">
      <c r="BK109" s="321"/>
      <c r="BL109" s="321"/>
      <c r="BM109" s="321"/>
      <c r="BN109" s="321"/>
      <c r="BO109" s="321"/>
      <c r="BP109" s="321"/>
      <c r="BQ109" s="321"/>
      <c r="BR109" s="321"/>
      <c r="BS109" s="321"/>
      <c r="BT109" s="321"/>
      <c r="BU109" s="321"/>
      <c r="BV109" s="321"/>
    </row>
    <row r="110" spans="63:74" x14ac:dyDescent="0.2">
      <c r="BK110" s="321"/>
      <c r="BL110" s="321"/>
      <c r="BM110" s="321"/>
      <c r="BN110" s="321"/>
      <c r="BO110" s="321"/>
      <c r="BP110" s="321"/>
      <c r="BQ110" s="321"/>
      <c r="BR110" s="321"/>
      <c r="BS110" s="321"/>
      <c r="BT110" s="321"/>
      <c r="BU110" s="321"/>
      <c r="BV110" s="321"/>
    </row>
    <row r="111" spans="63:74" x14ac:dyDescent="0.2">
      <c r="BK111" s="321"/>
      <c r="BL111" s="321"/>
      <c r="BM111" s="321"/>
      <c r="BN111" s="321"/>
      <c r="BO111" s="321"/>
      <c r="BP111" s="321"/>
      <c r="BQ111" s="321"/>
      <c r="BR111" s="321"/>
      <c r="BS111" s="321"/>
      <c r="BT111" s="321"/>
      <c r="BU111" s="321"/>
      <c r="BV111" s="321"/>
    </row>
    <row r="112" spans="63:74" x14ac:dyDescent="0.2">
      <c r="BK112" s="321"/>
      <c r="BL112" s="321"/>
      <c r="BM112" s="321"/>
      <c r="BN112" s="321"/>
      <c r="BO112" s="321"/>
      <c r="BP112" s="321"/>
      <c r="BQ112" s="321"/>
      <c r="BR112" s="321"/>
      <c r="BS112" s="321"/>
      <c r="BT112" s="321"/>
      <c r="BU112" s="321"/>
      <c r="BV112" s="321"/>
    </row>
    <row r="113" spans="63:74" x14ac:dyDescent="0.2">
      <c r="BK113" s="321"/>
      <c r="BL113" s="321"/>
      <c r="BM113" s="321"/>
      <c r="BN113" s="321"/>
      <c r="BO113" s="321"/>
      <c r="BP113" s="321"/>
      <c r="BQ113" s="321"/>
      <c r="BR113" s="321"/>
      <c r="BS113" s="321"/>
      <c r="BT113" s="321"/>
      <c r="BU113" s="321"/>
      <c r="BV113" s="321"/>
    </row>
    <row r="114" spans="63:74" x14ac:dyDescent="0.2">
      <c r="BK114" s="321"/>
      <c r="BL114" s="321"/>
      <c r="BM114" s="321"/>
      <c r="BN114" s="321"/>
      <c r="BO114" s="321"/>
      <c r="BP114" s="321"/>
      <c r="BQ114" s="321"/>
      <c r="BR114" s="321"/>
      <c r="BS114" s="321"/>
      <c r="BT114" s="321"/>
      <c r="BU114" s="321"/>
      <c r="BV114" s="321"/>
    </row>
    <row r="115" spans="63:74" x14ac:dyDescent="0.2">
      <c r="BK115" s="321"/>
      <c r="BL115" s="321"/>
      <c r="BM115" s="321"/>
      <c r="BN115" s="321"/>
      <c r="BO115" s="321"/>
      <c r="BP115" s="321"/>
      <c r="BQ115" s="321"/>
      <c r="BR115" s="321"/>
      <c r="BS115" s="321"/>
      <c r="BT115" s="321"/>
      <c r="BU115" s="321"/>
      <c r="BV115" s="321"/>
    </row>
    <row r="116" spans="63:74" x14ac:dyDescent="0.2">
      <c r="BK116" s="321"/>
      <c r="BL116" s="321"/>
      <c r="BM116" s="321"/>
      <c r="BN116" s="321"/>
      <c r="BO116" s="321"/>
      <c r="BP116" s="321"/>
      <c r="BQ116" s="321"/>
      <c r="BR116" s="321"/>
      <c r="BS116" s="321"/>
      <c r="BT116" s="321"/>
      <c r="BU116" s="321"/>
      <c r="BV116" s="321"/>
    </row>
    <row r="117" spans="63:74" x14ac:dyDescent="0.2">
      <c r="BK117" s="321"/>
      <c r="BL117" s="321"/>
      <c r="BM117" s="321"/>
      <c r="BN117" s="321"/>
      <c r="BO117" s="321"/>
      <c r="BP117" s="321"/>
      <c r="BQ117" s="321"/>
      <c r="BR117" s="321"/>
      <c r="BS117" s="321"/>
      <c r="BT117" s="321"/>
      <c r="BU117" s="321"/>
      <c r="BV117" s="321"/>
    </row>
    <row r="118" spans="63:74" x14ac:dyDescent="0.2">
      <c r="BK118" s="321"/>
      <c r="BL118" s="321"/>
      <c r="BM118" s="321"/>
      <c r="BN118" s="321"/>
      <c r="BO118" s="321"/>
      <c r="BP118" s="321"/>
      <c r="BQ118" s="321"/>
      <c r="BR118" s="321"/>
      <c r="BS118" s="321"/>
      <c r="BT118" s="321"/>
      <c r="BU118" s="321"/>
      <c r="BV118" s="321"/>
    </row>
    <row r="119" spans="63:74" x14ac:dyDescent="0.2">
      <c r="BK119" s="321"/>
      <c r="BL119" s="321"/>
      <c r="BM119" s="321"/>
      <c r="BN119" s="321"/>
      <c r="BO119" s="321"/>
      <c r="BP119" s="321"/>
      <c r="BQ119" s="321"/>
      <c r="BR119" s="321"/>
      <c r="BS119" s="321"/>
      <c r="BT119" s="321"/>
      <c r="BU119" s="321"/>
      <c r="BV119" s="321"/>
    </row>
    <row r="120" spans="63:74" x14ac:dyDescent="0.2">
      <c r="BK120" s="321"/>
      <c r="BL120" s="321"/>
      <c r="BM120" s="321"/>
      <c r="BN120" s="321"/>
      <c r="BO120" s="321"/>
      <c r="BP120" s="321"/>
      <c r="BQ120" s="321"/>
      <c r="BR120" s="321"/>
      <c r="BS120" s="321"/>
      <c r="BT120" s="321"/>
      <c r="BU120" s="321"/>
      <c r="BV120" s="321"/>
    </row>
    <row r="121" spans="63:74" x14ac:dyDescent="0.2">
      <c r="BK121" s="321"/>
      <c r="BL121" s="321"/>
      <c r="BM121" s="321"/>
      <c r="BN121" s="321"/>
      <c r="BO121" s="321"/>
      <c r="BP121" s="321"/>
      <c r="BQ121" s="321"/>
      <c r="BR121" s="321"/>
      <c r="BS121" s="321"/>
      <c r="BT121" s="321"/>
      <c r="BU121" s="321"/>
      <c r="BV121" s="321"/>
    </row>
    <row r="122" spans="63:74" x14ac:dyDescent="0.2">
      <c r="BK122" s="321"/>
      <c r="BL122" s="321"/>
      <c r="BM122" s="321"/>
      <c r="BN122" s="321"/>
      <c r="BO122" s="321"/>
      <c r="BP122" s="321"/>
      <c r="BQ122" s="321"/>
      <c r="BR122" s="321"/>
      <c r="BS122" s="321"/>
      <c r="BT122" s="321"/>
      <c r="BU122" s="321"/>
      <c r="BV122" s="321"/>
    </row>
    <row r="123" spans="63:74" x14ac:dyDescent="0.2">
      <c r="BK123" s="321"/>
      <c r="BL123" s="321"/>
      <c r="BM123" s="321"/>
      <c r="BN123" s="321"/>
      <c r="BO123" s="321"/>
      <c r="BP123" s="321"/>
      <c r="BQ123" s="321"/>
      <c r="BR123" s="321"/>
      <c r="BS123" s="321"/>
      <c r="BT123" s="321"/>
      <c r="BU123" s="321"/>
      <c r="BV123" s="321"/>
    </row>
    <row r="124" spans="63:74" x14ac:dyDescent="0.2">
      <c r="BK124" s="321"/>
      <c r="BL124" s="321"/>
      <c r="BM124" s="321"/>
      <c r="BN124" s="321"/>
      <c r="BO124" s="321"/>
      <c r="BP124" s="321"/>
      <c r="BQ124" s="321"/>
      <c r="BR124" s="321"/>
      <c r="BS124" s="321"/>
      <c r="BT124" s="321"/>
      <c r="BU124" s="321"/>
      <c r="BV124" s="321"/>
    </row>
    <row r="125" spans="63:74" x14ac:dyDescent="0.2">
      <c r="BK125" s="321"/>
      <c r="BL125" s="321"/>
      <c r="BM125" s="321"/>
      <c r="BN125" s="321"/>
      <c r="BO125" s="321"/>
      <c r="BP125" s="321"/>
      <c r="BQ125" s="321"/>
      <c r="BR125" s="321"/>
      <c r="BS125" s="321"/>
      <c r="BT125" s="321"/>
      <c r="BU125" s="321"/>
      <c r="BV125" s="321"/>
    </row>
    <row r="126" spans="63:74" x14ac:dyDescent="0.2">
      <c r="BK126" s="321"/>
      <c r="BL126" s="321"/>
      <c r="BM126" s="321"/>
      <c r="BN126" s="321"/>
      <c r="BO126" s="321"/>
      <c r="BP126" s="321"/>
      <c r="BQ126" s="321"/>
      <c r="BR126" s="321"/>
      <c r="BS126" s="321"/>
      <c r="BT126" s="321"/>
      <c r="BU126" s="321"/>
      <c r="BV126" s="321"/>
    </row>
    <row r="127" spans="63:74" x14ac:dyDescent="0.2">
      <c r="BK127" s="321"/>
      <c r="BL127" s="321"/>
      <c r="BM127" s="321"/>
      <c r="BN127" s="321"/>
      <c r="BO127" s="321"/>
      <c r="BP127" s="321"/>
      <c r="BQ127" s="321"/>
      <c r="BR127" s="321"/>
      <c r="BS127" s="321"/>
      <c r="BT127" s="321"/>
      <c r="BU127" s="321"/>
      <c r="BV127" s="321"/>
    </row>
    <row r="128" spans="63:74" x14ac:dyDescent="0.2">
      <c r="BK128" s="321"/>
      <c r="BL128" s="321"/>
      <c r="BM128" s="321"/>
      <c r="BN128" s="321"/>
      <c r="BO128" s="321"/>
      <c r="BP128" s="321"/>
      <c r="BQ128" s="321"/>
      <c r="BR128" s="321"/>
      <c r="BS128" s="321"/>
      <c r="BT128" s="321"/>
      <c r="BU128" s="321"/>
      <c r="BV128" s="321"/>
    </row>
    <row r="129" spans="63:74" x14ac:dyDescent="0.2">
      <c r="BK129" s="321"/>
      <c r="BL129" s="321"/>
      <c r="BM129" s="321"/>
      <c r="BN129" s="321"/>
      <c r="BO129" s="321"/>
      <c r="BP129" s="321"/>
      <c r="BQ129" s="321"/>
      <c r="BR129" s="321"/>
      <c r="BS129" s="321"/>
      <c r="BT129" s="321"/>
      <c r="BU129" s="321"/>
      <c r="BV129" s="321"/>
    </row>
    <row r="130" spans="63:74" x14ac:dyDescent="0.2">
      <c r="BK130" s="321"/>
      <c r="BL130" s="321"/>
      <c r="BM130" s="321"/>
      <c r="BN130" s="321"/>
      <c r="BO130" s="321"/>
      <c r="BP130" s="321"/>
      <c r="BQ130" s="321"/>
      <c r="BR130" s="321"/>
      <c r="BS130" s="321"/>
      <c r="BT130" s="321"/>
      <c r="BU130" s="321"/>
      <c r="BV130" s="321"/>
    </row>
    <row r="131" spans="63:74" x14ac:dyDescent="0.2">
      <c r="BK131" s="321"/>
      <c r="BL131" s="321"/>
      <c r="BM131" s="321"/>
      <c r="BN131" s="321"/>
      <c r="BO131" s="321"/>
      <c r="BP131" s="321"/>
      <c r="BQ131" s="321"/>
      <c r="BR131" s="321"/>
      <c r="BS131" s="321"/>
      <c r="BT131" s="321"/>
      <c r="BU131" s="321"/>
      <c r="BV131" s="321"/>
    </row>
    <row r="132" spans="63:74" x14ac:dyDescent="0.2">
      <c r="BK132" s="321"/>
      <c r="BL132" s="321"/>
      <c r="BM132" s="321"/>
      <c r="BN132" s="321"/>
      <c r="BO132" s="321"/>
      <c r="BP132" s="321"/>
      <c r="BQ132" s="321"/>
      <c r="BR132" s="321"/>
      <c r="BS132" s="321"/>
      <c r="BT132" s="321"/>
      <c r="BU132" s="321"/>
      <c r="BV132" s="321"/>
    </row>
    <row r="133" spans="63:74" x14ac:dyDescent="0.2">
      <c r="BK133" s="321"/>
      <c r="BL133" s="321"/>
      <c r="BM133" s="321"/>
      <c r="BN133" s="321"/>
      <c r="BO133" s="321"/>
      <c r="BP133" s="321"/>
      <c r="BQ133" s="321"/>
      <c r="BR133" s="321"/>
      <c r="BS133" s="321"/>
      <c r="BT133" s="321"/>
      <c r="BU133" s="321"/>
      <c r="BV133" s="321"/>
    </row>
    <row r="134" spans="63:74" x14ac:dyDescent="0.2">
      <c r="BK134" s="321"/>
      <c r="BL134" s="321"/>
      <c r="BM134" s="321"/>
      <c r="BN134" s="321"/>
      <c r="BO134" s="321"/>
      <c r="BP134" s="321"/>
      <c r="BQ134" s="321"/>
      <c r="BR134" s="321"/>
      <c r="BS134" s="321"/>
      <c r="BT134" s="321"/>
      <c r="BU134" s="321"/>
      <c r="BV134" s="321"/>
    </row>
    <row r="135" spans="63:74" x14ac:dyDescent="0.2">
      <c r="BK135" s="321"/>
      <c r="BL135" s="321"/>
      <c r="BM135" s="321"/>
      <c r="BN135" s="321"/>
      <c r="BO135" s="321"/>
      <c r="BP135" s="321"/>
      <c r="BQ135" s="321"/>
      <c r="BR135" s="321"/>
      <c r="BS135" s="321"/>
      <c r="BT135" s="321"/>
      <c r="BU135" s="321"/>
      <c r="BV135" s="321"/>
    </row>
    <row r="136" spans="63:74" x14ac:dyDescent="0.2">
      <c r="BK136" s="321"/>
      <c r="BL136" s="321"/>
      <c r="BM136" s="321"/>
      <c r="BN136" s="321"/>
      <c r="BO136" s="321"/>
      <c r="BP136" s="321"/>
      <c r="BQ136" s="321"/>
      <c r="BR136" s="321"/>
      <c r="BS136" s="321"/>
      <c r="BT136" s="321"/>
      <c r="BU136" s="321"/>
      <c r="BV136" s="321"/>
    </row>
    <row r="137" spans="63:74" x14ac:dyDescent="0.2">
      <c r="BK137" s="321"/>
      <c r="BL137" s="321"/>
      <c r="BM137" s="321"/>
      <c r="BN137" s="321"/>
      <c r="BO137" s="321"/>
      <c r="BP137" s="321"/>
      <c r="BQ137" s="321"/>
      <c r="BR137" s="321"/>
      <c r="BS137" s="321"/>
      <c r="BT137" s="321"/>
      <c r="BU137" s="321"/>
      <c r="BV137" s="321"/>
    </row>
    <row r="138" spans="63:74" x14ac:dyDescent="0.2">
      <c r="BK138" s="321"/>
      <c r="BL138" s="321"/>
      <c r="BM138" s="321"/>
      <c r="BN138" s="321"/>
      <c r="BO138" s="321"/>
      <c r="BP138" s="321"/>
      <c r="BQ138" s="321"/>
      <c r="BR138" s="321"/>
      <c r="BS138" s="321"/>
      <c r="BT138" s="321"/>
      <c r="BU138" s="321"/>
      <c r="BV138" s="321"/>
    </row>
    <row r="139" spans="63:74" x14ac:dyDescent="0.2">
      <c r="BK139" s="321"/>
      <c r="BL139" s="321"/>
      <c r="BM139" s="321"/>
      <c r="BN139" s="321"/>
      <c r="BO139" s="321"/>
      <c r="BP139" s="321"/>
      <c r="BQ139" s="321"/>
      <c r="BR139" s="321"/>
      <c r="BS139" s="321"/>
      <c r="BT139" s="321"/>
      <c r="BU139" s="321"/>
      <c r="BV139" s="321"/>
    </row>
    <row r="140" spans="63:74" x14ac:dyDescent="0.2">
      <c r="BK140" s="321"/>
      <c r="BL140" s="321"/>
      <c r="BM140" s="321"/>
      <c r="BN140" s="321"/>
      <c r="BO140" s="321"/>
      <c r="BP140" s="321"/>
      <c r="BQ140" s="321"/>
      <c r="BR140" s="321"/>
      <c r="BS140" s="321"/>
      <c r="BT140" s="321"/>
      <c r="BU140" s="321"/>
      <c r="BV140" s="321"/>
    </row>
    <row r="141" spans="63:74" x14ac:dyDescent="0.2">
      <c r="BK141" s="321"/>
      <c r="BL141" s="321"/>
      <c r="BM141" s="321"/>
      <c r="BN141" s="321"/>
      <c r="BO141" s="321"/>
      <c r="BP141" s="321"/>
      <c r="BQ141" s="321"/>
      <c r="BR141" s="321"/>
      <c r="BS141" s="321"/>
      <c r="BT141" s="321"/>
      <c r="BU141" s="321"/>
      <c r="BV141" s="321"/>
    </row>
    <row r="142" spans="63:74" x14ac:dyDescent="0.2">
      <c r="BK142" s="321"/>
      <c r="BL142" s="321"/>
      <c r="BM142" s="321"/>
      <c r="BN142" s="321"/>
      <c r="BO142" s="321"/>
      <c r="BP142" s="321"/>
      <c r="BQ142" s="321"/>
      <c r="BR142" s="321"/>
      <c r="BS142" s="321"/>
      <c r="BT142" s="321"/>
      <c r="BU142" s="321"/>
      <c r="BV142" s="321"/>
    </row>
    <row r="143" spans="63:74" x14ac:dyDescent="0.2">
      <c r="BK143" s="321"/>
      <c r="BL143" s="321"/>
      <c r="BM143" s="321"/>
      <c r="BN143" s="321"/>
      <c r="BO143" s="321"/>
      <c r="BP143" s="321"/>
      <c r="BQ143" s="321"/>
      <c r="BR143" s="321"/>
      <c r="BS143" s="321"/>
      <c r="BT143" s="321"/>
      <c r="BU143" s="321"/>
      <c r="BV143" s="321"/>
    </row>
  </sheetData>
  <mergeCells count="16">
    <mergeCell ref="A1:A2"/>
    <mergeCell ref="AM3:AX3"/>
    <mergeCell ref="AY3:BJ3"/>
    <mergeCell ref="BK3:BV3"/>
    <mergeCell ref="B1:AL1"/>
    <mergeCell ref="C3:N3"/>
    <mergeCell ref="O3:Z3"/>
    <mergeCell ref="AA3:AL3"/>
    <mergeCell ref="B60:Q60"/>
    <mergeCell ref="B61:Q61"/>
    <mergeCell ref="B62:Q62"/>
    <mergeCell ref="B55:Q55"/>
    <mergeCell ref="B56:Q56"/>
    <mergeCell ref="B58:Q58"/>
    <mergeCell ref="B59:Q59"/>
    <mergeCell ref="B57:Q57"/>
  </mergeCells>
  <phoneticPr fontId="6" type="noConversion"/>
  <hyperlinks>
    <hyperlink ref="A1:A2" location="Contents!A1" display="Table of Contents"/>
  </hyperlinks>
  <pageMargins left="0.25" right="0.25" top="0.25" bottom="0.25" header="0.5" footer="0.5"/>
  <pageSetup scale="70" orientation="portrait" horizontalDpi="300" verticalDpi="300" r:id="rId1"/>
  <headerFooter alignWithMargins="0">
    <oddFooter>&amp;L&amp;"Courier,Bold"&amp;F&amp;C&amp;P&amp;R&amp;"Courier,Bold"&amp;D  &amp;T</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pageSetUpPr fitToPage="1"/>
  </sheetPr>
  <dimension ref="A1:BV143"/>
  <sheetViews>
    <sheetView workbookViewId="0">
      <pane xSplit="2" ySplit="4" topLeftCell="AR5" activePane="bottomRight" state="frozen"/>
      <selection activeCell="BI18" sqref="BI18"/>
      <selection pane="topRight" activeCell="BI18" sqref="BI18"/>
      <selection pane="bottomLeft" activeCell="BI18" sqref="BI18"/>
      <selection pane="bottomRight" activeCell="B1" sqref="B1:AL1"/>
    </sheetView>
  </sheetViews>
  <sheetFormatPr defaultColWidth="9.5703125" defaultRowHeight="12" x14ac:dyDescent="0.15"/>
  <cols>
    <col min="1" max="1" width="13.42578125" style="188" customWidth="1"/>
    <col min="2" max="2" width="36.42578125" style="188" customWidth="1"/>
    <col min="3" max="50" width="6.5703125" style="188" customWidth="1"/>
    <col min="51" max="55" width="6.5703125" style="314" customWidth="1"/>
    <col min="56" max="58" width="6.5703125" style="642" customWidth="1"/>
    <col min="59" max="62" width="6.5703125" style="314" customWidth="1"/>
    <col min="63" max="74" width="6.5703125" style="188" customWidth="1"/>
    <col min="75" max="16384" width="9.5703125" style="188"/>
  </cols>
  <sheetData>
    <row r="1" spans="1:74" ht="13.35" customHeight="1" x14ac:dyDescent="0.2">
      <c r="A1" s="741" t="s">
        <v>798</v>
      </c>
      <c r="B1" s="841" t="s">
        <v>1364</v>
      </c>
      <c r="C1" s="842"/>
      <c r="D1" s="842"/>
      <c r="E1" s="842"/>
      <c r="F1" s="842"/>
      <c r="G1" s="842"/>
      <c r="H1" s="842"/>
      <c r="I1" s="842"/>
      <c r="J1" s="842"/>
      <c r="K1" s="842"/>
      <c r="L1" s="842"/>
      <c r="M1" s="842"/>
      <c r="N1" s="842"/>
      <c r="O1" s="842"/>
      <c r="P1" s="842"/>
      <c r="Q1" s="842"/>
      <c r="R1" s="842"/>
      <c r="S1" s="842"/>
      <c r="T1" s="842"/>
      <c r="U1" s="842"/>
      <c r="V1" s="842"/>
      <c r="W1" s="842"/>
      <c r="X1" s="842"/>
      <c r="Y1" s="842"/>
      <c r="Z1" s="842"/>
      <c r="AA1" s="842"/>
      <c r="AB1" s="842"/>
      <c r="AC1" s="842"/>
      <c r="AD1" s="842"/>
      <c r="AE1" s="842"/>
      <c r="AF1" s="842"/>
      <c r="AG1" s="842"/>
      <c r="AH1" s="842"/>
      <c r="AI1" s="842"/>
      <c r="AJ1" s="842"/>
      <c r="AK1" s="842"/>
      <c r="AL1" s="842"/>
      <c r="AM1" s="192"/>
    </row>
    <row r="2" spans="1:74" s="189" customFormat="1" ht="13.35" customHeight="1" x14ac:dyDescent="0.2">
      <c r="A2" s="742"/>
      <c r="B2" s="683" t="str">
        <f>"U.S. Energy Information Administration  |  Short-Term Energy Outlook  - "&amp;Dates!D1</f>
        <v>U.S. Energy Information Administration  |  Short-Term Energy Outlook  - September 2021</v>
      </c>
      <c r="C2" s="684"/>
      <c r="D2" s="684"/>
      <c r="E2" s="684"/>
      <c r="F2" s="684"/>
      <c r="G2" s="684"/>
      <c r="H2" s="684"/>
      <c r="I2" s="684"/>
      <c r="J2" s="684"/>
      <c r="K2" s="684"/>
      <c r="L2" s="684"/>
      <c r="M2" s="684"/>
      <c r="N2" s="684"/>
      <c r="O2" s="684"/>
      <c r="P2" s="684"/>
      <c r="Q2" s="684"/>
      <c r="R2" s="684"/>
      <c r="S2" s="684"/>
      <c r="T2" s="684"/>
      <c r="U2" s="684"/>
      <c r="V2" s="684"/>
      <c r="W2" s="684"/>
      <c r="X2" s="684"/>
      <c r="Y2" s="684"/>
      <c r="Z2" s="684"/>
      <c r="AA2" s="684"/>
      <c r="AB2" s="684"/>
      <c r="AC2" s="684"/>
      <c r="AD2" s="684"/>
      <c r="AE2" s="684"/>
      <c r="AF2" s="684"/>
      <c r="AG2" s="684"/>
      <c r="AH2" s="684"/>
      <c r="AI2" s="684"/>
      <c r="AJ2" s="684"/>
      <c r="AK2" s="684"/>
      <c r="AL2" s="684"/>
      <c r="AM2" s="273"/>
      <c r="AY2" s="453"/>
      <c r="AZ2" s="453"/>
      <c r="BA2" s="453"/>
      <c r="BB2" s="453"/>
      <c r="BC2" s="453"/>
      <c r="BD2" s="643"/>
      <c r="BE2" s="643"/>
      <c r="BF2" s="643"/>
      <c r="BG2" s="453"/>
      <c r="BH2" s="453"/>
      <c r="BI2" s="453"/>
      <c r="BJ2" s="453"/>
    </row>
    <row r="3" spans="1:74" s="12" customFormat="1" ht="12.75" x14ac:dyDescent="0.2">
      <c r="A3" s="14"/>
      <c r="B3" s="15"/>
      <c r="C3" s="745">
        <f>Dates!D3</f>
        <v>2017</v>
      </c>
      <c r="D3" s="746"/>
      <c r="E3" s="746"/>
      <c r="F3" s="746"/>
      <c r="G3" s="746"/>
      <c r="H3" s="746"/>
      <c r="I3" s="746"/>
      <c r="J3" s="746"/>
      <c r="K3" s="746"/>
      <c r="L3" s="746"/>
      <c r="M3" s="746"/>
      <c r="N3" s="747"/>
      <c r="O3" s="745">
        <f>C3+1</f>
        <v>2018</v>
      </c>
      <c r="P3" s="748"/>
      <c r="Q3" s="748"/>
      <c r="R3" s="748"/>
      <c r="S3" s="748"/>
      <c r="T3" s="748"/>
      <c r="U3" s="748"/>
      <c r="V3" s="748"/>
      <c r="W3" s="748"/>
      <c r="X3" s="746"/>
      <c r="Y3" s="746"/>
      <c r="Z3" s="747"/>
      <c r="AA3" s="749">
        <f>O3+1</f>
        <v>2019</v>
      </c>
      <c r="AB3" s="746"/>
      <c r="AC3" s="746"/>
      <c r="AD3" s="746"/>
      <c r="AE3" s="746"/>
      <c r="AF3" s="746"/>
      <c r="AG3" s="746"/>
      <c r="AH3" s="746"/>
      <c r="AI3" s="746"/>
      <c r="AJ3" s="746"/>
      <c r="AK3" s="746"/>
      <c r="AL3" s="747"/>
      <c r="AM3" s="749">
        <f>AA3+1</f>
        <v>2020</v>
      </c>
      <c r="AN3" s="746"/>
      <c r="AO3" s="746"/>
      <c r="AP3" s="746"/>
      <c r="AQ3" s="746"/>
      <c r="AR3" s="746"/>
      <c r="AS3" s="746"/>
      <c r="AT3" s="746"/>
      <c r="AU3" s="746"/>
      <c r="AV3" s="746"/>
      <c r="AW3" s="746"/>
      <c r="AX3" s="747"/>
      <c r="AY3" s="749">
        <f>AM3+1</f>
        <v>2021</v>
      </c>
      <c r="AZ3" s="750"/>
      <c r="BA3" s="750"/>
      <c r="BB3" s="750"/>
      <c r="BC3" s="750"/>
      <c r="BD3" s="750"/>
      <c r="BE3" s="750"/>
      <c r="BF3" s="750"/>
      <c r="BG3" s="750"/>
      <c r="BH3" s="750"/>
      <c r="BI3" s="750"/>
      <c r="BJ3" s="751"/>
      <c r="BK3" s="749">
        <f>AY3+1</f>
        <v>2022</v>
      </c>
      <c r="BL3" s="746"/>
      <c r="BM3" s="746"/>
      <c r="BN3" s="746"/>
      <c r="BO3" s="746"/>
      <c r="BP3" s="746"/>
      <c r="BQ3" s="746"/>
      <c r="BR3" s="746"/>
      <c r="BS3" s="746"/>
      <c r="BT3" s="746"/>
      <c r="BU3" s="746"/>
      <c r="BV3" s="747"/>
    </row>
    <row r="4" spans="1:74" s="12" customFormat="1" ht="11.25" x14ac:dyDescent="0.2">
      <c r="A4" s="16"/>
      <c r="B4" s="17"/>
      <c r="C4" s="18" t="s">
        <v>473</v>
      </c>
      <c r="D4" s="18" t="s">
        <v>474</v>
      </c>
      <c r="E4" s="18" t="s">
        <v>475</v>
      </c>
      <c r="F4" s="18" t="s">
        <v>476</v>
      </c>
      <c r="G4" s="18" t="s">
        <v>477</v>
      </c>
      <c r="H4" s="18" t="s">
        <v>478</v>
      </c>
      <c r="I4" s="18" t="s">
        <v>479</v>
      </c>
      <c r="J4" s="18" t="s">
        <v>480</v>
      </c>
      <c r="K4" s="18" t="s">
        <v>481</v>
      </c>
      <c r="L4" s="18" t="s">
        <v>482</v>
      </c>
      <c r="M4" s="18" t="s">
        <v>483</v>
      </c>
      <c r="N4" s="18" t="s">
        <v>484</v>
      </c>
      <c r="O4" s="18" t="s">
        <v>473</v>
      </c>
      <c r="P4" s="18" t="s">
        <v>474</v>
      </c>
      <c r="Q4" s="18" t="s">
        <v>475</v>
      </c>
      <c r="R4" s="18" t="s">
        <v>476</v>
      </c>
      <c r="S4" s="18" t="s">
        <v>477</v>
      </c>
      <c r="T4" s="18" t="s">
        <v>478</v>
      </c>
      <c r="U4" s="18" t="s">
        <v>479</v>
      </c>
      <c r="V4" s="18" t="s">
        <v>480</v>
      </c>
      <c r="W4" s="18" t="s">
        <v>481</v>
      </c>
      <c r="X4" s="18" t="s">
        <v>482</v>
      </c>
      <c r="Y4" s="18" t="s">
        <v>483</v>
      </c>
      <c r="Z4" s="18" t="s">
        <v>484</v>
      </c>
      <c r="AA4" s="18" t="s">
        <v>473</v>
      </c>
      <c r="AB4" s="18" t="s">
        <v>474</v>
      </c>
      <c r="AC4" s="18" t="s">
        <v>475</v>
      </c>
      <c r="AD4" s="18" t="s">
        <v>476</v>
      </c>
      <c r="AE4" s="18" t="s">
        <v>477</v>
      </c>
      <c r="AF4" s="18" t="s">
        <v>478</v>
      </c>
      <c r="AG4" s="18" t="s">
        <v>479</v>
      </c>
      <c r="AH4" s="18" t="s">
        <v>480</v>
      </c>
      <c r="AI4" s="18" t="s">
        <v>481</v>
      </c>
      <c r="AJ4" s="18" t="s">
        <v>482</v>
      </c>
      <c r="AK4" s="18" t="s">
        <v>483</v>
      </c>
      <c r="AL4" s="18" t="s">
        <v>484</v>
      </c>
      <c r="AM4" s="18" t="s">
        <v>473</v>
      </c>
      <c r="AN4" s="18" t="s">
        <v>474</v>
      </c>
      <c r="AO4" s="18" t="s">
        <v>475</v>
      </c>
      <c r="AP4" s="18" t="s">
        <v>476</v>
      </c>
      <c r="AQ4" s="18" t="s">
        <v>477</v>
      </c>
      <c r="AR4" s="18" t="s">
        <v>478</v>
      </c>
      <c r="AS4" s="18" t="s">
        <v>479</v>
      </c>
      <c r="AT4" s="18" t="s">
        <v>480</v>
      </c>
      <c r="AU4" s="18" t="s">
        <v>481</v>
      </c>
      <c r="AV4" s="18" t="s">
        <v>482</v>
      </c>
      <c r="AW4" s="18" t="s">
        <v>483</v>
      </c>
      <c r="AX4" s="18" t="s">
        <v>484</v>
      </c>
      <c r="AY4" s="18" t="s">
        <v>473</v>
      </c>
      <c r="AZ4" s="18" t="s">
        <v>474</v>
      </c>
      <c r="BA4" s="18" t="s">
        <v>475</v>
      </c>
      <c r="BB4" s="18" t="s">
        <v>476</v>
      </c>
      <c r="BC4" s="18" t="s">
        <v>477</v>
      </c>
      <c r="BD4" s="18" t="s">
        <v>478</v>
      </c>
      <c r="BE4" s="18" t="s">
        <v>479</v>
      </c>
      <c r="BF4" s="18" t="s">
        <v>480</v>
      </c>
      <c r="BG4" s="18" t="s">
        <v>481</v>
      </c>
      <c r="BH4" s="18" t="s">
        <v>482</v>
      </c>
      <c r="BI4" s="18" t="s">
        <v>483</v>
      </c>
      <c r="BJ4" s="18" t="s">
        <v>484</v>
      </c>
      <c r="BK4" s="18" t="s">
        <v>473</v>
      </c>
      <c r="BL4" s="18" t="s">
        <v>474</v>
      </c>
      <c r="BM4" s="18" t="s">
        <v>475</v>
      </c>
      <c r="BN4" s="18" t="s">
        <v>476</v>
      </c>
      <c r="BO4" s="18" t="s">
        <v>477</v>
      </c>
      <c r="BP4" s="18" t="s">
        <v>478</v>
      </c>
      <c r="BQ4" s="18" t="s">
        <v>479</v>
      </c>
      <c r="BR4" s="18" t="s">
        <v>480</v>
      </c>
      <c r="BS4" s="18" t="s">
        <v>481</v>
      </c>
      <c r="BT4" s="18" t="s">
        <v>482</v>
      </c>
      <c r="BU4" s="18" t="s">
        <v>483</v>
      </c>
      <c r="BV4" s="18" t="s">
        <v>484</v>
      </c>
    </row>
    <row r="5" spans="1:74" ht="11.1" customHeight="1" x14ac:dyDescent="0.2">
      <c r="A5" s="8"/>
      <c r="B5" s="190" t="s">
        <v>157</v>
      </c>
      <c r="C5" s="191"/>
      <c r="D5" s="191"/>
      <c r="E5" s="191"/>
      <c r="F5" s="191"/>
      <c r="G5" s="191"/>
      <c r="H5" s="191"/>
      <c r="I5" s="191"/>
      <c r="J5" s="191"/>
      <c r="K5" s="191"/>
      <c r="L5" s="191"/>
      <c r="M5" s="191"/>
      <c r="N5" s="191"/>
      <c r="O5" s="191"/>
      <c r="P5" s="191"/>
      <c r="Q5" s="191"/>
      <c r="R5" s="191"/>
      <c r="S5" s="191"/>
      <c r="T5" s="191"/>
      <c r="U5" s="191"/>
      <c r="V5" s="191"/>
      <c r="W5" s="191"/>
      <c r="X5" s="191"/>
      <c r="Y5" s="191"/>
      <c r="Z5" s="191"/>
      <c r="AA5" s="191"/>
      <c r="AB5" s="191"/>
      <c r="AC5" s="191"/>
      <c r="AD5" s="191"/>
      <c r="AE5" s="191"/>
      <c r="AF5" s="191"/>
      <c r="AG5" s="191"/>
      <c r="AH5" s="191"/>
      <c r="AI5" s="191"/>
      <c r="AJ5" s="191"/>
      <c r="AK5" s="191"/>
      <c r="AL5" s="191"/>
      <c r="AM5" s="191"/>
      <c r="AN5" s="191"/>
      <c r="AO5" s="191"/>
      <c r="AP5" s="191"/>
      <c r="AQ5" s="191"/>
      <c r="AR5" s="191"/>
      <c r="AS5" s="191"/>
      <c r="AT5" s="191"/>
      <c r="AU5" s="191"/>
      <c r="AV5" s="191"/>
      <c r="AW5" s="191"/>
      <c r="AX5" s="191"/>
      <c r="AY5" s="450"/>
      <c r="AZ5" s="450"/>
      <c r="BA5" s="450"/>
      <c r="BB5" s="641"/>
      <c r="BC5" s="450"/>
      <c r="BD5" s="191"/>
      <c r="BE5" s="191"/>
      <c r="BF5" s="191"/>
      <c r="BG5" s="191"/>
      <c r="BH5" s="191"/>
      <c r="BI5" s="191"/>
      <c r="BJ5" s="450"/>
      <c r="BK5" s="375"/>
      <c r="BL5" s="375"/>
      <c r="BM5" s="375"/>
      <c r="BN5" s="375"/>
      <c r="BO5" s="375"/>
      <c r="BP5" s="375"/>
      <c r="BQ5" s="375"/>
      <c r="BR5" s="375"/>
      <c r="BS5" s="375"/>
      <c r="BT5" s="375"/>
      <c r="BU5" s="375"/>
      <c r="BV5" s="375"/>
    </row>
    <row r="6" spans="1:74" ht="11.1" customHeight="1" x14ac:dyDescent="0.2">
      <c r="A6" s="9" t="s">
        <v>66</v>
      </c>
      <c r="B6" s="206" t="s">
        <v>435</v>
      </c>
      <c r="C6" s="266">
        <v>1038.0274667000001</v>
      </c>
      <c r="D6" s="266">
        <v>905.46361142000001</v>
      </c>
      <c r="E6" s="266">
        <v>1036.1836914999999</v>
      </c>
      <c r="F6" s="266">
        <v>450.65716012000001</v>
      </c>
      <c r="G6" s="266">
        <v>302.83402003999998</v>
      </c>
      <c r="H6" s="266">
        <v>44.935197342999999</v>
      </c>
      <c r="I6" s="266">
        <v>9.0408741327000008</v>
      </c>
      <c r="J6" s="266">
        <v>26.344130048</v>
      </c>
      <c r="K6" s="266">
        <v>57.351561674000003</v>
      </c>
      <c r="L6" s="266">
        <v>237.04313495</v>
      </c>
      <c r="M6" s="266">
        <v>742.47547241999996</v>
      </c>
      <c r="N6" s="266">
        <v>1186.2002081000001</v>
      </c>
      <c r="O6" s="266">
        <v>1257.0988691</v>
      </c>
      <c r="P6" s="266">
        <v>868.61149699999999</v>
      </c>
      <c r="Q6" s="266">
        <v>925.73236328999997</v>
      </c>
      <c r="R6" s="266">
        <v>674.06231819000004</v>
      </c>
      <c r="S6" s="266">
        <v>167.84576645999999</v>
      </c>
      <c r="T6" s="266">
        <v>61.247399578</v>
      </c>
      <c r="U6" s="266">
        <v>1.5944124633000001</v>
      </c>
      <c r="V6" s="266">
        <v>3.4192495640999998</v>
      </c>
      <c r="W6" s="266">
        <v>64.478193000999994</v>
      </c>
      <c r="X6" s="266">
        <v>456.65187427000001</v>
      </c>
      <c r="Y6" s="266">
        <v>818.19696045000001</v>
      </c>
      <c r="Z6" s="266">
        <v>1026.2308786000001</v>
      </c>
      <c r="AA6" s="266">
        <v>1220.7805043999999</v>
      </c>
      <c r="AB6" s="266">
        <v>1029.9476861000001</v>
      </c>
      <c r="AC6" s="266">
        <v>976.08163232000004</v>
      </c>
      <c r="AD6" s="266">
        <v>527.28724527999998</v>
      </c>
      <c r="AE6" s="266">
        <v>313.05382328000002</v>
      </c>
      <c r="AF6" s="266">
        <v>55.421070501999999</v>
      </c>
      <c r="AG6" s="266">
        <v>1.6824456936000001</v>
      </c>
      <c r="AH6" s="266">
        <v>15.83532217</v>
      </c>
      <c r="AI6" s="266">
        <v>117.78341981</v>
      </c>
      <c r="AJ6" s="266">
        <v>388.67717768</v>
      </c>
      <c r="AK6" s="266">
        <v>830.72690702</v>
      </c>
      <c r="AL6" s="266">
        <v>1060.4192438</v>
      </c>
      <c r="AM6" s="266">
        <v>1031.5986147000001</v>
      </c>
      <c r="AN6" s="266">
        <v>923.40778680999995</v>
      </c>
      <c r="AO6" s="266">
        <v>777.22200319000001</v>
      </c>
      <c r="AP6" s="266">
        <v>655.51465409000002</v>
      </c>
      <c r="AQ6" s="266">
        <v>288.98416766999998</v>
      </c>
      <c r="AR6" s="266">
        <v>28.760602467999998</v>
      </c>
      <c r="AS6" s="266">
        <v>1.0798587454999999</v>
      </c>
      <c r="AT6" s="266">
        <v>9.5215407247999995</v>
      </c>
      <c r="AU6" s="266">
        <v>103.79846534000001</v>
      </c>
      <c r="AV6" s="266">
        <v>396.1169688</v>
      </c>
      <c r="AW6" s="266">
        <v>612.81853646000002</v>
      </c>
      <c r="AX6" s="266">
        <v>985.87922186000003</v>
      </c>
      <c r="AY6" s="266">
        <v>1121.0067885000001</v>
      </c>
      <c r="AZ6" s="266">
        <v>1050.8572641000001</v>
      </c>
      <c r="BA6" s="266">
        <v>835.87265113000001</v>
      </c>
      <c r="BB6" s="266">
        <v>519.00892629999998</v>
      </c>
      <c r="BC6" s="266">
        <v>245.40756224</v>
      </c>
      <c r="BD6" s="266">
        <v>12.578321625999999</v>
      </c>
      <c r="BE6" s="266">
        <v>12.977069236</v>
      </c>
      <c r="BF6" s="266">
        <v>10.552033512</v>
      </c>
      <c r="BG6" s="309">
        <v>104.94060966000001</v>
      </c>
      <c r="BH6" s="309">
        <v>417.51477483999997</v>
      </c>
      <c r="BI6" s="309">
        <v>683.84826370999997</v>
      </c>
      <c r="BJ6" s="309">
        <v>1025.7739825000001</v>
      </c>
      <c r="BK6" s="309">
        <v>1204.0738606</v>
      </c>
      <c r="BL6" s="309">
        <v>1010.437419</v>
      </c>
      <c r="BM6" s="309">
        <v>898.68111494000004</v>
      </c>
      <c r="BN6" s="309">
        <v>554.03387071999998</v>
      </c>
      <c r="BO6" s="309">
        <v>264.24745644000001</v>
      </c>
      <c r="BP6" s="309">
        <v>49.542749886000003</v>
      </c>
      <c r="BQ6" s="309">
        <v>8.3516139100999993</v>
      </c>
      <c r="BR6" s="309">
        <v>18.911015534000001</v>
      </c>
      <c r="BS6" s="309">
        <v>112.43744518</v>
      </c>
      <c r="BT6" s="309">
        <v>421.26096647000003</v>
      </c>
      <c r="BU6" s="309">
        <v>680.46248910999998</v>
      </c>
      <c r="BV6" s="309">
        <v>1025.8462890000001</v>
      </c>
    </row>
    <row r="7" spans="1:74" ht="11.1" customHeight="1" x14ac:dyDescent="0.2">
      <c r="A7" s="9" t="s">
        <v>68</v>
      </c>
      <c r="B7" s="206" t="s">
        <v>468</v>
      </c>
      <c r="C7" s="266">
        <v>971.28918441999997</v>
      </c>
      <c r="D7" s="266">
        <v>779.75830990999998</v>
      </c>
      <c r="E7" s="266">
        <v>908.69318265000004</v>
      </c>
      <c r="F7" s="266">
        <v>341.39085557999999</v>
      </c>
      <c r="G7" s="266">
        <v>233.06129074</v>
      </c>
      <c r="H7" s="266">
        <v>24.911800529000001</v>
      </c>
      <c r="I7" s="266">
        <v>3.3032115282999999</v>
      </c>
      <c r="J7" s="266">
        <v>17.662252865999999</v>
      </c>
      <c r="K7" s="266">
        <v>52.458172154000003</v>
      </c>
      <c r="L7" s="266">
        <v>214.83200545</v>
      </c>
      <c r="M7" s="266">
        <v>698.72683675999997</v>
      </c>
      <c r="N7" s="266">
        <v>1086.4858673000001</v>
      </c>
      <c r="O7" s="266">
        <v>1215.9992844999999</v>
      </c>
      <c r="P7" s="266">
        <v>812.55321677999996</v>
      </c>
      <c r="Q7" s="266">
        <v>913.26081438999995</v>
      </c>
      <c r="R7" s="266">
        <v>617.91736960000003</v>
      </c>
      <c r="S7" s="266">
        <v>108.11689502999999</v>
      </c>
      <c r="T7" s="266">
        <v>28.758972014000001</v>
      </c>
      <c r="U7" s="266">
        <v>0.78250090970999997</v>
      </c>
      <c r="V7" s="266">
        <v>2.3473312524000001</v>
      </c>
      <c r="W7" s="266">
        <v>33.671165297999998</v>
      </c>
      <c r="X7" s="266">
        <v>354.94407079000001</v>
      </c>
      <c r="Y7" s="266">
        <v>765.92763893999995</v>
      </c>
      <c r="Z7" s="266">
        <v>929.33863971000005</v>
      </c>
      <c r="AA7" s="266">
        <v>1153.2297487999999</v>
      </c>
      <c r="AB7" s="266">
        <v>941.62306245000002</v>
      </c>
      <c r="AC7" s="266">
        <v>890.40953852999996</v>
      </c>
      <c r="AD7" s="266">
        <v>413.59248058999998</v>
      </c>
      <c r="AE7" s="266">
        <v>188.80105139</v>
      </c>
      <c r="AF7" s="266">
        <v>32.136920726</v>
      </c>
      <c r="AG7" s="266">
        <v>0.78181320656999997</v>
      </c>
      <c r="AH7" s="266">
        <v>9.7211759664000006</v>
      </c>
      <c r="AI7" s="266">
        <v>57.594106027000002</v>
      </c>
      <c r="AJ7" s="266">
        <v>302.61335553999999</v>
      </c>
      <c r="AK7" s="266">
        <v>790.19590777999997</v>
      </c>
      <c r="AL7" s="266">
        <v>972.20080576999999</v>
      </c>
      <c r="AM7" s="266">
        <v>958.21233821999999</v>
      </c>
      <c r="AN7" s="266">
        <v>842.20534334000001</v>
      </c>
      <c r="AO7" s="266">
        <v>670.10177087</v>
      </c>
      <c r="AP7" s="266">
        <v>569.26061242000003</v>
      </c>
      <c r="AQ7" s="266">
        <v>251.6981648</v>
      </c>
      <c r="AR7" s="266">
        <v>17.757601559000001</v>
      </c>
      <c r="AS7" s="266">
        <v>0</v>
      </c>
      <c r="AT7" s="266">
        <v>4.0743042592999998</v>
      </c>
      <c r="AU7" s="266">
        <v>81.153376096000002</v>
      </c>
      <c r="AV7" s="266">
        <v>337.54977423999998</v>
      </c>
      <c r="AW7" s="266">
        <v>547.67669103000003</v>
      </c>
      <c r="AX7" s="266">
        <v>944.92196493999995</v>
      </c>
      <c r="AY7" s="266">
        <v>1066.7480449</v>
      </c>
      <c r="AZ7" s="266">
        <v>1015.4309955</v>
      </c>
      <c r="BA7" s="266">
        <v>735.60643851999998</v>
      </c>
      <c r="BB7" s="266">
        <v>442.08546630000001</v>
      </c>
      <c r="BC7" s="266">
        <v>215.07170922</v>
      </c>
      <c r="BD7" s="266">
        <v>9.6052655837999996</v>
      </c>
      <c r="BE7" s="266">
        <v>3.7633540599000002</v>
      </c>
      <c r="BF7" s="266">
        <v>4.1500538347999996</v>
      </c>
      <c r="BG7" s="309">
        <v>71.145962369000003</v>
      </c>
      <c r="BH7" s="309">
        <v>355.99988779</v>
      </c>
      <c r="BI7" s="309">
        <v>631.17788181000003</v>
      </c>
      <c r="BJ7" s="309">
        <v>969.10045416000003</v>
      </c>
      <c r="BK7" s="309">
        <v>1129.8063563999999</v>
      </c>
      <c r="BL7" s="309">
        <v>950.95544658999995</v>
      </c>
      <c r="BM7" s="309">
        <v>822.30994925000005</v>
      </c>
      <c r="BN7" s="309">
        <v>470.7479232</v>
      </c>
      <c r="BO7" s="309">
        <v>201.08014360999999</v>
      </c>
      <c r="BP7" s="309">
        <v>24.452213903000001</v>
      </c>
      <c r="BQ7" s="309">
        <v>2.5602408544999999</v>
      </c>
      <c r="BR7" s="309">
        <v>8.4605152791999991</v>
      </c>
      <c r="BS7" s="309">
        <v>77.718879448999999</v>
      </c>
      <c r="BT7" s="309">
        <v>361.28165942999999</v>
      </c>
      <c r="BU7" s="309">
        <v>629.25252063999994</v>
      </c>
      <c r="BV7" s="309">
        <v>969.04774600999997</v>
      </c>
    </row>
    <row r="8" spans="1:74" ht="11.1" customHeight="1" x14ac:dyDescent="0.2">
      <c r="A8" s="9" t="s">
        <v>69</v>
      </c>
      <c r="B8" s="206" t="s">
        <v>436</v>
      </c>
      <c r="C8" s="266">
        <v>1081.4594365999999</v>
      </c>
      <c r="D8" s="266">
        <v>775.59528823000005</v>
      </c>
      <c r="E8" s="266">
        <v>833.73522659000002</v>
      </c>
      <c r="F8" s="266">
        <v>349.31200989000001</v>
      </c>
      <c r="G8" s="266">
        <v>249.38754012999999</v>
      </c>
      <c r="H8" s="266">
        <v>27.280935164999999</v>
      </c>
      <c r="I8" s="266">
        <v>6.4633515548</v>
      </c>
      <c r="J8" s="266">
        <v>34.055363268000001</v>
      </c>
      <c r="K8" s="266">
        <v>64.322810447999998</v>
      </c>
      <c r="L8" s="266">
        <v>291.14705450999998</v>
      </c>
      <c r="M8" s="266">
        <v>773.47323642000003</v>
      </c>
      <c r="N8" s="266">
        <v>1197.5274257999999</v>
      </c>
      <c r="O8" s="266">
        <v>1307.5978046</v>
      </c>
      <c r="P8" s="266">
        <v>980.59366910000006</v>
      </c>
      <c r="Q8" s="266">
        <v>922.35340819999999</v>
      </c>
      <c r="R8" s="266">
        <v>703.30584381999995</v>
      </c>
      <c r="S8" s="266">
        <v>99.090251718999994</v>
      </c>
      <c r="T8" s="266">
        <v>23.942693989999999</v>
      </c>
      <c r="U8" s="266">
        <v>4.0836133044</v>
      </c>
      <c r="V8" s="266">
        <v>8.0749108790000008</v>
      </c>
      <c r="W8" s="266">
        <v>48.173476205999997</v>
      </c>
      <c r="X8" s="266">
        <v>420.05163053000001</v>
      </c>
      <c r="Y8" s="266">
        <v>913.24995793000005</v>
      </c>
      <c r="Z8" s="266">
        <v>1003.3932265</v>
      </c>
      <c r="AA8" s="266">
        <v>1302.7478378999999</v>
      </c>
      <c r="AB8" s="266">
        <v>1061.8682014000001</v>
      </c>
      <c r="AC8" s="266">
        <v>961.04783554999995</v>
      </c>
      <c r="AD8" s="266">
        <v>475.17013788999998</v>
      </c>
      <c r="AE8" s="266">
        <v>236.32905436999999</v>
      </c>
      <c r="AF8" s="266">
        <v>48.561070901000001</v>
      </c>
      <c r="AG8" s="266">
        <v>1.3836808600999999</v>
      </c>
      <c r="AH8" s="266">
        <v>20.355996880999999</v>
      </c>
      <c r="AI8" s="266">
        <v>42.558049359999998</v>
      </c>
      <c r="AJ8" s="266">
        <v>390.0623602</v>
      </c>
      <c r="AK8" s="266">
        <v>912.71944986000005</v>
      </c>
      <c r="AL8" s="266">
        <v>974.72161189999997</v>
      </c>
      <c r="AM8" s="266">
        <v>1050.6559894</v>
      </c>
      <c r="AN8" s="266">
        <v>1000.8651977</v>
      </c>
      <c r="AO8" s="266">
        <v>733.41480987</v>
      </c>
      <c r="AP8" s="266">
        <v>566.43754636000006</v>
      </c>
      <c r="AQ8" s="266">
        <v>256.56326948999998</v>
      </c>
      <c r="AR8" s="266">
        <v>22.784249425999999</v>
      </c>
      <c r="AS8" s="266">
        <v>0.83578628839000002</v>
      </c>
      <c r="AT8" s="266">
        <v>13.453780199000001</v>
      </c>
      <c r="AU8" s="266">
        <v>112.10356247</v>
      </c>
      <c r="AV8" s="266">
        <v>465.19814063000001</v>
      </c>
      <c r="AW8" s="266">
        <v>599.08217016000003</v>
      </c>
      <c r="AX8" s="266">
        <v>1035.1958451</v>
      </c>
      <c r="AY8" s="266">
        <v>1147.4322363000001</v>
      </c>
      <c r="AZ8" s="266">
        <v>1248.3917102</v>
      </c>
      <c r="BA8" s="266">
        <v>690.08154300000001</v>
      </c>
      <c r="BB8" s="266">
        <v>450.64729023000001</v>
      </c>
      <c r="BC8" s="266">
        <v>243.36362751999999</v>
      </c>
      <c r="BD8" s="266">
        <v>14.195618905</v>
      </c>
      <c r="BE8" s="266">
        <v>6.6717325989000003</v>
      </c>
      <c r="BF8" s="266">
        <v>10.230238173</v>
      </c>
      <c r="BG8" s="309">
        <v>93.855979466999997</v>
      </c>
      <c r="BH8" s="309">
        <v>394.64161906999999</v>
      </c>
      <c r="BI8" s="309">
        <v>724.06771335999997</v>
      </c>
      <c r="BJ8" s="309">
        <v>1127.9622972</v>
      </c>
      <c r="BK8" s="309">
        <v>1264.3776212</v>
      </c>
      <c r="BL8" s="309">
        <v>1041.6873085</v>
      </c>
      <c r="BM8" s="309">
        <v>854.24810491000005</v>
      </c>
      <c r="BN8" s="309">
        <v>475.80864893</v>
      </c>
      <c r="BO8" s="309">
        <v>221.18180630000001</v>
      </c>
      <c r="BP8" s="309">
        <v>37.525746050999999</v>
      </c>
      <c r="BQ8" s="309">
        <v>7.8501455222000001</v>
      </c>
      <c r="BR8" s="309">
        <v>21.160251296999999</v>
      </c>
      <c r="BS8" s="309">
        <v>104.55915358</v>
      </c>
      <c r="BT8" s="309">
        <v>408.09061048000001</v>
      </c>
      <c r="BU8" s="309">
        <v>732.27256949000002</v>
      </c>
      <c r="BV8" s="309">
        <v>1127.9352134000001</v>
      </c>
    </row>
    <row r="9" spans="1:74" ht="11.1" customHeight="1" x14ac:dyDescent="0.2">
      <c r="A9" s="9" t="s">
        <v>70</v>
      </c>
      <c r="B9" s="206" t="s">
        <v>437</v>
      </c>
      <c r="C9" s="266">
        <v>1212.3383521999999</v>
      </c>
      <c r="D9" s="266">
        <v>818.08441367</v>
      </c>
      <c r="E9" s="266">
        <v>783.01504831</v>
      </c>
      <c r="F9" s="266">
        <v>400.87908955</v>
      </c>
      <c r="G9" s="266">
        <v>224.38430409</v>
      </c>
      <c r="H9" s="266">
        <v>36.862121209999998</v>
      </c>
      <c r="I9" s="266">
        <v>10.032399036999999</v>
      </c>
      <c r="J9" s="266">
        <v>49.616494084999999</v>
      </c>
      <c r="K9" s="266">
        <v>77.764476368000004</v>
      </c>
      <c r="L9" s="266">
        <v>362.91760116</v>
      </c>
      <c r="M9" s="266">
        <v>805.7472583</v>
      </c>
      <c r="N9" s="266">
        <v>1218.6890109999999</v>
      </c>
      <c r="O9" s="266">
        <v>1373.6669125999999</v>
      </c>
      <c r="P9" s="266">
        <v>1178.5727603</v>
      </c>
      <c r="Q9" s="266">
        <v>868.91980881999996</v>
      </c>
      <c r="R9" s="266">
        <v>716.06819281000003</v>
      </c>
      <c r="S9" s="266">
        <v>88.890920953999995</v>
      </c>
      <c r="T9" s="266">
        <v>23.191179048999999</v>
      </c>
      <c r="U9" s="266">
        <v>10.972633468</v>
      </c>
      <c r="V9" s="266">
        <v>19.541641921</v>
      </c>
      <c r="W9" s="266">
        <v>90.503639933000002</v>
      </c>
      <c r="X9" s="266">
        <v>494.22076914000002</v>
      </c>
      <c r="Y9" s="266">
        <v>1003.1995236</v>
      </c>
      <c r="Z9" s="266">
        <v>1103.6182652</v>
      </c>
      <c r="AA9" s="266">
        <v>1359.8689836999999</v>
      </c>
      <c r="AB9" s="266">
        <v>1285.043866</v>
      </c>
      <c r="AC9" s="266">
        <v>1002.4503529</v>
      </c>
      <c r="AD9" s="266">
        <v>454.76767237000001</v>
      </c>
      <c r="AE9" s="266">
        <v>272.59469496000003</v>
      </c>
      <c r="AF9" s="266">
        <v>45.548046608</v>
      </c>
      <c r="AG9" s="266">
        <v>8.1611000039999997</v>
      </c>
      <c r="AH9" s="266">
        <v>32.477051080000003</v>
      </c>
      <c r="AI9" s="266">
        <v>67.629956042000003</v>
      </c>
      <c r="AJ9" s="266">
        <v>526.32208797999999</v>
      </c>
      <c r="AK9" s="266">
        <v>924.41511944000001</v>
      </c>
      <c r="AL9" s="266">
        <v>1098.4836088</v>
      </c>
      <c r="AM9" s="266">
        <v>1223.1466478</v>
      </c>
      <c r="AN9" s="266">
        <v>1069.9676181</v>
      </c>
      <c r="AO9" s="266">
        <v>744.10306567999999</v>
      </c>
      <c r="AP9" s="266">
        <v>533.06194912000001</v>
      </c>
      <c r="AQ9" s="266">
        <v>245.73380795</v>
      </c>
      <c r="AR9" s="266">
        <v>21.133325288000002</v>
      </c>
      <c r="AS9" s="266">
        <v>5.9963117917000002</v>
      </c>
      <c r="AT9" s="266">
        <v>18.276013655</v>
      </c>
      <c r="AU9" s="266">
        <v>142.57495075</v>
      </c>
      <c r="AV9" s="266">
        <v>554.64145044999998</v>
      </c>
      <c r="AW9" s="266">
        <v>663.04040350000002</v>
      </c>
      <c r="AX9" s="266">
        <v>1096.5651855999999</v>
      </c>
      <c r="AY9" s="266">
        <v>1180.6317566</v>
      </c>
      <c r="AZ9" s="266">
        <v>1374.5874523</v>
      </c>
      <c r="BA9" s="266">
        <v>672.05421906000004</v>
      </c>
      <c r="BB9" s="266">
        <v>480.02075339999999</v>
      </c>
      <c r="BC9" s="266">
        <v>225.50743592000001</v>
      </c>
      <c r="BD9" s="266">
        <v>13.645149684</v>
      </c>
      <c r="BE9" s="266">
        <v>8.3005334010999992</v>
      </c>
      <c r="BF9" s="266">
        <v>8.4114339190000003</v>
      </c>
      <c r="BG9" s="309">
        <v>117.50055591</v>
      </c>
      <c r="BH9" s="309">
        <v>414.86552105999999</v>
      </c>
      <c r="BI9" s="309">
        <v>800.93475652999996</v>
      </c>
      <c r="BJ9" s="309">
        <v>1235.3675410000001</v>
      </c>
      <c r="BK9" s="309">
        <v>1333.5649526</v>
      </c>
      <c r="BL9" s="309">
        <v>1070.2694435999999</v>
      </c>
      <c r="BM9" s="309">
        <v>849.61330819</v>
      </c>
      <c r="BN9" s="309">
        <v>457.83952361000001</v>
      </c>
      <c r="BO9" s="309">
        <v>202.59798137999999</v>
      </c>
      <c r="BP9" s="309">
        <v>45.321410442000001</v>
      </c>
      <c r="BQ9" s="309">
        <v>14.066705553</v>
      </c>
      <c r="BR9" s="309">
        <v>25.546472167000001</v>
      </c>
      <c r="BS9" s="309">
        <v>125.61858893</v>
      </c>
      <c r="BT9" s="309">
        <v>424.20176477000001</v>
      </c>
      <c r="BU9" s="309">
        <v>811.83587209999996</v>
      </c>
      <c r="BV9" s="309">
        <v>1235.5563205000001</v>
      </c>
    </row>
    <row r="10" spans="1:74" ht="11.1" customHeight="1" x14ac:dyDescent="0.2">
      <c r="A10" s="9" t="s">
        <v>332</v>
      </c>
      <c r="B10" s="206" t="s">
        <v>469</v>
      </c>
      <c r="C10" s="266">
        <v>477.41088477</v>
      </c>
      <c r="D10" s="266">
        <v>323.46418555999998</v>
      </c>
      <c r="E10" s="266">
        <v>347.16898791</v>
      </c>
      <c r="F10" s="266">
        <v>76.337849019000004</v>
      </c>
      <c r="G10" s="266">
        <v>46.977344598000002</v>
      </c>
      <c r="H10" s="266">
        <v>2.3782851806999998</v>
      </c>
      <c r="I10" s="266">
        <v>5.6348845852E-2</v>
      </c>
      <c r="J10" s="266">
        <v>0.56391507085000003</v>
      </c>
      <c r="K10" s="266">
        <v>14.301053923</v>
      </c>
      <c r="L10" s="266">
        <v>89.266316187000001</v>
      </c>
      <c r="M10" s="266">
        <v>322.64644928000001</v>
      </c>
      <c r="N10" s="266">
        <v>536.38862676999997</v>
      </c>
      <c r="O10" s="266">
        <v>700.96011057999999</v>
      </c>
      <c r="P10" s="266">
        <v>308.05455196999998</v>
      </c>
      <c r="Q10" s="266">
        <v>435.67159157999998</v>
      </c>
      <c r="R10" s="266">
        <v>205.61983072000001</v>
      </c>
      <c r="S10" s="266">
        <v>11.984118339</v>
      </c>
      <c r="T10" s="266">
        <v>0.97101665400000003</v>
      </c>
      <c r="U10" s="266">
        <v>5.5476655205000003E-2</v>
      </c>
      <c r="V10" s="266">
        <v>5.5411058093000003E-2</v>
      </c>
      <c r="W10" s="266">
        <v>1.9798334298</v>
      </c>
      <c r="X10" s="266">
        <v>99.143196708000005</v>
      </c>
      <c r="Y10" s="266">
        <v>380.54546388</v>
      </c>
      <c r="Z10" s="266">
        <v>489.11028159</v>
      </c>
      <c r="AA10" s="266">
        <v>583.74469670999997</v>
      </c>
      <c r="AB10" s="266">
        <v>377.8404223</v>
      </c>
      <c r="AC10" s="266">
        <v>376.55773363999998</v>
      </c>
      <c r="AD10" s="266">
        <v>109.74287547</v>
      </c>
      <c r="AE10" s="266">
        <v>16.009816990000001</v>
      </c>
      <c r="AF10" s="266">
        <v>2.1742180841000001</v>
      </c>
      <c r="AG10" s="266">
        <v>2.7349457797000001E-2</v>
      </c>
      <c r="AH10" s="266">
        <v>8.1955328162000005E-2</v>
      </c>
      <c r="AI10" s="266">
        <v>2.0238727435000001</v>
      </c>
      <c r="AJ10" s="266">
        <v>77.960326886000004</v>
      </c>
      <c r="AK10" s="266">
        <v>392.99110518999998</v>
      </c>
      <c r="AL10" s="266">
        <v>450.55289246000001</v>
      </c>
      <c r="AM10" s="266">
        <v>481.84487086000001</v>
      </c>
      <c r="AN10" s="266">
        <v>397.50506049000001</v>
      </c>
      <c r="AO10" s="266">
        <v>231.50821597000001</v>
      </c>
      <c r="AP10" s="266">
        <v>177.67603460000001</v>
      </c>
      <c r="AQ10" s="266">
        <v>73.872889052999994</v>
      </c>
      <c r="AR10" s="266">
        <v>1.7653343727999999</v>
      </c>
      <c r="AS10" s="266">
        <v>0</v>
      </c>
      <c r="AT10" s="266">
        <v>5.3989522909999997E-2</v>
      </c>
      <c r="AU10" s="266">
        <v>17.169147996</v>
      </c>
      <c r="AV10" s="266">
        <v>96.079520833000004</v>
      </c>
      <c r="AW10" s="266">
        <v>226.39124598000001</v>
      </c>
      <c r="AX10" s="266">
        <v>555.94000195000001</v>
      </c>
      <c r="AY10" s="266">
        <v>578.89618198000005</v>
      </c>
      <c r="AZ10" s="266">
        <v>484.04741074999998</v>
      </c>
      <c r="BA10" s="266">
        <v>283.92753190000002</v>
      </c>
      <c r="BB10" s="266">
        <v>153.92918974</v>
      </c>
      <c r="BC10" s="266">
        <v>55.702439407</v>
      </c>
      <c r="BD10" s="266">
        <v>1.4390342043</v>
      </c>
      <c r="BE10" s="266">
        <v>5.3422673970000001E-2</v>
      </c>
      <c r="BF10" s="266">
        <v>6.7842243755999995E-2</v>
      </c>
      <c r="BG10" s="309">
        <v>12.823399703</v>
      </c>
      <c r="BH10" s="309">
        <v>132.02481834</v>
      </c>
      <c r="BI10" s="309">
        <v>305.54600121999999</v>
      </c>
      <c r="BJ10" s="309">
        <v>519.70764112999996</v>
      </c>
      <c r="BK10" s="309">
        <v>586.36011583000004</v>
      </c>
      <c r="BL10" s="309">
        <v>452.96148201</v>
      </c>
      <c r="BM10" s="309">
        <v>337.02679955000002</v>
      </c>
      <c r="BN10" s="309">
        <v>147.79519033</v>
      </c>
      <c r="BO10" s="309">
        <v>45.567367605000001</v>
      </c>
      <c r="BP10" s="309">
        <v>1.2827076421000001</v>
      </c>
      <c r="BQ10" s="309">
        <v>5.2829871682999997E-2</v>
      </c>
      <c r="BR10" s="309">
        <v>0.22415751046999999</v>
      </c>
      <c r="BS10" s="309">
        <v>12.971301308999999</v>
      </c>
      <c r="BT10" s="309">
        <v>127.76786829</v>
      </c>
      <c r="BU10" s="309">
        <v>298.16117207999997</v>
      </c>
      <c r="BV10" s="309">
        <v>518.99903976999997</v>
      </c>
    </row>
    <row r="11" spans="1:74" ht="11.1" customHeight="1" x14ac:dyDescent="0.2">
      <c r="A11" s="9" t="s">
        <v>71</v>
      </c>
      <c r="B11" s="206" t="s">
        <v>439</v>
      </c>
      <c r="C11" s="266">
        <v>578.80189256999995</v>
      </c>
      <c r="D11" s="266">
        <v>408.58647416999997</v>
      </c>
      <c r="E11" s="266">
        <v>387.08250449000002</v>
      </c>
      <c r="F11" s="266">
        <v>93.614967148999995</v>
      </c>
      <c r="G11" s="266">
        <v>56.824035739999999</v>
      </c>
      <c r="H11" s="266">
        <v>3.3929267973999999</v>
      </c>
      <c r="I11" s="266">
        <v>0</v>
      </c>
      <c r="J11" s="266">
        <v>0.70070584825000004</v>
      </c>
      <c r="K11" s="266">
        <v>23.903178658000002</v>
      </c>
      <c r="L11" s="266">
        <v>145.64057019000001</v>
      </c>
      <c r="M11" s="266">
        <v>407.12802011999997</v>
      </c>
      <c r="N11" s="266">
        <v>728.81453538000005</v>
      </c>
      <c r="O11" s="266">
        <v>928.56333076999999</v>
      </c>
      <c r="P11" s="266">
        <v>410.11034422</v>
      </c>
      <c r="Q11" s="266">
        <v>474.15528843999999</v>
      </c>
      <c r="R11" s="266">
        <v>311.61199335999999</v>
      </c>
      <c r="S11" s="266">
        <v>13.056632485</v>
      </c>
      <c r="T11" s="266">
        <v>0</v>
      </c>
      <c r="U11" s="266">
        <v>0</v>
      </c>
      <c r="V11" s="266">
        <v>0</v>
      </c>
      <c r="W11" s="266">
        <v>2.5629416021</v>
      </c>
      <c r="X11" s="266">
        <v>138.07468331999999</v>
      </c>
      <c r="Y11" s="266">
        <v>565.54226625000001</v>
      </c>
      <c r="Z11" s="266">
        <v>633.48602416999995</v>
      </c>
      <c r="AA11" s="266">
        <v>747.77488473000005</v>
      </c>
      <c r="AB11" s="266">
        <v>458.92001039000002</v>
      </c>
      <c r="AC11" s="266">
        <v>505.08511285999998</v>
      </c>
      <c r="AD11" s="266">
        <v>165.47390927000001</v>
      </c>
      <c r="AE11" s="266">
        <v>24.034847767999999</v>
      </c>
      <c r="AF11" s="266">
        <v>3.1589197411000001</v>
      </c>
      <c r="AG11" s="266">
        <v>0</v>
      </c>
      <c r="AH11" s="266">
        <v>0</v>
      </c>
      <c r="AI11" s="266">
        <v>1.3948840825</v>
      </c>
      <c r="AJ11" s="266">
        <v>128.10590142000001</v>
      </c>
      <c r="AK11" s="266">
        <v>572.89894563999997</v>
      </c>
      <c r="AL11" s="266">
        <v>572.76922797999998</v>
      </c>
      <c r="AM11" s="266">
        <v>632.94220557999995</v>
      </c>
      <c r="AN11" s="266">
        <v>553.00608917</v>
      </c>
      <c r="AO11" s="266">
        <v>293.03136460000002</v>
      </c>
      <c r="AP11" s="266">
        <v>248.13126369</v>
      </c>
      <c r="AQ11" s="266">
        <v>85.869984728000006</v>
      </c>
      <c r="AR11" s="266">
        <v>2.6948743505000001</v>
      </c>
      <c r="AS11" s="266">
        <v>0</v>
      </c>
      <c r="AT11" s="266">
        <v>0</v>
      </c>
      <c r="AU11" s="266">
        <v>19.968510518999999</v>
      </c>
      <c r="AV11" s="266">
        <v>155.90170534000001</v>
      </c>
      <c r="AW11" s="266">
        <v>343.18419591000003</v>
      </c>
      <c r="AX11" s="266">
        <v>724.69256160999998</v>
      </c>
      <c r="AY11" s="266">
        <v>735.17816655000001</v>
      </c>
      <c r="AZ11" s="266">
        <v>717.26941146000001</v>
      </c>
      <c r="BA11" s="266">
        <v>337.71216605000001</v>
      </c>
      <c r="BB11" s="266">
        <v>229.84470242</v>
      </c>
      <c r="BC11" s="266">
        <v>82.488187968000005</v>
      </c>
      <c r="BD11" s="266">
        <v>0.92682176182999998</v>
      </c>
      <c r="BE11" s="266">
        <v>0</v>
      </c>
      <c r="BF11" s="266">
        <v>0</v>
      </c>
      <c r="BG11" s="309">
        <v>21.596791769999999</v>
      </c>
      <c r="BH11" s="309">
        <v>184.19809065000001</v>
      </c>
      <c r="BI11" s="309">
        <v>422.79192797000002</v>
      </c>
      <c r="BJ11" s="309">
        <v>702.01173913000002</v>
      </c>
      <c r="BK11" s="309">
        <v>777.72944594000001</v>
      </c>
      <c r="BL11" s="309">
        <v>594.24268674999996</v>
      </c>
      <c r="BM11" s="309">
        <v>433.00051366999998</v>
      </c>
      <c r="BN11" s="309">
        <v>191.46185951000001</v>
      </c>
      <c r="BO11" s="309">
        <v>58.475811937000003</v>
      </c>
      <c r="BP11" s="309">
        <v>2.1077325338000001</v>
      </c>
      <c r="BQ11" s="309">
        <v>0</v>
      </c>
      <c r="BR11" s="309">
        <v>0.23133914579000001</v>
      </c>
      <c r="BS11" s="309">
        <v>20.922688075</v>
      </c>
      <c r="BT11" s="309">
        <v>182.88573944000001</v>
      </c>
      <c r="BU11" s="309">
        <v>424.05399277999999</v>
      </c>
      <c r="BV11" s="309">
        <v>702.21605822000004</v>
      </c>
    </row>
    <row r="12" spans="1:74" ht="11.1" customHeight="1" x14ac:dyDescent="0.2">
      <c r="A12" s="9" t="s">
        <v>72</v>
      </c>
      <c r="B12" s="206" t="s">
        <v>440</v>
      </c>
      <c r="C12" s="266">
        <v>417.45712746999999</v>
      </c>
      <c r="D12" s="266">
        <v>208.45675209000001</v>
      </c>
      <c r="E12" s="266">
        <v>147.23933113999999</v>
      </c>
      <c r="F12" s="266">
        <v>51.546050463</v>
      </c>
      <c r="G12" s="266">
        <v>13.923771383</v>
      </c>
      <c r="H12" s="266">
        <v>0.15024786114999999</v>
      </c>
      <c r="I12" s="266">
        <v>0</v>
      </c>
      <c r="J12" s="266">
        <v>0.49697694190000002</v>
      </c>
      <c r="K12" s="266">
        <v>3.2580874480999999</v>
      </c>
      <c r="L12" s="266">
        <v>58.736642007</v>
      </c>
      <c r="M12" s="266">
        <v>179.71644065999999</v>
      </c>
      <c r="N12" s="266">
        <v>500.81130413</v>
      </c>
      <c r="O12" s="266">
        <v>659.88746988000003</v>
      </c>
      <c r="P12" s="266">
        <v>347.68992462</v>
      </c>
      <c r="Q12" s="266">
        <v>185.97106853</v>
      </c>
      <c r="R12" s="266">
        <v>141.63468709</v>
      </c>
      <c r="S12" s="266">
        <v>0.4947367104</v>
      </c>
      <c r="T12" s="266">
        <v>0</v>
      </c>
      <c r="U12" s="266">
        <v>0</v>
      </c>
      <c r="V12" s="266">
        <v>7.4585373470999999E-2</v>
      </c>
      <c r="W12" s="266">
        <v>2.5791203489000001</v>
      </c>
      <c r="X12" s="266">
        <v>69.554182265999998</v>
      </c>
      <c r="Y12" s="266">
        <v>372.38151850999998</v>
      </c>
      <c r="Z12" s="266">
        <v>471.49404605000001</v>
      </c>
      <c r="AA12" s="266">
        <v>545.16665649000004</v>
      </c>
      <c r="AB12" s="266">
        <v>356.63410884000001</v>
      </c>
      <c r="AC12" s="266">
        <v>305.29707488999998</v>
      </c>
      <c r="AD12" s="266">
        <v>78.219300167</v>
      </c>
      <c r="AE12" s="266">
        <v>11.380533794</v>
      </c>
      <c r="AF12" s="266">
        <v>0.24573960414000001</v>
      </c>
      <c r="AG12" s="266">
        <v>0</v>
      </c>
      <c r="AH12" s="266">
        <v>7.4088678872999997E-2</v>
      </c>
      <c r="AI12" s="266">
        <v>7.4048815815999994E-2</v>
      </c>
      <c r="AJ12" s="266">
        <v>84.320731391999999</v>
      </c>
      <c r="AK12" s="266">
        <v>345.52306192999998</v>
      </c>
      <c r="AL12" s="266">
        <v>418.21199502000002</v>
      </c>
      <c r="AM12" s="266">
        <v>429.98334455000003</v>
      </c>
      <c r="AN12" s="266">
        <v>401.78144329999998</v>
      </c>
      <c r="AO12" s="266">
        <v>139.39490354</v>
      </c>
      <c r="AP12" s="266">
        <v>89.529137965000004</v>
      </c>
      <c r="AQ12" s="266">
        <v>12.601054253999999</v>
      </c>
      <c r="AR12" s="266">
        <v>7.3725758150000001E-2</v>
      </c>
      <c r="AS12" s="266">
        <v>0</v>
      </c>
      <c r="AT12" s="266">
        <v>0.24426908468</v>
      </c>
      <c r="AU12" s="266">
        <v>7.4377286428999998</v>
      </c>
      <c r="AV12" s="266">
        <v>83.214808117999993</v>
      </c>
      <c r="AW12" s="266">
        <v>175.47308877</v>
      </c>
      <c r="AX12" s="266">
        <v>478.84503770999999</v>
      </c>
      <c r="AY12" s="266">
        <v>515.48892260000002</v>
      </c>
      <c r="AZ12" s="266">
        <v>584.40656139999999</v>
      </c>
      <c r="BA12" s="266">
        <v>201.44173051999999</v>
      </c>
      <c r="BB12" s="266">
        <v>103.97290757</v>
      </c>
      <c r="BC12" s="266">
        <v>18.058193138</v>
      </c>
      <c r="BD12" s="266">
        <v>7.3304537035999998E-2</v>
      </c>
      <c r="BE12" s="266">
        <v>0</v>
      </c>
      <c r="BF12" s="266">
        <v>0</v>
      </c>
      <c r="BG12" s="309">
        <v>5.0958812383999996</v>
      </c>
      <c r="BH12" s="309">
        <v>64.466466503000007</v>
      </c>
      <c r="BI12" s="309">
        <v>246.23124199</v>
      </c>
      <c r="BJ12" s="309">
        <v>486.57944836000001</v>
      </c>
      <c r="BK12" s="309">
        <v>525.48657136999998</v>
      </c>
      <c r="BL12" s="309">
        <v>379.06221348000003</v>
      </c>
      <c r="BM12" s="309">
        <v>240.90158545</v>
      </c>
      <c r="BN12" s="309">
        <v>75.187777904000001</v>
      </c>
      <c r="BO12" s="309">
        <v>9.3533685258000006</v>
      </c>
      <c r="BP12" s="309">
        <v>0.24189813986</v>
      </c>
      <c r="BQ12" s="309">
        <v>0</v>
      </c>
      <c r="BR12" s="309">
        <v>0.24167979133</v>
      </c>
      <c r="BS12" s="309">
        <v>4.1197743085000003</v>
      </c>
      <c r="BT12" s="309">
        <v>62.638858839000001</v>
      </c>
      <c r="BU12" s="309">
        <v>247.68155793</v>
      </c>
      <c r="BV12" s="309">
        <v>486.36243187000002</v>
      </c>
    </row>
    <row r="13" spans="1:74" ht="11.1" customHeight="1" x14ac:dyDescent="0.2">
      <c r="A13" s="9" t="s">
        <v>73</v>
      </c>
      <c r="B13" s="206" t="s">
        <v>441</v>
      </c>
      <c r="C13" s="266">
        <v>965.25824151999996</v>
      </c>
      <c r="D13" s="266">
        <v>630.05254596999998</v>
      </c>
      <c r="E13" s="266">
        <v>469.53665396000002</v>
      </c>
      <c r="F13" s="266">
        <v>406.23772831000002</v>
      </c>
      <c r="G13" s="266">
        <v>236.42206013000001</v>
      </c>
      <c r="H13" s="266">
        <v>59.012272992</v>
      </c>
      <c r="I13" s="266">
        <v>6.4734662607000004</v>
      </c>
      <c r="J13" s="266">
        <v>26.714947328000001</v>
      </c>
      <c r="K13" s="266">
        <v>120.87847743</v>
      </c>
      <c r="L13" s="266">
        <v>361.00521165999999</v>
      </c>
      <c r="M13" s="266">
        <v>492.16124478</v>
      </c>
      <c r="N13" s="266">
        <v>818.93454754000004</v>
      </c>
      <c r="O13" s="266">
        <v>774.24874510999996</v>
      </c>
      <c r="P13" s="266">
        <v>750.96824823999998</v>
      </c>
      <c r="Q13" s="266">
        <v>607.01642013000003</v>
      </c>
      <c r="R13" s="266">
        <v>382.59272019999997</v>
      </c>
      <c r="S13" s="266">
        <v>164.28014662999999</v>
      </c>
      <c r="T13" s="266">
        <v>57.013061473</v>
      </c>
      <c r="U13" s="266">
        <v>9.1327144234999995</v>
      </c>
      <c r="V13" s="266">
        <v>24.921923235000001</v>
      </c>
      <c r="W13" s="266">
        <v>90.012841777999995</v>
      </c>
      <c r="X13" s="266">
        <v>386.55816357999998</v>
      </c>
      <c r="Y13" s="266">
        <v>682.04455607</v>
      </c>
      <c r="Z13" s="266">
        <v>901.09684983</v>
      </c>
      <c r="AA13" s="266">
        <v>896.75524044999997</v>
      </c>
      <c r="AB13" s="266">
        <v>870.00803602999997</v>
      </c>
      <c r="AC13" s="266">
        <v>670.59308220000003</v>
      </c>
      <c r="AD13" s="266">
        <v>376.63888391</v>
      </c>
      <c r="AE13" s="266">
        <v>316.59713388</v>
      </c>
      <c r="AF13" s="266">
        <v>97.752421224000003</v>
      </c>
      <c r="AG13" s="266">
        <v>14.798958624999999</v>
      </c>
      <c r="AH13" s="266">
        <v>16.943098410000001</v>
      </c>
      <c r="AI13" s="266">
        <v>96.352852745000007</v>
      </c>
      <c r="AJ13" s="266">
        <v>481.60500230999997</v>
      </c>
      <c r="AK13" s="266">
        <v>620.99912157000006</v>
      </c>
      <c r="AL13" s="266">
        <v>873.85406345000001</v>
      </c>
      <c r="AM13" s="266">
        <v>852.21318243999997</v>
      </c>
      <c r="AN13" s="266">
        <v>766.63766783000005</v>
      </c>
      <c r="AO13" s="266">
        <v>601.29813224999998</v>
      </c>
      <c r="AP13" s="266">
        <v>415.70018964000002</v>
      </c>
      <c r="AQ13" s="266">
        <v>186.62058668</v>
      </c>
      <c r="AR13" s="266">
        <v>74.292744385000006</v>
      </c>
      <c r="AS13" s="266">
        <v>14.511918047</v>
      </c>
      <c r="AT13" s="266">
        <v>9.1486865750999993</v>
      </c>
      <c r="AU13" s="266">
        <v>104.17331699</v>
      </c>
      <c r="AV13" s="266">
        <v>327.21417214000002</v>
      </c>
      <c r="AW13" s="266">
        <v>567.58778716999996</v>
      </c>
      <c r="AX13" s="266">
        <v>885.71803531</v>
      </c>
      <c r="AY13" s="266">
        <v>876.28508379000004</v>
      </c>
      <c r="AZ13" s="266">
        <v>783.33166208</v>
      </c>
      <c r="BA13" s="266">
        <v>643.81573980999997</v>
      </c>
      <c r="BB13" s="266">
        <v>406.62327252</v>
      </c>
      <c r="BC13" s="266">
        <v>223.96345460000001</v>
      </c>
      <c r="BD13" s="266">
        <v>34.523268559000002</v>
      </c>
      <c r="BE13" s="266">
        <v>4.3959553614000004</v>
      </c>
      <c r="BF13" s="266">
        <v>9.4076429568000002</v>
      </c>
      <c r="BG13" s="309">
        <v>112.2594725</v>
      </c>
      <c r="BH13" s="309">
        <v>327.07781647000002</v>
      </c>
      <c r="BI13" s="309">
        <v>616.33329635999996</v>
      </c>
      <c r="BJ13" s="309">
        <v>895.72223323000003</v>
      </c>
      <c r="BK13" s="309">
        <v>888.45150838999996</v>
      </c>
      <c r="BL13" s="309">
        <v>726.81427852000002</v>
      </c>
      <c r="BM13" s="309">
        <v>610.69405074999997</v>
      </c>
      <c r="BN13" s="309">
        <v>406.51384143000001</v>
      </c>
      <c r="BO13" s="309">
        <v>212.96789555000001</v>
      </c>
      <c r="BP13" s="309">
        <v>76.036079526999998</v>
      </c>
      <c r="BQ13" s="309">
        <v>14.228912499</v>
      </c>
      <c r="BR13" s="309">
        <v>19.523475268999999</v>
      </c>
      <c r="BS13" s="309">
        <v>109.79065052</v>
      </c>
      <c r="BT13" s="309">
        <v>322.77307445000002</v>
      </c>
      <c r="BU13" s="309">
        <v>609.13109897000004</v>
      </c>
      <c r="BV13" s="309">
        <v>895.44013459999996</v>
      </c>
    </row>
    <row r="14" spans="1:74" ht="11.1" customHeight="1" x14ac:dyDescent="0.2">
      <c r="A14" s="9" t="s">
        <v>74</v>
      </c>
      <c r="B14" s="206" t="s">
        <v>442</v>
      </c>
      <c r="C14" s="266">
        <v>665.69476751000002</v>
      </c>
      <c r="D14" s="266">
        <v>495.83491602999999</v>
      </c>
      <c r="E14" s="266">
        <v>392.19468432999997</v>
      </c>
      <c r="F14" s="266">
        <v>308.65537760000001</v>
      </c>
      <c r="G14" s="266">
        <v>170.86266892</v>
      </c>
      <c r="H14" s="266">
        <v>49.801071790000002</v>
      </c>
      <c r="I14" s="266">
        <v>14.149329351</v>
      </c>
      <c r="J14" s="266">
        <v>8.5012593823000007</v>
      </c>
      <c r="K14" s="266">
        <v>44.851516078000003</v>
      </c>
      <c r="L14" s="266">
        <v>177.86761494999999</v>
      </c>
      <c r="M14" s="266">
        <v>350.97193637999999</v>
      </c>
      <c r="N14" s="266">
        <v>506.32599213999998</v>
      </c>
      <c r="O14" s="266">
        <v>457.91487887</v>
      </c>
      <c r="P14" s="266">
        <v>495.44676922000002</v>
      </c>
      <c r="Q14" s="266">
        <v>486.2369104</v>
      </c>
      <c r="R14" s="266">
        <v>299.00083009000002</v>
      </c>
      <c r="S14" s="266">
        <v>175.47215532999999</v>
      </c>
      <c r="T14" s="266">
        <v>64.974171948000006</v>
      </c>
      <c r="U14" s="266">
        <v>8.4814615728000007</v>
      </c>
      <c r="V14" s="266">
        <v>13.517087049000001</v>
      </c>
      <c r="W14" s="266">
        <v>62.103899624999997</v>
      </c>
      <c r="X14" s="266">
        <v>186.66122053999999</v>
      </c>
      <c r="Y14" s="266">
        <v>354.06513491999999</v>
      </c>
      <c r="Z14" s="266">
        <v>563.90823747000002</v>
      </c>
      <c r="AA14" s="266">
        <v>541.81368540999995</v>
      </c>
      <c r="AB14" s="266">
        <v>655.05668235999997</v>
      </c>
      <c r="AC14" s="266">
        <v>490.52996013000001</v>
      </c>
      <c r="AD14" s="266">
        <v>275.17113850999999</v>
      </c>
      <c r="AE14" s="266">
        <v>241.14895616000001</v>
      </c>
      <c r="AF14" s="266">
        <v>60.073173554999997</v>
      </c>
      <c r="AG14" s="266">
        <v>20.030492571</v>
      </c>
      <c r="AH14" s="266">
        <v>12.203612273999999</v>
      </c>
      <c r="AI14" s="266">
        <v>64.151809284999999</v>
      </c>
      <c r="AJ14" s="266">
        <v>238.53465738</v>
      </c>
      <c r="AK14" s="266">
        <v>371.39196394999999</v>
      </c>
      <c r="AL14" s="266">
        <v>575.19757036999999</v>
      </c>
      <c r="AM14" s="266">
        <v>563.12901666000005</v>
      </c>
      <c r="AN14" s="266">
        <v>447.86976977</v>
      </c>
      <c r="AO14" s="266">
        <v>527.18442856000001</v>
      </c>
      <c r="AP14" s="266">
        <v>309.44011117999997</v>
      </c>
      <c r="AQ14" s="266">
        <v>148.43923512000001</v>
      </c>
      <c r="AR14" s="266">
        <v>70.395333389000001</v>
      </c>
      <c r="AS14" s="266">
        <v>18.611662325000001</v>
      </c>
      <c r="AT14" s="266">
        <v>15.298914816</v>
      </c>
      <c r="AU14" s="266">
        <v>31.136110097</v>
      </c>
      <c r="AV14" s="266">
        <v>133.48686536</v>
      </c>
      <c r="AW14" s="266">
        <v>411.56950788</v>
      </c>
      <c r="AX14" s="266">
        <v>538.81069159000003</v>
      </c>
      <c r="AY14" s="266">
        <v>547.83581904000005</v>
      </c>
      <c r="AZ14" s="266">
        <v>490.20563542000002</v>
      </c>
      <c r="BA14" s="266">
        <v>519.95592747000001</v>
      </c>
      <c r="BB14" s="266">
        <v>286.69788482000001</v>
      </c>
      <c r="BC14" s="266">
        <v>172.94488469000001</v>
      </c>
      <c r="BD14" s="266">
        <v>27.211900034999999</v>
      </c>
      <c r="BE14" s="266">
        <v>9.2619008680999997</v>
      </c>
      <c r="BF14" s="266">
        <v>16.475971547</v>
      </c>
      <c r="BG14" s="309">
        <v>59.068367571000003</v>
      </c>
      <c r="BH14" s="309">
        <v>206.00159690999999</v>
      </c>
      <c r="BI14" s="309">
        <v>421.45868078000001</v>
      </c>
      <c r="BJ14" s="309">
        <v>607.08564950000005</v>
      </c>
      <c r="BK14" s="309">
        <v>593.26424261</v>
      </c>
      <c r="BL14" s="309">
        <v>497.96012789999997</v>
      </c>
      <c r="BM14" s="309">
        <v>455.75093687999998</v>
      </c>
      <c r="BN14" s="309">
        <v>329.68064156000003</v>
      </c>
      <c r="BO14" s="309">
        <v>179.78146337999999</v>
      </c>
      <c r="BP14" s="309">
        <v>65.395077115999996</v>
      </c>
      <c r="BQ14" s="309">
        <v>20.477622408999999</v>
      </c>
      <c r="BR14" s="309">
        <v>18.381703120000001</v>
      </c>
      <c r="BS14" s="309">
        <v>48.238613538000003</v>
      </c>
      <c r="BT14" s="309">
        <v>187.94926891</v>
      </c>
      <c r="BU14" s="309">
        <v>407.65517505999998</v>
      </c>
      <c r="BV14" s="309">
        <v>607.50957738</v>
      </c>
    </row>
    <row r="15" spans="1:74" ht="11.1" customHeight="1" x14ac:dyDescent="0.2">
      <c r="A15" s="9" t="s">
        <v>565</v>
      </c>
      <c r="B15" s="206" t="s">
        <v>470</v>
      </c>
      <c r="C15" s="266">
        <v>767.99554477000004</v>
      </c>
      <c r="D15" s="266">
        <v>548.80817923999996</v>
      </c>
      <c r="E15" s="266">
        <v>544.87626555999998</v>
      </c>
      <c r="F15" s="266">
        <v>248.70618390000001</v>
      </c>
      <c r="G15" s="266">
        <v>154.38107622000001</v>
      </c>
      <c r="H15" s="266">
        <v>24.789034548</v>
      </c>
      <c r="I15" s="266">
        <v>5.2257020029000003</v>
      </c>
      <c r="J15" s="266">
        <v>15.227203829</v>
      </c>
      <c r="K15" s="266">
        <v>44.640946958999997</v>
      </c>
      <c r="L15" s="266">
        <v>193.39199260999999</v>
      </c>
      <c r="M15" s="266">
        <v>491.83257314999997</v>
      </c>
      <c r="N15" s="266">
        <v>800.20978566999997</v>
      </c>
      <c r="O15" s="266">
        <v>898.66374611000003</v>
      </c>
      <c r="P15" s="266">
        <v>626.88032684999996</v>
      </c>
      <c r="Q15" s="266">
        <v>610.96560586999999</v>
      </c>
      <c r="R15" s="266">
        <v>412.08706251000001</v>
      </c>
      <c r="S15" s="266">
        <v>85.657945312999999</v>
      </c>
      <c r="T15" s="266">
        <v>26.471681568000001</v>
      </c>
      <c r="U15" s="266">
        <v>3.5468552290000002</v>
      </c>
      <c r="V15" s="266">
        <v>6.9667562562000001</v>
      </c>
      <c r="W15" s="266">
        <v>37.777571794000004</v>
      </c>
      <c r="X15" s="266">
        <v>254.67553018999999</v>
      </c>
      <c r="Y15" s="266">
        <v>595.41541946999996</v>
      </c>
      <c r="Z15" s="266">
        <v>733.53041493000001</v>
      </c>
      <c r="AA15" s="266">
        <v>861.54190299000004</v>
      </c>
      <c r="AB15" s="266">
        <v>721.53463144</v>
      </c>
      <c r="AC15" s="266">
        <v>634.07224597000004</v>
      </c>
      <c r="AD15" s="266">
        <v>289.04415945</v>
      </c>
      <c r="AE15" s="266">
        <v>159.04834342000001</v>
      </c>
      <c r="AF15" s="266">
        <v>34.301378491000001</v>
      </c>
      <c r="AG15" s="266">
        <v>5.2700498714000004</v>
      </c>
      <c r="AH15" s="266">
        <v>10.280453423999999</v>
      </c>
      <c r="AI15" s="266">
        <v>41.395192815999998</v>
      </c>
      <c r="AJ15" s="266">
        <v>254.92159839000001</v>
      </c>
      <c r="AK15" s="266">
        <v>591.28723226</v>
      </c>
      <c r="AL15" s="266">
        <v>717.69573176999995</v>
      </c>
      <c r="AM15" s="266">
        <v>741.15894875000004</v>
      </c>
      <c r="AN15" s="266">
        <v>654.12558337999997</v>
      </c>
      <c r="AO15" s="266">
        <v>485.67107537999999</v>
      </c>
      <c r="AP15" s="266">
        <v>360.78258106999999</v>
      </c>
      <c r="AQ15" s="266">
        <v>157.42269676999999</v>
      </c>
      <c r="AR15" s="266">
        <v>25.724284283999999</v>
      </c>
      <c r="AS15" s="266">
        <v>4.6659534308000001</v>
      </c>
      <c r="AT15" s="266">
        <v>7.2715490322000003</v>
      </c>
      <c r="AU15" s="266">
        <v>58.793353189000001</v>
      </c>
      <c r="AV15" s="266">
        <v>248.49497506</v>
      </c>
      <c r="AW15" s="266">
        <v>422.83295891</v>
      </c>
      <c r="AX15" s="266">
        <v>751.15767787000004</v>
      </c>
      <c r="AY15" s="266">
        <v>804.75111928000001</v>
      </c>
      <c r="AZ15" s="266">
        <v>794.13076912999998</v>
      </c>
      <c r="BA15" s="266">
        <v>508.03364217000001</v>
      </c>
      <c r="BB15" s="266">
        <v>309.56961797000002</v>
      </c>
      <c r="BC15" s="266">
        <v>150.98475522000001</v>
      </c>
      <c r="BD15" s="266">
        <v>12.06914061</v>
      </c>
      <c r="BE15" s="266">
        <v>4.3970662933</v>
      </c>
      <c r="BF15" s="266">
        <v>6.3966203758000004</v>
      </c>
      <c r="BG15" s="309">
        <v>57.332420513999999</v>
      </c>
      <c r="BH15" s="309">
        <v>250.61444387</v>
      </c>
      <c r="BI15" s="309">
        <v>497.61845455000002</v>
      </c>
      <c r="BJ15" s="309">
        <v>781.94226934999995</v>
      </c>
      <c r="BK15" s="309">
        <v>855.95868409000002</v>
      </c>
      <c r="BL15" s="309">
        <v>692.31984152999996</v>
      </c>
      <c r="BM15" s="309">
        <v>564.41058396999995</v>
      </c>
      <c r="BN15" s="309">
        <v>316.41386524000001</v>
      </c>
      <c r="BO15" s="309">
        <v>140.95399934</v>
      </c>
      <c r="BP15" s="309">
        <v>30.369692985</v>
      </c>
      <c r="BQ15" s="309">
        <v>7.1279041074</v>
      </c>
      <c r="BR15" s="309">
        <v>11.127902006999999</v>
      </c>
      <c r="BS15" s="309">
        <v>58.409199805999997</v>
      </c>
      <c r="BT15" s="309">
        <v>249.24775768999999</v>
      </c>
      <c r="BU15" s="309">
        <v>494.63554900000003</v>
      </c>
      <c r="BV15" s="309">
        <v>781.21645010999998</v>
      </c>
    </row>
    <row r="16" spans="1:74" ht="11.1" customHeight="1" x14ac:dyDescent="0.2">
      <c r="A16" s="9"/>
      <c r="B16" s="190" t="s">
        <v>158</v>
      </c>
      <c r="C16" s="241"/>
      <c r="D16" s="241"/>
      <c r="E16" s="241"/>
      <c r="F16" s="241"/>
      <c r="G16" s="241"/>
      <c r="H16" s="241"/>
      <c r="I16" s="241"/>
      <c r="J16" s="241"/>
      <c r="K16" s="241"/>
      <c r="L16" s="241"/>
      <c r="M16" s="241"/>
      <c r="N16" s="241"/>
      <c r="O16" s="241"/>
      <c r="P16" s="241"/>
      <c r="Q16" s="241"/>
      <c r="R16" s="241"/>
      <c r="S16" s="241"/>
      <c r="T16" s="241"/>
      <c r="U16" s="241"/>
      <c r="V16" s="241"/>
      <c r="W16" s="241"/>
      <c r="X16" s="241"/>
      <c r="Y16" s="241"/>
      <c r="Z16" s="241"/>
      <c r="AA16" s="241"/>
      <c r="AB16" s="241"/>
      <c r="AC16" s="241"/>
      <c r="AD16" s="241"/>
      <c r="AE16" s="241"/>
      <c r="AF16" s="241"/>
      <c r="AG16" s="241"/>
      <c r="AH16" s="241"/>
      <c r="AI16" s="241"/>
      <c r="AJ16" s="241"/>
      <c r="AK16" s="241"/>
      <c r="AL16" s="241"/>
      <c r="AM16" s="241"/>
      <c r="AN16" s="241"/>
      <c r="AO16" s="241"/>
      <c r="AP16" s="241"/>
      <c r="AQ16" s="241"/>
      <c r="AR16" s="241"/>
      <c r="AS16" s="241"/>
      <c r="AT16" s="241"/>
      <c r="AU16" s="241"/>
      <c r="AV16" s="241"/>
      <c r="AW16" s="241"/>
      <c r="AX16" s="241"/>
      <c r="AY16" s="241"/>
      <c r="AZ16" s="241"/>
      <c r="BA16" s="241"/>
      <c r="BB16" s="241"/>
      <c r="BC16" s="241"/>
      <c r="BD16" s="241"/>
      <c r="BE16" s="241"/>
      <c r="BF16" s="241"/>
      <c r="BG16" s="310"/>
      <c r="BH16" s="310"/>
      <c r="BI16" s="310"/>
      <c r="BJ16" s="310"/>
      <c r="BK16" s="310"/>
      <c r="BL16" s="310"/>
      <c r="BM16" s="310"/>
      <c r="BN16" s="310"/>
      <c r="BO16" s="310"/>
      <c r="BP16" s="310"/>
      <c r="BQ16" s="310"/>
      <c r="BR16" s="310"/>
      <c r="BS16" s="310"/>
      <c r="BT16" s="310"/>
      <c r="BU16" s="310"/>
      <c r="BV16" s="310"/>
    </row>
    <row r="17" spans="1:74" ht="11.1" customHeight="1" x14ac:dyDescent="0.2">
      <c r="A17" s="9" t="s">
        <v>137</v>
      </c>
      <c r="B17" s="206" t="s">
        <v>435</v>
      </c>
      <c r="C17" s="266">
        <v>1219.2341663</v>
      </c>
      <c r="D17" s="266">
        <v>1077.3312467999999</v>
      </c>
      <c r="E17" s="266">
        <v>904.14243726999996</v>
      </c>
      <c r="F17" s="266">
        <v>547.21677370999998</v>
      </c>
      <c r="G17" s="266">
        <v>230.18229858000001</v>
      </c>
      <c r="H17" s="266">
        <v>53.289699822000003</v>
      </c>
      <c r="I17" s="266">
        <v>6.4349154295000002</v>
      </c>
      <c r="J17" s="266">
        <v>17.17926817</v>
      </c>
      <c r="K17" s="266">
        <v>98.687632452000003</v>
      </c>
      <c r="L17" s="266">
        <v>404.55916633999999</v>
      </c>
      <c r="M17" s="266">
        <v>707.86544564999997</v>
      </c>
      <c r="N17" s="266">
        <v>1012.5685044000001</v>
      </c>
      <c r="O17" s="266">
        <v>1212.2712974999999</v>
      </c>
      <c r="P17" s="266">
        <v>1047.6376623000001</v>
      </c>
      <c r="Q17" s="266">
        <v>911.39920930000005</v>
      </c>
      <c r="R17" s="266">
        <v>527.12238645000002</v>
      </c>
      <c r="S17" s="266">
        <v>237.42293340000001</v>
      </c>
      <c r="T17" s="266">
        <v>52.853503302</v>
      </c>
      <c r="U17" s="266">
        <v>6.2367151854999996</v>
      </c>
      <c r="V17" s="266">
        <v>17.905387803</v>
      </c>
      <c r="W17" s="266">
        <v>95.110386487</v>
      </c>
      <c r="X17" s="266">
        <v>399.74358102999997</v>
      </c>
      <c r="Y17" s="266">
        <v>703.41816107</v>
      </c>
      <c r="Z17" s="266">
        <v>1017.2940460999999</v>
      </c>
      <c r="AA17" s="266">
        <v>1224.0840975000001</v>
      </c>
      <c r="AB17" s="266">
        <v>1032.1530981000001</v>
      </c>
      <c r="AC17" s="266">
        <v>909.07741486999998</v>
      </c>
      <c r="AD17" s="266">
        <v>542.71359318999998</v>
      </c>
      <c r="AE17" s="266">
        <v>220.94013065999999</v>
      </c>
      <c r="AF17" s="266">
        <v>55.863678810000003</v>
      </c>
      <c r="AG17" s="266">
        <v>6.0432322743000002</v>
      </c>
      <c r="AH17" s="266">
        <v>14.663193144999999</v>
      </c>
      <c r="AI17" s="266">
        <v>90.296578488999998</v>
      </c>
      <c r="AJ17" s="266">
        <v>396.62779234999999</v>
      </c>
      <c r="AK17" s="266">
        <v>709.92122497000003</v>
      </c>
      <c r="AL17" s="266">
        <v>1014.9851535</v>
      </c>
      <c r="AM17" s="266">
        <v>1205.4446544</v>
      </c>
      <c r="AN17" s="266">
        <v>1032.9935954</v>
      </c>
      <c r="AO17" s="266">
        <v>913.81253422999998</v>
      </c>
      <c r="AP17" s="266">
        <v>544.72847434000005</v>
      </c>
      <c r="AQ17" s="266">
        <v>226.02226640999999</v>
      </c>
      <c r="AR17" s="266">
        <v>51.661853129000001</v>
      </c>
      <c r="AS17" s="266">
        <v>3.5499673870000001</v>
      </c>
      <c r="AT17" s="266">
        <v>15.322709324</v>
      </c>
      <c r="AU17" s="266">
        <v>85.681696447999997</v>
      </c>
      <c r="AV17" s="266">
        <v>383.94961770999998</v>
      </c>
      <c r="AW17" s="266">
        <v>733.48522069000001</v>
      </c>
      <c r="AX17" s="266">
        <v>1009.9691855</v>
      </c>
      <c r="AY17" s="266">
        <v>1188.1725885999999</v>
      </c>
      <c r="AZ17" s="266">
        <v>1025.9521299</v>
      </c>
      <c r="BA17" s="266">
        <v>918.68155015000002</v>
      </c>
      <c r="BB17" s="266">
        <v>566.96782086999997</v>
      </c>
      <c r="BC17" s="266">
        <v>237.28818569000001</v>
      </c>
      <c r="BD17" s="266">
        <v>51.381432513</v>
      </c>
      <c r="BE17" s="266">
        <v>3.5140032311999998</v>
      </c>
      <c r="BF17" s="266">
        <v>14.847700557</v>
      </c>
      <c r="BG17" s="309">
        <v>88.797749999999994</v>
      </c>
      <c r="BH17" s="309">
        <v>381.6311</v>
      </c>
      <c r="BI17" s="309">
        <v>722.98779999999999</v>
      </c>
      <c r="BJ17" s="309">
        <v>994.35069999999996</v>
      </c>
      <c r="BK17" s="309">
        <v>1168.546</v>
      </c>
      <c r="BL17" s="309">
        <v>1020.52</v>
      </c>
      <c r="BM17" s="309">
        <v>910.47109999999998</v>
      </c>
      <c r="BN17" s="309">
        <v>565.78369999999995</v>
      </c>
      <c r="BO17" s="309">
        <v>239.41720000000001</v>
      </c>
      <c r="BP17" s="309">
        <v>47.177570000000003</v>
      </c>
      <c r="BQ17" s="309">
        <v>4.5509040000000001</v>
      </c>
      <c r="BR17" s="309">
        <v>14.474830000000001</v>
      </c>
      <c r="BS17" s="309">
        <v>92.787279999999996</v>
      </c>
      <c r="BT17" s="309">
        <v>385.23820000000001</v>
      </c>
      <c r="BU17" s="309">
        <v>732.16020000000003</v>
      </c>
      <c r="BV17" s="309">
        <v>1006.015</v>
      </c>
    </row>
    <row r="18" spans="1:74" ht="11.1" customHeight="1" x14ac:dyDescent="0.2">
      <c r="A18" s="9" t="s">
        <v>138</v>
      </c>
      <c r="B18" s="206" t="s">
        <v>468</v>
      </c>
      <c r="C18" s="266">
        <v>1150.8711069999999</v>
      </c>
      <c r="D18" s="266">
        <v>1018.5719754</v>
      </c>
      <c r="E18" s="266">
        <v>813.35544482</v>
      </c>
      <c r="F18" s="266">
        <v>463.98158907999999</v>
      </c>
      <c r="G18" s="266">
        <v>174.06633424</v>
      </c>
      <c r="H18" s="266">
        <v>22.867858025</v>
      </c>
      <c r="I18" s="266">
        <v>4.2931903473000004</v>
      </c>
      <c r="J18" s="266">
        <v>10.400518005</v>
      </c>
      <c r="K18" s="266">
        <v>66.273772949999994</v>
      </c>
      <c r="L18" s="266">
        <v>345.02516399000001</v>
      </c>
      <c r="M18" s="266">
        <v>658.71854192000001</v>
      </c>
      <c r="N18" s="266">
        <v>937.03471771</v>
      </c>
      <c r="O18" s="266">
        <v>1148.3469261</v>
      </c>
      <c r="P18" s="266">
        <v>979.90653624000004</v>
      </c>
      <c r="Q18" s="266">
        <v>818.95271764999995</v>
      </c>
      <c r="R18" s="266">
        <v>441.38293514999998</v>
      </c>
      <c r="S18" s="266">
        <v>180.85895904</v>
      </c>
      <c r="T18" s="266">
        <v>23.563757615</v>
      </c>
      <c r="U18" s="266">
        <v>3.7599347966000001</v>
      </c>
      <c r="V18" s="266">
        <v>11.441662456</v>
      </c>
      <c r="W18" s="266">
        <v>66.040010578999997</v>
      </c>
      <c r="X18" s="266">
        <v>346.87291119999998</v>
      </c>
      <c r="Y18" s="266">
        <v>656.77066043000002</v>
      </c>
      <c r="Z18" s="266">
        <v>945.14992027000005</v>
      </c>
      <c r="AA18" s="266">
        <v>1165.6056824</v>
      </c>
      <c r="AB18" s="266">
        <v>965.25366154000005</v>
      </c>
      <c r="AC18" s="266">
        <v>825.46065540999996</v>
      </c>
      <c r="AD18" s="266">
        <v>462.79909550999997</v>
      </c>
      <c r="AE18" s="266">
        <v>162.14539930000001</v>
      </c>
      <c r="AF18" s="266">
        <v>25.419025484999999</v>
      </c>
      <c r="AG18" s="266">
        <v>3.5241490746999999</v>
      </c>
      <c r="AH18" s="266">
        <v>9.3899408292000004</v>
      </c>
      <c r="AI18" s="266">
        <v>62.763088826000001</v>
      </c>
      <c r="AJ18" s="266">
        <v>338.86072646999997</v>
      </c>
      <c r="AK18" s="266">
        <v>662.28878855000005</v>
      </c>
      <c r="AL18" s="266">
        <v>939.54288723000002</v>
      </c>
      <c r="AM18" s="266">
        <v>1150.3917788000001</v>
      </c>
      <c r="AN18" s="266">
        <v>965.70251910000002</v>
      </c>
      <c r="AO18" s="266">
        <v>832.33865529000002</v>
      </c>
      <c r="AP18" s="266">
        <v>459.77994604999998</v>
      </c>
      <c r="AQ18" s="266">
        <v>160.62404226000001</v>
      </c>
      <c r="AR18" s="266">
        <v>23.664899862999999</v>
      </c>
      <c r="AS18" s="266">
        <v>1.9152343447</v>
      </c>
      <c r="AT18" s="266">
        <v>9.6866644416999996</v>
      </c>
      <c r="AU18" s="266">
        <v>57.673593808</v>
      </c>
      <c r="AV18" s="266">
        <v>325.03413362999999</v>
      </c>
      <c r="AW18" s="266">
        <v>686.65008279999995</v>
      </c>
      <c r="AX18" s="266">
        <v>932.45798821000005</v>
      </c>
      <c r="AY18" s="266">
        <v>1131.3600458000001</v>
      </c>
      <c r="AZ18" s="266">
        <v>948.55258851999997</v>
      </c>
      <c r="BA18" s="266">
        <v>832.83258077999994</v>
      </c>
      <c r="BB18" s="266">
        <v>481.67041628999999</v>
      </c>
      <c r="BC18" s="266">
        <v>171.98089558999999</v>
      </c>
      <c r="BD18" s="266">
        <v>24.102971882999999</v>
      </c>
      <c r="BE18" s="266">
        <v>1.8367499584</v>
      </c>
      <c r="BF18" s="266">
        <v>9.5282899303999997</v>
      </c>
      <c r="BG18" s="309">
        <v>60.143329999999999</v>
      </c>
      <c r="BH18" s="309">
        <v>322.839</v>
      </c>
      <c r="BI18" s="309">
        <v>674.75689999999997</v>
      </c>
      <c r="BJ18" s="309">
        <v>913.32249999999999</v>
      </c>
      <c r="BK18" s="309">
        <v>1112.1759999999999</v>
      </c>
      <c r="BL18" s="309">
        <v>952.13509999999997</v>
      </c>
      <c r="BM18" s="309">
        <v>822.61199999999997</v>
      </c>
      <c r="BN18" s="309">
        <v>482.47989999999999</v>
      </c>
      <c r="BO18" s="309">
        <v>178.88499999999999</v>
      </c>
      <c r="BP18" s="309">
        <v>23.224989999999998</v>
      </c>
      <c r="BQ18" s="309">
        <v>2.1655540000000002</v>
      </c>
      <c r="BR18" s="309">
        <v>9.1109810000000007</v>
      </c>
      <c r="BS18" s="309">
        <v>62.410820000000001</v>
      </c>
      <c r="BT18" s="309">
        <v>322.52420000000001</v>
      </c>
      <c r="BU18" s="309">
        <v>683.42290000000003</v>
      </c>
      <c r="BV18" s="309">
        <v>925.27710000000002</v>
      </c>
    </row>
    <row r="19" spans="1:74" ht="11.1" customHeight="1" x14ac:dyDescent="0.2">
      <c r="A19" s="9" t="s">
        <v>139</v>
      </c>
      <c r="B19" s="206" t="s">
        <v>436</v>
      </c>
      <c r="C19" s="266">
        <v>1291.2784443999999</v>
      </c>
      <c r="D19" s="266">
        <v>1136.2302046</v>
      </c>
      <c r="E19" s="266">
        <v>827.03710045000003</v>
      </c>
      <c r="F19" s="266">
        <v>476.6451654</v>
      </c>
      <c r="G19" s="266">
        <v>193.02856732999999</v>
      </c>
      <c r="H19" s="266">
        <v>31.190557010999999</v>
      </c>
      <c r="I19" s="266">
        <v>11.024097834999999</v>
      </c>
      <c r="J19" s="266">
        <v>16.81818556</v>
      </c>
      <c r="K19" s="266">
        <v>86.097986489999997</v>
      </c>
      <c r="L19" s="266">
        <v>382.70721047000001</v>
      </c>
      <c r="M19" s="266">
        <v>724.68734277999999</v>
      </c>
      <c r="N19" s="266">
        <v>1090.1466619</v>
      </c>
      <c r="O19" s="266">
        <v>1287.6224745</v>
      </c>
      <c r="P19" s="266">
        <v>1081.9351403000001</v>
      </c>
      <c r="Q19" s="266">
        <v>839.14824295000005</v>
      </c>
      <c r="R19" s="266">
        <v>457.35484303999999</v>
      </c>
      <c r="S19" s="266">
        <v>203.33129822000001</v>
      </c>
      <c r="T19" s="266">
        <v>31.586818128000001</v>
      </c>
      <c r="U19" s="266">
        <v>10.512251378</v>
      </c>
      <c r="V19" s="266">
        <v>19.368436683999999</v>
      </c>
      <c r="W19" s="266">
        <v>86.527185908999996</v>
      </c>
      <c r="X19" s="266">
        <v>388.52164714000003</v>
      </c>
      <c r="Y19" s="266">
        <v>725.42740684</v>
      </c>
      <c r="Z19" s="266">
        <v>1096.4631690000001</v>
      </c>
      <c r="AA19" s="266">
        <v>1295.5812914000001</v>
      </c>
      <c r="AB19" s="266">
        <v>1064.2644714999999</v>
      </c>
      <c r="AC19" s="266">
        <v>835.95537993999994</v>
      </c>
      <c r="AD19" s="266">
        <v>483.36468041000001</v>
      </c>
      <c r="AE19" s="266">
        <v>182.84644972999999</v>
      </c>
      <c r="AF19" s="266">
        <v>31.13578184</v>
      </c>
      <c r="AG19" s="266">
        <v>10.174196932999999</v>
      </c>
      <c r="AH19" s="266">
        <v>17.815826726000001</v>
      </c>
      <c r="AI19" s="266">
        <v>83.806985087000001</v>
      </c>
      <c r="AJ19" s="266">
        <v>386.93974922000001</v>
      </c>
      <c r="AK19" s="266">
        <v>738.06639073999997</v>
      </c>
      <c r="AL19" s="266">
        <v>1073.3751749</v>
      </c>
      <c r="AM19" s="266">
        <v>1276.9333217000001</v>
      </c>
      <c r="AN19" s="266">
        <v>1068.6315898</v>
      </c>
      <c r="AO19" s="266">
        <v>852.03716812000005</v>
      </c>
      <c r="AP19" s="266">
        <v>481.48885374999998</v>
      </c>
      <c r="AQ19" s="266">
        <v>184.8282007</v>
      </c>
      <c r="AR19" s="266">
        <v>31.421194314000001</v>
      </c>
      <c r="AS19" s="266">
        <v>6.5823158933999997</v>
      </c>
      <c r="AT19" s="266">
        <v>16.881005503000001</v>
      </c>
      <c r="AU19" s="266">
        <v>78.610315493000002</v>
      </c>
      <c r="AV19" s="266">
        <v>374.40608170000002</v>
      </c>
      <c r="AW19" s="266">
        <v>768.39865023000004</v>
      </c>
      <c r="AX19" s="266">
        <v>1054.5768860000001</v>
      </c>
      <c r="AY19" s="266">
        <v>1248.8068421999999</v>
      </c>
      <c r="AZ19" s="266">
        <v>1056.5249277999999</v>
      </c>
      <c r="BA19" s="266">
        <v>851.18971310999996</v>
      </c>
      <c r="BB19" s="266">
        <v>505.44064837000002</v>
      </c>
      <c r="BC19" s="266">
        <v>193.85016286000001</v>
      </c>
      <c r="BD19" s="266">
        <v>31.395423102999999</v>
      </c>
      <c r="BE19" s="266">
        <v>6.5498291877000003</v>
      </c>
      <c r="BF19" s="266">
        <v>17.776025205</v>
      </c>
      <c r="BG19" s="309">
        <v>80.264070000000004</v>
      </c>
      <c r="BH19" s="309">
        <v>386.03730000000002</v>
      </c>
      <c r="BI19" s="309">
        <v>756.40920000000006</v>
      </c>
      <c r="BJ19" s="309">
        <v>1027.4680000000001</v>
      </c>
      <c r="BK19" s="309">
        <v>1226.4639999999999</v>
      </c>
      <c r="BL19" s="309">
        <v>1074.1980000000001</v>
      </c>
      <c r="BM19" s="309">
        <v>832.03129999999999</v>
      </c>
      <c r="BN19" s="309">
        <v>501.23160000000001</v>
      </c>
      <c r="BO19" s="309">
        <v>196.66130000000001</v>
      </c>
      <c r="BP19" s="309">
        <v>29.608450000000001</v>
      </c>
      <c r="BQ19" s="309">
        <v>7.1712239999999996</v>
      </c>
      <c r="BR19" s="309">
        <v>17.457080000000001</v>
      </c>
      <c r="BS19" s="309">
        <v>76.836690000000004</v>
      </c>
      <c r="BT19" s="309">
        <v>386.685</v>
      </c>
      <c r="BU19" s="309">
        <v>766.36130000000003</v>
      </c>
      <c r="BV19" s="309">
        <v>1044.8009999999999</v>
      </c>
    </row>
    <row r="20" spans="1:74" ht="11.1" customHeight="1" x14ac:dyDescent="0.2">
      <c r="A20" s="9" t="s">
        <v>140</v>
      </c>
      <c r="B20" s="206" t="s">
        <v>437</v>
      </c>
      <c r="C20" s="266">
        <v>1348.7746801000001</v>
      </c>
      <c r="D20" s="266">
        <v>1145.9282387000001</v>
      </c>
      <c r="E20" s="266">
        <v>808.02963938000005</v>
      </c>
      <c r="F20" s="266">
        <v>466.70826438</v>
      </c>
      <c r="G20" s="266">
        <v>200.50422551</v>
      </c>
      <c r="H20" s="266">
        <v>39.883759241</v>
      </c>
      <c r="I20" s="266">
        <v>14.342014051</v>
      </c>
      <c r="J20" s="266">
        <v>22.217930378999998</v>
      </c>
      <c r="K20" s="266">
        <v>105.20310689</v>
      </c>
      <c r="L20" s="266">
        <v>397.40165979</v>
      </c>
      <c r="M20" s="266">
        <v>757.56543651000004</v>
      </c>
      <c r="N20" s="266">
        <v>1225.0344622</v>
      </c>
      <c r="O20" s="266">
        <v>1342.1665425000001</v>
      </c>
      <c r="P20" s="266">
        <v>1101.6851504000001</v>
      </c>
      <c r="Q20" s="266">
        <v>820.50085233000004</v>
      </c>
      <c r="R20" s="266">
        <v>454.76905848000001</v>
      </c>
      <c r="S20" s="266">
        <v>209.94721641999999</v>
      </c>
      <c r="T20" s="266">
        <v>40.637637634000001</v>
      </c>
      <c r="U20" s="266">
        <v>14.512786699999999</v>
      </c>
      <c r="V20" s="266">
        <v>25.416185161000001</v>
      </c>
      <c r="W20" s="266">
        <v>103.74647720999999</v>
      </c>
      <c r="X20" s="266">
        <v>402.87839151999998</v>
      </c>
      <c r="Y20" s="266">
        <v>759.82273156999997</v>
      </c>
      <c r="Z20" s="266">
        <v>1217.0449085</v>
      </c>
      <c r="AA20" s="266">
        <v>1342.5487633</v>
      </c>
      <c r="AB20" s="266">
        <v>1098.3981977000001</v>
      </c>
      <c r="AC20" s="266">
        <v>814.46913357999995</v>
      </c>
      <c r="AD20" s="266">
        <v>471.50072832000001</v>
      </c>
      <c r="AE20" s="266">
        <v>193.21335686</v>
      </c>
      <c r="AF20" s="266">
        <v>37.889479004000002</v>
      </c>
      <c r="AG20" s="266">
        <v>14.331440168</v>
      </c>
      <c r="AH20" s="266">
        <v>24.735731582</v>
      </c>
      <c r="AI20" s="266">
        <v>100.70735873</v>
      </c>
      <c r="AJ20" s="266">
        <v>410.06254638000001</v>
      </c>
      <c r="AK20" s="266">
        <v>780.73460890000001</v>
      </c>
      <c r="AL20" s="266">
        <v>1189.6632413</v>
      </c>
      <c r="AM20" s="266">
        <v>1331.6461672</v>
      </c>
      <c r="AN20" s="266">
        <v>1126.0927107</v>
      </c>
      <c r="AO20" s="266">
        <v>829.88535528</v>
      </c>
      <c r="AP20" s="266">
        <v>466.47214495999998</v>
      </c>
      <c r="AQ20" s="266">
        <v>199.27604135000001</v>
      </c>
      <c r="AR20" s="266">
        <v>37.033141815999997</v>
      </c>
      <c r="AS20" s="266">
        <v>10.865691453</v>
      </c>
      <c r="AT20" s="266">
        <v>23.629410061000002</v>
      </c>
      <c r="AU20" s="266">
        <v>97.185010325999997</v>
      </c>
      <c r="AV20" s="266">
        <v>402.86811870999998</v>
      </c>
      <c r="AW20" s="266">
        <v>811.39542449999999</v>
      </c>
      <c r="AX20" s="266">
        <v>1165.4748961</v>
      </c>
      <c r="AY20" s="266">
        <v>1307.9749274999999</v>
      </c>
      <c r="AZ20" s="266">
        <v>1110.9746636</v>
      </c>
      <c r="BA20" s="266">
        <v>828.58280164999996</v>
      </c>
      <c r="BB20" s="266">
        <v>489.55540403999998</v>
      </c>
      <c r="BC20" s="266">
        <v>203.61233833</v>
      </c>
      <c r="BD20" s="266">
        <v>35.282601497000002</v>
      </c>
      <c r="BE20" s="266">
        <v>10.670752877</v>
      </c>
      <c r="BF20" s="266">
        <v>24.645752285</v>
      </c>
      <c r="BG20" s="309">
        <v>97.888050000000007</v>
      </c>
      <c r="BH20" s="309">
        <v>424.8854</v>
      </c>
      <c r="BI20" s="309">
        <v>800.40899999999999</v>
      </c>
      <c r="BJ20" s="309">
        <v>1142.6020000000001</v>
      </c>
      <c r="BK20" s="309">
        <v>1279.0119999999999</v>
      </c>
      <c r="BL20" s="309">
        <v>1134.1210000000001</v>
      </c>
      <c r="BM20" s="309">
        <v>805.9873</v>
      </c>
      <c r="BN20" s="309">
        <v>490.87310000000002</v>
      </c>
      <c r="BO20" s="309">
        <v>203.03489999999999</v>
      </c>
      <c r="BP20" s="309">
        <v>32.072989999999997</v>
      </c>
      <c r="BQ20" s="309">
        <v>11.210800000000001</v>
      </c>
      <c r="BR20" s="309">
        <v>23.983180000000001</v>
      </c>
      <c r="BS20" s="309">
        <v>94.308059999999998</v>
      </c>
      <c r="BT20" s="309">
        <v>432.05900000000003</v>
      </c>
      <c r="BU20" s="309">
        <v>807.41390000000001</v>
      </c>
      <c r="BV20" s="309">
        <v>1159.575</v>
      </c>
    </row>
    <row r="21" spans="1:74" ht="11.1" customHeight="1" x14ac:dyDescent="0.2">
      <c r="A21" s="9" t="s">
        <v>141</v>
      </c>
      <c r="B21" s="206" t="s">
        <v>469</v>
      </c>
      <c r="C21" s="266">
        <v>633.97878360000004</v>
      </c>
      <c r="D21" s="266">
        <v>518.44842236</v>
      </c>
      <c r="E21" s="266">
        <v>350.63199616000003</v>
      </c>
      <c r="F21" s="266">
        <v>145.99197903999999</v>
      </c>
      <c r="G21" s="266">
        <v>41.022540652000004</v>
      </c>
      <c r="H21" s="266">
        <v>1.2285095317000001</v>
      </c>
      <c r="I21" s="266">
        <v>0.30056111478000003</v>
      </c>
      <c r="J21" s="266">
        <v>0.43328042522999999</v>
      </c>
      <c r="K21" s="266">
        <v>10.942830585999999</v>
      </c>
      <c r="L21" s="266">
        <v>131.43974001000001</v>
      </c>
      <c r="M21" s="266">
        <v>344.73209881999998</v>
      </c>
      <c r="N21" s="266">
        <v>490.41071208</v>
      </c>
      <c r="O21" s="266">
        <v>630.14876581999999</v>
      </c>
      <c r="P21" s="266">
        <v>491.32254293</v>
      </c>
      <c r="Q21" s="266">
        <v>355.84208008000002</v>
      </c>
      <c r="R21" s="266">
        <v>133.93292786000001</v>
      </c>
      <c r="S21" s="266">
        <v>41.623853390999997</v>
      </c>
      <c r="T21" s="266">
        <v>1.3414642009</v>
      </c>
      <c r="U21" s="266">
        <v>0.24548327094</v>
      </c>
      <c r="V21" s="266">
        <v>0.48967193232</v>
      </c>
      <c r="W21" s="266">
        <v>11.728866999999999</v>
      </c>
      <c r="X21" s="266">
        <v>133.62087462</v>
      </c>
      <c r="Y21" s="266">
        <v>342.02807489000003</v>
      </c>
      <c r="Z21" s="266">
        <v>499.03595653999997</v>
      </c>
      <c r="AA21" s="266">
        <v>639.15897084999995</v>
      </c>
      <c r="AB21" s="266">
        <v>478.20829730999998</v>
      </c>
      <c r="AC21" s="266">
        <v>363.9636764</v>
      </c>
      <c r="AD21" s="266">
        <v>139.42126056999999</v>
      </c>
      <c r="AE21" s="266">
        <v>36.008925333000001</v>
      </c>
      <c r="AF21" s="266">
        <v>1.3490011747999999</v>
      </c>
      <c r="AG21" s="266">
        <v>0.22202038598000001</v>
      </c>
      <c r="AH21" s="266">
        <v>0.40561117882999997</v>
      </c>
      <c r="AI21" s="266">
        <v>10.829677986</v>
      </c>
      <c r="AJ21" s="266">
        <v>126.24630949</v>
      </c>
      <c r="AK21" s="266">
        <v>339.03033436999999</v>
      </c>
      <c r="AL21" s="266">
        <v>499.52525116999999</v>
      </c>
      <c r="AM21" s="266">
        <v>630.66340287000003</v>
      </c>
      <c r="AN21" s="266">
        <v>465.56754991999998</v>
      </c>
      <c r="AO21" s="266">
        <v>364.58733339999998</v>
      </c>
      <c r="AP21" s="266">
        <v>134.44840891000001</v>
      </c>
      <c r="AQ21" s="266">
        <v>33.366974464999998</v>
      </c>
      <c r="AR21" s="266">
        <v>1.3496912802000001</v>
      </c>
      <c r="AS21" s="266">
        <v>9.0575703576000005E-2</v>
      </c>
      <c r="AT21" s="266">
        <v>0.40447533859000001</v>
      </c>
      <c r="AU21" s="266">
        <v>9.2732231572000003</v>
      </c>
      <c r="AV21" s="266">
        <v>117.78236142999999</v>
      </c>
      <c r="AW21" s="266">
        <v>349.47509631000003</v>
      </c>
      <c r="AX21" s="266">
        <v>485.76532046</v>
      </c>
      <c r="AY21" s="266">
        <v>606.54618593999999</v>
      </c>
      <c r="AZ21" s="266">
        <v>440.00595651999998</v>
      </c>
      <c r="BA21" s="266">
        <v>348.47010899999998</v>
      </c>
      <c r="BB21" s="266">
        <v>141.25332323000001</v>
      </c>
      <c r="BC21" s="266">
        <v>38.084995505999998</v>
      </c>
      <c r="BD21" s="266">
        <v>1.5107646341000001</v>
      </c>
      <c r="BE21" s="266">
        <v>8.7485739605000001E-2</v>
      </c>
      <c r="BF21" s="266">
        <v>0.40678632076999999</v>
      </c>
      <c r="BG21" s="309">
        <v>10.38396</v>
      </c>
      <c r="BH21" s="309">
        <v>114.97580000000001</v>
      </c>
      <c r="BI21" s="309">
        <v>338.07940000000002</v>
      </c>
      <c r="BJ21" s="309">
        <v>462.8698</v>
      </c>
      <c r="BK21" s="309">
        <v>592.91920000000005</v>
      </c>
      <c r="BL21" s="309">
        <v>444.60649999999998</v>
      </c>
      <c r="BM21" s="309">
        <v>342.29539999999997</v>
      </c>
      <c r="BN21" s="309">
        <v>145.5718</v>
      </c>
      <c r="BO21" s="309">
        <v>40.146320000000003</v>
      </c>
      <c r="BP21" s="309">
        <v>1.5628379999999999</v>
      </c>
      <c r="BQ21" s="309">
        <v>9.2827999999999994E-2</v>
      </c>
      <c r="BR21" s="309">
        <v>0.4074448</v>
      </c>
      <c r="BS21" s="309">
        <v>10.448840000000001</v>
      </c>
      <c r="BT21" s="309">
        <v>111.19589999999999</v>
      </c>
      <c r="BU21" s="309">
        <v>339.82830000000001</v>
      </c>
      <c r="BV21" s="309">
        <v>470.2722</v>
      </c>
    </row>
    <row r="22" spans="1:74" ht="11.1" customHeight="1" x14ac:dyDescent="0.2">
      <c r="A22" s="9" t="s">
        <v>142</v>
      </c>
      <c r="B22" s="206" t="s">
        <v>439</v>
      </c>
      <c r="C22" s="266">
        <v>824.10595388000002</v>
      </c>
      <c r="D22" s="266">
        <v>658.95618890000003</v>
      </c>
      <c r="E22" s="266">
        <v>422.46899373000002</v>
      </c>
      <c r="F22" s="266">
        <v>179.03268335999999</v>
      </c>
      <c r="G22" s="266">
        <v>51.214309985</v>
      </c>
      <c r="H22" s="266">
        <v>0.82192769692000001</v>
      </c>
      <c r="I22" s="266">
        <v>0.23519901905999999</v>
      </c>
      <c r="J22" s="266">
        <v>0.16426968441000001</v>
      </c>
      <c r="K22" s="266">
        <v>15.39463999</v>
      </c>
      <c r="L22" s="266">
        <v>178.41175189000001</v>
      </c>
      <c r="M22" s="266">
        <v>453.50341200999998</v>
      </c>
      <c r="N22" s="266">
        <v>654.90347921</v>
      </c>
      <c r="O22" s="266">
        <v>810.68444736000004</v>
      </c>
      <c r="P22" s="266">
        <v>624.61320766999995</v>
      </c>
      <c r="Q22" s="266">
        <v>432.60695092999998</v>
      </c>
      <c r="R22" s="266">
        <v>162.71728732</v>
      </c>
      <c r="S22" s="266">
        <v>53.432426302000003</v>
      </c>
      <c r="T22" s="266">
        <v>1.0904180577</v>
      </c>
      <c r="U22" s="266">
        <v>0.23519901905999999</v>
      </c>
      <c r="V22" s="266">
        <v>0.23434026924000001</v>
      </c>
      <c r="W22" s="266">
        <v>17.131005388999998</v>
      </c>
      <c r="X22" s="266">
        <v>182.10996710000001</v>
      </c>
      <c r="Y22" s="266">
        <v>449.16122094000002</v>
      </c>
      <c r="Z22" s="266">
        <v>669.88262111999995</v>
      </c>
      <c r="AA22" s="266">
        <v>820.78067089000001</v>
      </c>
      <c r="AB22" s="266">
        <v>606.44676962000005</v>
      </c>
      <c r="AC22" s="266">
        <v>433.99406310000001</v>
      </c>
      <c r="AD22" s="266">
        <v>173.58073580999999</v>
      </c>
      <c r="AE22" s="266">
        <v>46.858276535000002</v>
      </c>
      <c r="AF22" s="266">
        <v>1.0197265390000001</v>
      </c>
      <c r="AG22" s="266">
        <v>0.23519901905999999</v>
      </c>
      <c r="AH22" s="266">
        <v>0.23434026924000001</v>
      </c>
      <c r="AI22" s="266">
        <v>16.256179969000002</v>
      </c>
      <c r="AJ22" s="266">
        <v>175.16070521</v>
      </c>
      <c r="AK22" s="266">
        <v>452.18934199</v>
      </c>
      <c r="AL22" s="266">
        <v>664.72742555000002</v>
      </c>
      <c r="AM22" s="266">
        <v>811.43600759000003</v>
      </c>
      <c r="AN22" s="266">
        <v>593.78341211999998</v>
      </c>
      <c r="AO22" s="266">
        <v>443.98466522000001</v>
      </c>
      <c r="AP22" s="266">
        <v>169.27106391000001</v>
      </c>
      <c r="AQ22" s="266">
        <v>43.758565757</v>
      </c>
      <c r="AR22" s="266">
        <v>1.2650032834</v>
      </c>
      <c r="AS22" s="266">
        <v>7.0422463121000006E-2</v>
      </c>
      <c r="AT22" s="266">
        <v>0.18726111246999999</v>
      </c>
      <c r="AU22" s="266">
        <v>14.782124997</v>
      </c>
      <c r="AV22" s="266">
        <v>163.75410406</v>
      </c>
      <c r="AW22" s="266">
        <v>468.78933841999998</v>
      </c>
      <c r="AX22" s="266">
        <v>644.60986874000002</v>
      </c>
      <c r="AY22" s="266">
        <v>781.68872940999995</v>
      </c>
      <c r="AZ22" s="266">
        <v>567.00086583999996</v>
      </c>
      <c r="BA22" s="266">
        <v>422.19827745999999</v>
      </c>
      <c r="BB22" s="266">
        <v>180.67651448999999</v>
      </c>
      <c r="BC22" s="266">
        <v>49.160103951000004</v>
      </c>
      <c r="BD22" s="266">
        <v>1.5344907185000001</v>
      </c>
      <c r="BE22" s="266">
        <v>7.0422463121000006E-2</v>
      </c>
      <c r="BF22" s="266">
        <v>0.18726111246999999</v>
      </c>
      <c r="BG22" s="309">
        <v>15.65316</v>
      </c>
      <c r="BH22" s="309">
        <v>162.06559999999999</v>
      </c>
      <c r="BI22" s="309">
        <v>461.72120000000001</v>
      </c>
      <c r="BJ22" s="309">
        <v>624.73289999999997</v>
      </c>
      <c r="BK22" s="309">
        <v>765.29880000000003</v>
      </c>
      <c r="BL22" s="309">
        <v>581.60479999999995</v>
      </c>
      <c r="BM22" s="309">
        <v>415.82810000000001</v>
      </c>
      <c r="BN22" s="309">
        <v>190.5746</v>
      </c>
      <c r="BO22" s="309">
        <v>51.064619999999998</v>
      </c>
      <c r="BP22" s="309">
        <v>1.5565070000000001</v>
      </c>
      <c r="BQ22" s="309">
        <v>7.0422499999999999E-2</v>
      </c>
      <c r="BR22" s="309">
        <v>0.18726110000000001</v>
      </c>
      <c r="BS22" s="309">
        <v>14.66619</v>
      </c>
      <c r="BT22" s="309">
        <v>156.64529999999999</v>
      </c>
      <c r="BU22" s="309">
        <v>466.05970000000002</v>
      </c>
      <c r="BV22" s="309">
        <v>632.10789999999997</v>
      </c>
    </row>
    <row r="23" spans="1:74" ht="11.1" customHeight="1" x14ac:dyDescent="0.2">
      <c r="A23" s="9" t="s">
        <v>143</v>
      </c>
      <c r="B23" s="206" t="s">
        <v>440</v>
      </c>
      <c r="C23" s="266">
        <v>577.49221575000001</v>
      </c>
      <c r="D23" s="266">
        <v>411.38701522000002</v>
      </c>
      <c r="E23" s="266">
        <v>238.62676414000001</v>
      </c>
      <c r="F23" s="266">
        <v>76.845141101999999</v>
      </c>
      <c r="G23" s="266">
        <v>11.106105616000001</v>
      </c>
      <c r="H23" s="266">
        <v>5.0521795042000002E-2</v>
      </c>
      <c r="I23" s="266">
        <v>7.6979676671000002E-3</v>
      </c>
      <c r="J23" s="266">
        <v>0.14276946218</v>
      </c>
      <c r="K23" s="266">
        <v>3.8905954571999999</v>
      </c>
      <c r="L23" s="266">
        <v>62.170615918999999</v>
      </c>
      <c r="M23" s="266">
        <v>254.13285299</v>
      </c>
      <c r="N23" s="266">
        <v>482.91818602000001</v>
      </c>
      <c r="O23" s="266">
        <v>555.68731877000005</v>
      </c>
      <c r="P23" s="266">
        <v>387.51181678</v>
      </c>
      <c r="Q23" s="266">
        <v>238.06068716999999</v>
      </c>
      <c r="R23" s="266">
        <v>68.631710342000005</v>
      </c>
      <c r="S23" s="266">
        <v>11.572759595000001</v>
      </c>
      <c r="T23" s="266">
        <v>3.8664347513999997E-2</v>
      </c>
      <c r="U23" s="266">
        <v>7.6979676671000002E-3</v>
      </c>
      <c r="V23" s="266">
        <v>0.19246715637</v>
      </c>
      <c r="W23" s="266">
        <v>3.9986628554000001</v>
      </c>
      <c r="X23" s="266">
        <v>63.611149421</v>
      </c>
      <c r="Y23" s="266">
        <v>249.30506335000001</v>
      </c>
      <c r="Z23" s="266">
        <v>487.78345788000001</v>
      </c>
      <c r="AA23" s="266">
        <v>564.31535898000004</v>
      </c>
      <c r="AB23" s="266">
        <v>386.92397747000001</v>
      </c>
      <c r="AC23" s="266">
        <v>232.00090446999999</v>
      </c>
      <c r="AD23" s="266">
        <v>74.010508449</v>
      </c>
      <c r="AE23" s="266">
        <v>10.745925756</v>
      </c>
      <c r="AF23" s="266">
        <v>3.0524481571999999E-2</v>
      </c>
      <c r="AG23" s="266">
        <v>7.6979676671000002E-3</v>
      </c>
      <c r="AH23" s="266">
        <v>0.18367356844999999</v>
      </c>
      <c r="AI23" s="266">
        <v>3.3247928081000002</v>
      </c>
      <c r="AJ23" s="266">
        <v>62.271383110999999</v>
      </c>
      <c r="AK23" s="266">
        <v>260.50326525999998</v>
      </c>
      <c r="AL23" s="266">
        <v>484.67991590999998</v>
      </c>
      <c r="AM23" s="266">
        <v>565.04819984999995</v>
      </c>
      <c r="AN23" s="266">
        <v>393.59125072000001</v>
      </c>
      <c r="AO23" s="266">
        <v>240.10744647000001</v>
      </c>
      <c r="AP23" s="266">
        <v>72.737272666999999</v>
      </c>
      <c r="AQ23" s="266">
        <v>10.438237706000001</v>
      </c>
      <c r="AR23" s="266">
        <v>5.5098441986000002E-2</v>
      </c>
      <c r="AS23" s="266">
        <v>7.6979676671000002E-3</v>
      </c>
      <c r="AT23" s="266">
        <v>0.13818782229000001</v>
      </c>
      <c r="AU23" s="266">
        <v>2.4765696257999998</v>
      </c>
      <c r="AV23" s="266">
        <v>58.998600570999997</v>
      </c>
      <c r="AW23" s="266">
        <v>272.19556415</v>
      </c>
      <c r="AX23" s="266">
        <v>462.35645885000002</v>
      </c>
      <c r="AY23" s="266">
        <v>543.94639054000004</v>
      </c>
      <c r="AZ23" s="266">
        <v>374.37224405000001</v>
      </c>
      <c r="BA23" s="266">
        <v>221.40467896000001</v>
      </c>
      <c r="BB23" s="266">
        <v>74.997325243999995</v>
      </c>
      <c r="BC23" s="266">
        <v>10.935254507</v>
      </c>
      <c r="BD23" s="266">
        <v>6.2471017800999999E-2</v>
      </c>
      <c r="BE23" s="266">
        <v>7.6979676671000002E-3</v>
      </c>
      <c r="BF23" s="266">
        <v>0.16261473075999999</v>
      </c>
      <c r="BG23" s="309">
        <v>3.027209</v>
      </c>
      <c r="BH23" s="309">
        <v>61.41113</v>
      </c>
      <c r="BI23" s="309">
        <v>265.0625</v>
      </c>
      <c r="BJ23" s="309">
        <v>459.62959999999998</v>
      </c>
      <c r="BK23" s="309">
        <v>533.42439999999999</v>
      </c>
      <c r="BL23" s="309">
        <v>389.74400000000003</v>
      </c>
      <c r="BM23" s="309">
        <v>222.1412</v>
      </c>
      <c r="BN23" s="309">
        <v>81.766210000000001</v>
      </c>
      <c r="BO23" s="309">
        <v>11.538449999999999</v>
      </c>
      <c r="BP23" s="309">
        <v>6.9801500000000002E-2</v>
      </c>
      <c r="BQ23" s="309">
        <v>7.6979700000000002E-3</v>
      </c>
      <c r="BR23" s="309">
        <v>0.1626147</v>
      </c>
      <c r="BS23" s="309">
        <v>2.8702100000000002</v>
      </c>
      <c r="BT23" s="309">
        <v>61.117130000000003</v>
      </c>
      <c r="BU23" s="309">
        <v>265.83519999999999</v>
      </c>
      <c r="BV23" s="309">
        <v>457.47250000000003</v>
      </c>
    </row>
    <row r="24" spans="1:74" ht="11.1" customHeight="1" x14ac:dyDescent="0.2">
      <c r="A24" s="9" t="s">
        <v>144</v>
      </c>
      <c r="B24" s="206" t="s">
        <v>441</v>
      </c>
      <c r="C24" s="266">
        <v>914.68264244</v>
      </c>
      <c r="D24" s="266">
        <v>728.01876959000003</v>
      </c>
      <c r="E24" s="266">
        <v>575.76499535000005</v>
      </c>
      <c r="F24" s="266">
        <v>418.50593615999998</v>
      </c>
      <c r="G24" s="266">
        <v>243.45213559999999</v>
      </c>
      <c r="H24" s="266">
        <v>73.016714386000004</v>
      </c>
      <c r="I24" s="266">
        <v>14.231040957999999</v>
      </c>
      <c r="J24" s="266">
        <v>23.952299631999999</v>
      </c>
      <c r="K24" s="266">
        <v>104.31963444</v>
      </c>
      <c r="L24" s="266">
        <v>330.02193396000001</v>
      </c>
      <c r="M24" s="266">
        <v>603.45623464000005</v>
      </c>
      <c r="N24" s="266">
        <v>931.30924539</v>
      </c>
      <c r="O24" s="266">
        <v>906.51832198</v>
      </c>
      <c r="P24" s="266">
        <v>719.07606018000001</v>
      </c>
      <c r="Q24" s="266">
        <v>572.05832580000003</v>
      </c>
      <c r="R24" s="266">
        <v>419.03712521</v>
      </c>
      <c r="S24" s="266">
        <v>247.18147006000001</v>
      </c>
      <c r="T24" s="266">
        <v>72.419580961999998</v>
      </c>
      <c r="U24" s="266">
        <v>14.451550538999999</v>
      </c>
      <c r="V24" s="266">
        <v>25.059823486999999</v>
      </c>
      <c r="W24" s="266">
        <v>105.06435689</v>
      </c>
      <c r="X24" s="266">
        <v>333.13849492999998</v>
      </c>
      <c r="Y24" s="266">
        <v>597.65045644999998</v>
      </c>
      <c r="Z24" s="266">
        <v>914.29304692999995</v>
      </c>
      <c r="AA24" s="266">
        <v>882.36708811000005</v>
      </c>
      <c r="AB24" s="266">
        <v>719.04127174999996</v>
      </c>
      <c r="AC24" s="266">
        <v>567.38604984999995</v>
      </c>
      <c r="AD24" s="266">
        <v>410.122366</v>
      </c>
      <c r="AE24" s="266">
        <v>237.57409233000001</v>
      </c>
      <c r="AF24" s="266">
        <v>68.919787552000003</v>
      </c>
      <c r="AG24" s="266">
        <v>14.128359728</v>
      </c>
      <c r="AH24" s="266">
        <v>24.942696139999999</v>
      </c>
      <c r="AI24" s="266">
        <v>100.5728117</v>
      </c>
      <c r="AJ24" s="266">
        <v>338.35943238999999</v>
      </c>
      <c r="AK24" s="266">
        <v>611.59859305999998</v>
      </c>
      <c r="AL24" s="266">
        <v>910.58528847000002</v>
      </c>
      <c r="AM24" s="266">
        <v>888.05196028</v>
      </c>
      <c r="AN24" s="266">
        <v>736.87340009000002</v>
      </c>
      <c r="AO24" s="266">
        <v>572.83651267000005</v>
      </c>
      <c r="AP24" s="266">
        <v>403.22905055000001</v>
      </c>
      <c r="AQ24" s="266">
        <v>250.00196976999999</v>
      </c>
      <c r="AR24" s="266">
        <v>67.687988012000005</v>
      </c>
      <c r="AS24" s="266">
        <v>13.368035186</v>
      </c>
      <c r="AT24" s="266">
        <v>23.050314011000001</v>
      </c>
      <c r="AU24" s="266">
        <v>99.738517861999995</v>
      </c>
      <c r="AV24" s="266">
        <v>340.60634870000001</v>
      </c>
      <c r="AW24" s="266">
        <v>616.21937763999995</v>
      </c>
      <c r="AX24" s="266">
        <v>893.21962759999997</v>
      </c>
      <c r="AY24" s="266">
        <v>884.19091447999995</v>
      </c>
      <c r="AZ24" s="266">
        <v>735.50583715000005</v>
      </c>
      <c r="BA24" s="266">
        <v>568.15044131000002</v>
      </c>
      <c r="BB24" s="266">
        <v>400.20642031</v>
      </c>
      <c r="BC24" s="266">
        <v>237.43149323</v>
      </c>
      <c r="BD24" s="266">
        <v>66.807925745000006</v>
      </c>
      <c r="BE24" s="266">
        <v>12.995223346</v>
      </c>
      <c r="BF24" s="266">
        <v>21.124046196999998</v>
      </c>
      <c r="BG24" s="309">
        <v>100.4693</v>
      </c>
      <c r="BH24" s="309">
        <v>343.77050000000003</v>
      </c>
      <c r="BI24" s="309">
        <v>604.00490000000002</v>
      </c>
      <c r="BJ24" s="309">
        <v>902.27970000000005</v>
      </c>
      <c r="BK24" s="309">
        <v>877.78120000000001</v>
      </c>
      <c r="BL24" s="309">
        <v>729.11879999999996</v>
      </c>
      <c r="BM24" s="309">
        <v>573.52779999999996</v>
      </c>
      <c r="BN24" s="309">
        <v>396.4479</v>
      </c>
      <c r="BO24" s="309">
        <v>228.7938</v>
      </c>
      <c r="BP24" s="309">
        <v>60.36336</v>
      </c>
      <c r="BQ24" s="309">
        <v>11.776669999999999</v>
      </c>
      <c r="BR24" s="309">
        <v>20.663309999999999</v>
      </c>
      <c r="BS24" s="309">
        <v>101.3805</v>
      </c>
      <c r="BT24" s="309">
        <v>343.34629999999999</v>
      </c>
      <c r="BU24" s="309">
        <v>599.01110000000006</v>
      </c>
      <c r="BV24" s="309">
        <v>895.36220000000003</v>
      </c>
    </row>
    <row r="25" spans="1:74" ht="11.1" customHeight="1" x14ac:dyDescent="0.2">
      <c r="A25" s="9" t="s">
        <v>145</v>
      </c>
      <c r="B25" s="206" t="s">
        <v>442</v>
      </c>
      <c r="C25" s="266">
        <v>564.10203926999998</v>
      </c>
      <c r="D25" s="266">
        <v>471.64244186000002</v>
      </c>
      <c r="E25" s="266">
        <v>426.51819003999998</v>
      </c>
      <c r="F25" s="266">
        <v>327.03381217999998</v>
      </c>
      <c r="G25" s="266">
        <v>196.62834217</v>
      </c>
      <c r="H25" s="266">
        <v>73.969869126999996</v>
      </c>
      <c r="I25" s="266">
        <v>17.685491533</v>
      </c>
      <c r="J25" s="266">
        <v>17.610178566999998</v>
      </c>
      <c r="K25" s="266">
        <v>53.400272084000001</v>
      </c>
      <c r="L25" s="266">
        <v>192.85073202000001</v>
      </c>
      <c r="M25" s="266">
        <v>397.28794112999998</v>
      </c>
      <c r="N25" s="266">
        <v>615.37398504999999</v>
      </c>
      <c r="O25" s="266">
        <v>563.41272627000001</v>
      </c>
      <c r="P25" s="266">
        <v>472.46498101999998</v>
      </c>
      <c r="Q25" s="266">
        <v>428.50626541999998</v>
      </c>
      <c r="R25" s="266">
        <v>325.42142962999998</v>
      </c>
      <c r="S25" s="266">
        <v>195.71810268999999</v>
      </c>
      <c r="T25" s="266">
        <v>71.221274078999997</v>
      </c>
      <c r="U25" s="266">
        <v>17.798023141000002</v>
      </c>
      <c r="V25" s="266">
        <v>16.278270412000001</v>
      </c>
      <c r="W25" s="266">
        <v>49.645559962999997</v>
      </c>
      <c r="X25" s="266">
        <v>186.53369389</v>
      </c>
      <c r="Y25" s="266">
        <v>394.95477892999997</v>
      </c>
      <c r="Z25" s="266">
        <v>600.05375630000003</v>
      </c>
      <c r="AA25" s="266">
        <v>541.82588804</v>
      </c>
      <c r="AB25" s="266">
        <v>471.20990175999998</v>
      </c>
      <c r="AC25" s="266">
        <v>430.61396228000001</v>
      </c>
      <c r="AD25" s="266">
        <v>318.85370863999998</v>
      </c>
      <c r="AE25" s="266">
        <v>192.72860441</v>
      </c>
      <c r="AF25" s="266">
        <v>69.872891721000002</v>
      </c>
      <c r="AG25" s="266">
        <v>16.450913062000001</v>
      </c>
      <c r="AH25" s="266">
        <v>15.580633242999999</v>
      </c>
      <c r="AI25" s="266">
        <v>50.533327206999999</v>
      </c>
      <c r="AJ25" s="266">
        <v>186.70818444</v>
      </c>
      <c r="AK25" s="266">
        <v>397.63326030000002</v>
      </c>
      <c r="AL25" s="266">
        <v>590.03244643000005</v>
      </c>
      <c r="AM25" s="266">
        <v>542.60541387000001</v>
      </c>
      <c r="AN25" s="266">
        <v>483.90018357999998</v>
      </c>
      <c r="AO25" s="266">
        <v>429.17124869000003</v>
      </c>
      <c r="AP25" s="266">
        <v>310.58554808000002</v>
      </c>
      <c r="AQ25" s="266">
        <v>202.3264739</v>
      </c>
      <c r="AR25" s="266">
        <v>67.264649418000005</v>
      </c>
      <c r="AS25" s="266">
        <v>17.579590738</v>
      </c>
      <c r="AT25" s="266">
        <v>14.80065999</v>
      </c>
      <c r="AU25" s="266">
        <v>52.949026490999998</v>
      </c>
      <c r="AV25" s="266">
        <v>185.90276333</v>
      </c>
      <c r="AW25" s="266">
        <v>394.02604673000002</v>
      </c>
      <c r="AX25" s="266">
        <v>581.60702788000003</v>
      </c>
      <c r="AY25" s="266">
        <v>545.13448785000003</v>
      </c>
      <c r="AZ25" s="266">
        <v>481.44550071999998</v>
      </c>
      <c r="BA25" s="266">
        <v>435.10507751</v>
      </c>
      <c r="BB25" s="266">
        <v>299.76516588999999</v>
      </c>
      <c r="BC25" s="266">
        <v>188.57590453</v>
      </c>
      <c r="BD25" s="266">
        <v>64.44621884</v>
      </c>
      <c r="BE25" s="266">
        <v>16.896517386999999</v>
      </c>
      <c r="BF25" s="266">
        <v>13.550286982999999</v>
      </c>
      <c r="BG25" s="309">
        <v>50.102939999999997</v>
      </c>
      <c r="BH25" s="309">
        <v>178.59729999999999</v>
      </c>
      <c r="BI25" s="309">
        <v>388.48020000000002</v>
      </c>
      <c r="BJ25" s="309">
        <v>579.69119999999998</v>
      </c>
      <c r="BK25" s="309">
        <v>544.27880000000005</v>
      </c>
      <c r="BL25" s="309">
        <v>472.4554</v>
      </c>
      <c r="BM25" s="309">
        <v>437.69740000000002</v>
      </c>
      <c r="BN25" s="309">
        <v>290.1139</v>
      </c>
      <c r="BO25" s="309">
        <v>177.3854</v>
      </c>
      <c r="BP25" s="309">
        <v>55.524059999999999</v>
      </c>
      <c r="BQ25" s="309">
        <v>14.53215</v>
      </c>
      <c r="BR25" s="309">
        <v>13.00657</v>
      </c>
      <c r="BS25" s="309">
        <v>52.061639999999997</v>
      </c>
      <c r="BT25" s="309">
        <v>179.67830000000001</v>
      </c>
      <c r="BU25" s="309">
        <v>382.73540000000003</v>
      </c>
      <c r="BV25" s="309">
        <v>576.65959999999995</v>
      </c>
    </row>
    <row r="26" spans="1:74" ht="11.1" customHeight="1" x14ac:dyDescent="0.2">
      <c r="A26" s="9" t="s">
        <v>146</v>
      </c>
      <c r="B26" s="206" t="s">
        <v>470</v>
      </c>
      <c r="C26" s="266">
        <v>888.47322864</v>
      </c>
      <c r="D26" s="266">
        <v>747.56810277</v>
      </c>
      <c r="E26" s="266">
        <v>558.38346730000001</v>
      </c>
      <c r="F26" s="266">
        <v>319.82164080000001</v>
      </c>
      <c r="G26" s="266">
        <v>137.45257007999999</v>
      </c>
      <c r="H26" s="266">
        <v>30.275465110999999</v>
      </c>
      <c r="I26" s="266">
        <v>7.4232772214000002</v>
      </c>
      <c r="J26" s="266">
        <v>10.833214103</v>
      </c>
      <c r="K26" s="266">
        <v>52.783119837000001</v>
      </c>
      <c r="L26" s="266">
        <v>246.01707428</v>
      </c>
      <c r="M26" s="266">
        <v>509.71363368999999</v>
      </c>
      <c r="N26" s="266">
        <v>772.27648432000001</v>
      </c>
      <c r="O26" s="266">
        <v>881.28152464000004</v>
      </c>
      <c r="P26" s="266">
        <v>718.45398196999997</v>
      </c>
      <c r="Q26" s="266">
        <v>562.83887016999995</v>
      </c>
      <c r="R26" s="266">
        <v>307.30124819999997</v>
      </c>
      <c r="S26" s="266">
        <v>141.07883733</v>
      </c>
      <c r="T26" s="266">
        <v>29.996360848999998</v>
      </c>
      <c r="U26" s="266">
        <v>7.2939383793000001</v>
      </c>
      <c r="V26" s="266">
        <v>11.458961407</v>
      </c>
      <c r="W26" s="266">
        <v>52.226520993000001</v>
      </c>
      <c r="X26" s="266">
        <v>247.09970317</v>
      </c>
      <c r="Y26" s="266">
        <v>506.67674625000001</v>
      </c>
      <c r="Z26" s="266">
        <v>772.54056254</v>
      </c>
      <c r="AA26" s="266">
        <v>882.57750096999996</v>
      </c>
      <c r="AB26" s="266">
        <v>708.19426734000001</v>
      </c>
      <c r="AC26" s="266">
        <v>562.84539676999998</v>
      </c>
      <c r="AD26" s="266">
        <v>315.92375011000001</v>
      </c>
      <c r="AE26" s="266">
        <v>130.76889143</v>
      </c>
      <c r="AF26" s="266">
        <v>29.652383779000001</v>
      </c>
      <c r="AG26" s="266">
        <v>6.9447522453000001</v>
      </c>
      <c r="AH26" s="266">
        <v>10.61399215</v>
      </c>
      <c r="AI26" s="266">
        <v>50.437153592000001</v>
      </c>
      <c r="AJ26" s="266">
        <v>244.15598156999999</v>
      </c>
      <c r="AK26" s="266">
        <v>512.70768353000005</v>
      </c>
      <c r="AL26" s="266">
        <v>763.29767990000005</v>
      </c>
      <c r="AM26" s="266">
        <v>873.62389020000001</v>
      </c>
      <c r="AN26" s="266">
        <v>710.90526199999999</v>
      </c>
      <c r="AO26" s="266">
        <v>568.49726652000004</v>
      </c>
      <c r="AP26" s="266">
        <v>311.38841864</v>
      </c>
      <c r="AQ26" s="266">
        <v>133.02272235999999</v>
      </c>
      <c r="AR26" s="266">
        <v>28.695253489999999</v>
      </c>
      <c r="AS26" s="266">
        <v>5.9388097576999996</v>
      </c>
      <c r="AT26" s="266">
        <v>10.182199926999999</v>
      </c>
      <c r="AU26" s="266">
        <v>48.331449749000001</v>
      </c>
      <c r="AV26" s="266">
        <v>236.42225783999999</v>
      </c>
      <c r="AW26" s="266">
        <v>527.14073683000004</v>
      </c>
      <c r="AX26" s="266">
        <v>747.96661611000002</v>
      </c>
      <c r="AY26" s="266">
        <v>855.01640784000006</v>
      </c>
      <c r="AZ26" s="266">
        <v>695.52263373000005</v>
      </c>
      <c r="BA26" s="266">
        <v>561.98481133999996</v>
      </c>
      <c r="BB26" s="266">
        <v>320.23835343000002</v>
      </c>
      <c r="BC26" s="266">
        <v>134.62105671</v>
      </c>
      <c r="BD26" s="266">
        <v>28.150795837</v>
      </c>
      <c r="BE26" s="266">
        <v>5.7759549354999997</v>
      </c>
      <c r="BF26" s="266">
        <v>9.9932217998000006</v>
      </c>
      <c r="BG26" s="309">
        <v>48.928780000000003</v>
      </c>
      <c r="BH26" s="309">
        <v>237.52070000000001</v>
      </c>
      <c r="BI26" s="309">
        <v>516.88789999999995</v>
      </c>
      <c r="BJ26" s="309">
        <v>732.952</v>
      </c>
      <c r="BK26" s="309">
        <v>840.13120000000004</v>
      </c>
      <c r="BL26" s="309">
        <v>700.76610000000005</v>
      </c>
      <c r="BM26" s="309">
        <v>554.67539999999997</v>
      </c>
      <c r="BN26" s="309">
        <v>319.7801</v>
      </c>
      <c r="BO26" s="309">
        <v>133.96129999999999</v>
      </c>
      <c r="BP26" s="309">
        <v>25.46274</v>
      </c>
      <c r="BQ26" s="309">
        <v>5.5198520000000002</v>
      </c>
      <c r="BR26" s="309">
        <v>9.7001519999999992</v>
      </c>
      <c r="BS26" s="309">
        <v>48.911299999999997</v>
      </c>
      <c r="BT26" s="309">
        <v>236.9478</v>
      </c>
      <c r="BU26" s="309">
        <v>519.33630000000005</v>
      </c>
      <c r="BV26" s="309">
        <v>738.74289999999996</v>
      </c>
    </row>
    <row r="27" spans="1:74" ht="11.1" customHeight="1" x14ac:dyDescent="0.2">
      <c r="A27" s="8"/>
      <c r="B27" s="190" t="s">
        <v>159</v>
      </c>
      <c r="C27" s="242"/>
      <c r="D27" s="242"/>
      <c r="E27" s="242"/>
      <c r="F27" s="242"/>
      <c r="G27" s="242"/>
      <c r="H27" s="242"/>
      <c r="I27" s="242"/>
      <c r="J27" s="242"/>
      <c r="K27" s="242"/>
      <c r="L27" s="242"/>
      <c r="M27" s="242"/>
      <c r="N27" s="242"/>
      <c r="O27" s="242"/>
      <c r="P27" s="242"/>
      <c r="Q27" s="242"/>
      <c r="R27" s="242"/>
      <c r="S27" s="242"/>
      <c r="T27" s="242"/>
      <c r="U27" s="242"/>
      <c r="V27" s="242"/>
      <c r="W27" s="242"/>
      <c r="X27" s="242"/>
      <c r="Y27" s="242"/>
      <c r="Z27" s="242"/>
      <c r="AA27" s="242"/>
      <c r="AB27" s="242"/>
      <c r="AC27" s="242"/>
      <c r="AD27" s="242"/>
      <c r="AE27" s="242"/>
      <c r="AF27" s="242"/>
      <c r="AG27" s="242"/>
      <c r="AH27" s="242"/>
      <c r="AI27" s="242"/>
      <c r="AJ27" s="242"/>
      <c r="AK27" s="242"/>
      <c r="AL27" s="242"/>
      <c r="AM27" s="242"/>
      <c r="AN27" s="242"/>
      <c r="AO27" s="242"/>
      <c r="AP27" s="242"/>
      <c r="AQ27" s="242"/>
      <c r="AR27" s="242"/>
      <c r="AS27" s="242"/>
      <c r="AT27" s="242"/>
      <c r="AU27" s="242"/>
      <c r="AV27" s="242"/>
      <c r="AW27" s="242"/>
      <c r="AX27" s="242"/>
      <c r="AY27" s="242"/>
      <c r="AZ27" s="242"/>
      <c r="BA27" s="242"/>
      <c r="BB27" s="242"/>
      <c r="BC27" s="242"/>
      <c r="BD27" s="242"/>
      <c r="BE27" s="242"/>
      <c r="BF27" s="242"/>
      <c r="BG27" s="311"/>
      <c r="BH27" s="311"/>
      <c r="BI27" s="311"/>
      <c r="BJ27" s="311"/>
      <c r="BK27" s="311"/>
      <c r="BL27" s="311"/>
      <c r="BM27" s="311"/>
      <c r="BN27" s="311"/>
      <c r="BO27" s="311"/>
      <c r="BP27" s="311"/>
      <c r="BQ27" s="311"/>
      <c r="BR27" s="311"/>
      <c r="BS27" s="311"/>
      <c r="BT27" s="311"/>
      <c r="BU27" s="311"/>
      <c r="BV27" s="311"/>
    </row>
    <row r="28" spans="1:74" ht="11.1" customHeight="1" x14ac:dyDescent="0.2">
      <c r="A28" s="9" t="s">
        <v>37</v>
      </c>
      <c r="B28" s="206" t="s">
        <v>435</v>
      </c>
      <c r="C28" s="266">
        <v>0</v>
      </c>
      <c r="D28" s="266">
        <v>0</v>
      </c>
      <c r="E28" s="266">
        <v>0</v>
      </c>
      <c r="F28" s="266">
        <v>0</v>
      </c>
      <c r="G28" s="266">
        <v>3.0764707703999998</v>
      </c>
      <c r="H28" s="266">
        <v>72.292618915000006</v>
      </c>
      <c r="I28" s="266">
        <v>169.79754259000001</v>
      </c>
      <c r="J28" s="266">
        <v>128.26538889</v>
      </c>
      <c r="K28" s="266">
        <v>66.381214311999997</v>
      </c>
      <c r="L28" s="266">
        <v>10.664153381</v>
      </c>
      <c r="M28" s="266">
        <v>0</v>
      </c>
      <c r="N28" s="266">
        <v>0</v>
      </c>
      <c r="O28" s="266">
        <v>0</v>
      </c>
      <c r="P28" s="266">
        <v>0</v>
      </c>
      <c r="Q28" s="266">
        <v>0</v>
      </c>
      <c r="R28" s="266">
        <v>0</v>
      </c>
      <c r="S28" s="266">
        <v>25.202652165</v>
      </c>
      <c r="T28" s="266">
        <v>57.372208254</v>
      </c>
      <c r="U28" s="266">
        <v>254.33360062</v>
      </c>
      <c r="V28" s="266">
        <v>265.81850141000001</v>
      </c>
      <c r="W28" s="266">
        <v>64.413343307000005</v>
      </c>
      <c r="X28" s="266">
        <v>0</v>
      </c>
      <c r="Y28" s="266">
        <v>0</v>
      </c>
      <c r="Z28" s="266">
        <v>0</v>
      </c>
      <c r="AA28" s="266">
        <v>0</v>
      </c>
      <c r="AB28" s="266">
        <v>0</v>
      </c>
      <c r="AC28" s="266">
        <v>0</v>
      </c>
      <c r="AD28" s="266">
        <v>0</v>
      </c>
      <c r="AE28" s="266">
        <v>3.3074315517000001</v>
      </c>
      <c r="AF28" s="266">
        <v>63.174556784000004</v>
      </c>
      <c r="AG28" s="266">
        <v>274.50493295000001</v>
      </c>
      <c r="AH28" s="266">
        <v>165.87560121000001</v>
      </c>
      <c r="AI28" s="266">
        <v>28.220838617999998</v>
      </c>
      <c r="AJ28" s="266">
        <v>0</v>
      </c>
      <c r="AK28" s="266">
        <v>0</v>
      </c>
      <c r="AL28" s="266">
        <v>0</v>
      </c>
      <c r="AM28" s="266">
        <v>0</v>
      </c>
      <c r="AN28" s="266">
        <v>0</v>
      </c>
      <c r="AO28" s="266">
        <v>0</v>
      </c>
      <c r="AP28" s="266">
        <v>0</v>
      </c>
      <c r="AQ28" s="266">
        <v>3.2894736651000001</v>
      </c>
      <c r="AR28" s="266">
        <v>99.637609901000005</v>
      </c>
      <c r="AS28" s="266">
        <v>292.96908904999998</v>
      </c>
      <c r="AT28" s="266">
        <v>215.61927972999999</v>
      </c>
      <c r="AU28" s="266">
        <v>35.158256381999998</v>
      </c>
      <c r="AV28" s="266">
        <v>0</v>
      </c>
      <c r="AW28" s="266">
        <v>0</v>
      </c>
      <c r="AX28" s="266">
        <v>0</v>
      </c>
      <c r="AY28" s="266">
        <v>0</v>
      </c>
      <c r="AZ28" s="266">
        <v>0</v>
      </c>
      <c r="BA28" s="266">
        <v>0</v>
      </c>
      <c r="BB28" s="266">
        <v>0</v>
      </c>
      <c r="BC28" s="266">
        <v>8.1483772292999994</v>
      </c>
      <c r="BD28" s="266">
        <v>140.47931417000001</v>
      </c>
      <c r="BE28" s="266">
        <v>160.52578983000001</v>
      </c>
      <c r="BF28" s="266">
        <v>237.92942103999999</v>
      </c>
      <c r="BG28" s="309">
        <v>31.951247287000001</v>
      </c>
      <c r="BH28" s="309">
        <v>2.1701695564999999</v>
      </c>
      <c r="BI28" s="309">
        <v>0</v>
      </c>
      <c r="BJ28" s="309">
        <v>0</v>
      </c>
      <c r="BK28" s="309">
        <v>0</v>
      </c>
      <c r="BL28" s="309">
        <v>0</v>
      </c>
      <c r="BM28" s="309">
        <v>0</v>
      </c>
      <c r="BN28" s="309">
        <v>0</v>
      </c>
      <c r="BO28" s="309">
        <v>7.7685986341</v>
      </c>
      <c r="BP28" s="309">
        <v>73.614712217000005</v>
      </c>
      <c r="BQ28" s="309">
        <v>198.89924708000001</v>
      </c>
      <c r="BR28" s="309">
        <v>167.89667753000001</v>
      </c>
      <c r="BS28" s="309">
        <v>30.625563435</v>
      </c>
      <c r="BT28" s="309">
        <v>2.1684170172999999</v>
      </c>
      <c r="BU28" s="309">
        <v>0</v>
      </c>
      <c r="BV28" s="309">
        <v>0</v>
      </c>
    </row>
    <row r="29" spans="1:74" ht="11.1" customHeight="1" x14ac:dyDescent="0.2">
      <c r="A29" s="9" t="s">
        <v>38</v>
      </c>
      <c r="B29" s="206" t="s">
        <v>468</v>
      </c>
      <c r="C29" s="266">
        <v>0</v>
      </c>
      <c r="D29" s="266">
        <v>0</v>
      </c>
      <c r="E29" s="266">
        <v>0</v>
      </c>
      <c r="F29" s="266">
        <v>2.1801697831000002</v>
      </c>
      <c r="G29" s="266">
        <v>14.317178283000001</v>
      </c>
      <c r="H29" s="266">
        <v>122.46397346000001</v>
      </c>
      <c r="I29" s="266">
        <v>250.90325973</v>
      </c>
      <c r="J29" s="266">
        <v>162.19100370999999</v>
      </c>
      <c r="K29" s="266">
        <v>87.021948076000001</v>
      </c>
      <c r="L29" s="266">
        <v>21.602016340999999</v>
      </c>
      <c r="M29" s="266">
        <v>0</v>
      </c>
      <c r="N29" s="266">
        <v>0</v>
      </c>
      <c r="O29" s="266">
        <v>0</v>
      </c>
      <c r="P29" s="266">
        <v>0</v>
      </c>
      <c r="Q29" s="266">
        <v>0</v>
      </c>
      <c r="R29" s="266">
        <v>0</v>
      </c>
      <c r="S29" s="266">
        <v>64.894435766000001</v>
      </c>
      <c r="T29" s="266">
        <v>110.58818805</v>
      </c>
      <c r="U29" s="266">
        <v>287.02607788</v>
      </c>
      <c r="V29" s="266">
        <v>297.65241377000001</v>
      </c>
      <c r="W29" s="266">
        <v>121.39880339</v>
      </c>
      <c r="X29" s="266">
        <v>3.7001496805</v>
      </c>
      <c r="Y29" s="266">
        <v>0</v>
      </c>
      <c r="Z29" s="266">
        <v>0</v>
      </c>
      <c r="AA29" s="266">
        <v>0</v>
      </c>
      <c r="AB29" s="266">
        <v>0</v>
      </c>
      <c r="AC29" s="266">
        <v>0</v>
      </c>
      <c r="AD29" s="266">
        <v>0.43602779416999998</v>
      </c>
      <c r="AE29" s="266">
        <v>31.217036007000001</v>
      </c>
      <c r="AF29" s="266">
        <v>112.05352386</v>
      </c>
      <c r="AG29" s="266">
        <v>325.34651485000001</v>
      </c>
      <c r="AH29" s="266">
        <v>218.11305254000001</v>
      </c>
      <c r="AI29" s="266">
        <v>87.739035960999999</v>
      </c>
      <c r="AJ29" s="266">
        <v>7.9313056091999998</v>
      </c>
      <c r="AK29" s="266">
        <v>0</v>
      </c>
      <c r="AL29" s="266">
        <v>0</v>
      </c>
      <c r="AM29" s="266">
        <v>0</v>
      </c>
      <c r="AN29" s="266">
        <v>0</v>
      </c>
      <c r="AO29" s="266">
        <v>0</v>
      </c>
      <c r="AP29" s="266">
        <v>0</v>
      </c>
      <c r="AQ29" s="266">
        <v>11.150393982000001</v>
      </c>
      <c r="AR29" s="266">
        <v>143.84812362</v>
      </c>
      <c r="AS29" s="266">
        <v>362.44654310999999</v>
      </c>
      <c r="AT29" s="266">
        <v>260.55193157000002</v>
      </c>
      <c r="AU29" s="266">
        <v>58.746243821999997</v>
      </c>
      <c r="AV29" s="266">
        <v>4.4008839958000001</v>
      </c>
      <c r="AW29" s="266">
        <v>0</v>
      </c>
      <c r="AX29" s="266">
        <v>0</v>
      </c>
      <c r="AY29" s="266">
        <v>0</v>
      </c>
      <c r="AZ29" s="266">
        <v>0</v>
      </c>
      <c r="BA29" s="266">
        <v>0</v>
      </c>
      <c r="BB29" s="266">
        <v>0</v>
      </c>
      <c r="BC29" s="266">
        <v>17.830705065</v>
      </c>
      <c r="BD29" s="266">
        <v>165.83069535000001</v>
      </c>
      <c r="BE29" s="266">
        <v>248.57615263</v>
      </c>
      <c r="BF29" s="266">
        <v>292.29837061000001</v>
      </c>
      <c r="BG29" s="309">
        <v>62.451357727000001</v>
      </c>
      <c r="BH29" s="309">
        <v>4.8431596026000001</v>
      </c>
      <c r="BI29" s="309">
        <v>0</v>
      </c>
      <c r="BJ29" s="309">
        <v>0</v>
      </c>
      <c r="BK29" s="309">
        <v>0</v>
      </c>
      <c r="BL29" s="309">
        <v>0</v>
      </c>
      <c r="BM29" s="309">
        <v>0</v>
      </c>
      <c r="BN29" s="309">
        <v>0</v>
      </c>
      <c r="BO29" s="309">
        <v>25.267339887999999</v>
      </c>
      <c r="BP29" s="309">
        <v>123.96944809999999</v>
      </c>
      <c r="BQ29" s="309">
        <v>251.62817810000001</v>
      </c>
      <c r="BR29" s="309">
        <v>214.51081988000001</v>
      </c>
      <c r="BS29" s="309">
        <v>60.038023164999998</v>
      </c>
      <c r="BT29" s="309">
        <v>4.8475416251999999</v>
      </c>
      <c r="BU29" s="309">
        <v>0</v>
      </c>
      <c r="BV29" s="309">
        <v>0</v>
      </c>
    </row>
    <row r="30" spans="1:74" ht="11.1" customHeight="1" x14ac:dyDescent="0.2">
      <c r="A30" s="9" t="s">
        <v>39</v>
      </c>
      <c r="B30" s="206" t="s">
        <v>436</v>
      </c>
      <c r="C30" s="266">
        <v>0</v>
      </c>
      <c r="D30" s="266">
        <v>0</v>
      </c>
      <c r="E30" s="266">
        <v>0.55680891003999999</v>
      </c>
      <c r="F30" s="266">
        <v>6.5799189332000001</v>
      </c>
      <c r="G30" s="266">
        <v>36.779197621000002</v>
      </c>
      <c r="H30" s="266">
        <v>167.11369876000001</v>
      </c>
      <c r="I30" s="266">
        <v>242.04074374000001</v>
      </c>
      <c r="J30" s="266">
        <v>147.73329398999999</v>
      </c>
      <c r="K30" s="266">
        <v>92.302285707999999</v>
      </c>
      <c r="L30" s="266">
        <v>15.670839280999999</v>
      </c>
      <c r="M30" s="266">
        <v>0</v>
      </c>
      <c r="N30" s="266">
        <v>0</v>
      </c>
      <c r="O30" s="266">
        <v>0</v>
      </c>
      <c r="P30" s="266">
        <v>0</v>
      </c>
      <c r="Q30" s="266">
        <v>0</v>
      </c>
      <c r="R30" s="266">
        <v>0</v>
      </c>
      <c r="S30" s="266">
        <v>139.8731875</v>
      </c>
      <c r="T30" s="266">
        <v>192.05152853999999</v>
      </c>
      <c r="U30" s="266">
        <v>257.38327391000001</v>
      </c>
      <c r="V30" s="266">
        <v>256.58129063000001</v>
      </c>
      <c r="W30" s="266">
        <v>122.42884099</v>
      </c>
      <c r="X30" s="266">
        <v>3.8751931989999999</v>
      </c>
      <c r="Y30" s="266">
        <v>0</v>
      </c>
      <c r="Z30" s="266">
        <v>0</v>
      </c>
      <c r="AA30" s="266">
        <v>0</v>
      </c>
      <c r="AB30" s="266">
        <v>0</v>
      </c>
      <c r="AC30" s="266">
        <v>0</v>
      </c>
      <c r="AD30" s="266">
        <v>0.80578199972999998</v>
      </c>
      <c r="AE30" s="266">
        <v>47.280694549000003</v>
      </c>
      <c r="AF30" s="266">
        <v>127.07979687</v>
      </c>
      <c r="AG30" s="266">
        <v>319.93813139000002</v>
      </c>
      <c r="AH30" s="266">
        <v>194.61946725999999</v>
      </c>
      <c r="AI30" s="266">
        <v>134.99414783</v>
      </c>
      <c r="AJ30" s="266">
        <v>6.6535563474000003</v>
      </c>
      <c r="AK30" s="266">
        <v>0</v>
      </c>
      <c r="AL30" s="266">
        <v>0</v>
      </c>
      <c r="AM30" s="266">
        <v>0</v>
      </c>
      <c r="AN30" s="266">
        <v>0</v>
      </c>
      <c r="AO30" s="266">
        <v>2.0046513578999998</v>
      </c>
      <c r="AP30" s="266">
        <v>0</v>
      </c>
      <c r="AQ30" s="266">
        <v>31.844999813000001</v>
      </c>
      <c r="AR30" s="266">
        <v>185.75920166</v>
      </c>
      <c r="AS30" s="266">
        <v>333.43950087000002</v>
      </c>
      <c r="AT30" s="266">
        <v>217.85832108</v>
      </c>
      <c r="AU30" s="266">
        <v>54.072871886000001</v>
      </c>
      <c r="AV30" s="266">
        <v>1.9848117997000001</v>
      </c>
      <c r="AW30" s="266">
        <v>0</v>
      </c>
      <c r="AX30" s="266">
        <v>0</v>
      </c>
      <c r="AY30" s="266">
        <v>0</v>
      </c>
      <c r="AZ30" s="266">
        <v>0</v>
      </c>
      <c r="BA30" s="266">
        <v>2.1695177010000002</v>
      </c>
      <c r="BB30" s="266">
        <v>0.41310626221000002</v>
      </c>
      <c r="BC30" s="266">
        <v>35.063091454000002</v>
      </c>
      <c r="BD30" s="266">
        <v>217.16257364000001</v>
      </c>
      <c r="BE30" s="266">
        <v>239.77968580999999</v>
      </c>
      <c r="BF30" s="266">
        <v>277.59380369000002</v>
      </c>
      <c r="BG30" s="309">
        <v>69.733010230999994</v>
      </c>
      <c r="BH30" s="309">
        <v>6.8181007105000004</v>
      </c>
      <c r="BI30" s="309">
        <v>0</v>
      </c>
      <c r="BJ30" s="309">
        <v>0</v>
      </c>
      <c r="BK30" s="309">
        <v>0</v>
      </c>
      <c r="BL30" s="309">
        <v>0</v>
      </c>
      <c r="BM30" s="309">
        <v>0.41267002806999997</v>
      </c>
      <c r="BN30" s="309">
        <v>1.4873517322000001</v>
      </c>
      <c r="BO30" s="309">
        <v>55.119445405999997</v>
      </c>
      <c r="BP30" s="309">
        <v>156.64728226</v>
      </c>
      <c r="BQ30" s="309">
        <v>248.24911026999999</v>
      </c>
      <c r="BR30" s="309">
        <v>208.02441673000001</v>
      </c>
      <c r="BS30" s="309">
        <v>63.573810967999997</v>
      </c>
      <c r="BT30" s="309">
        <v>5.8864526881000003</v>
      </c>
      <c r="BU30" s="309">
        <v>0</v>
      </c>
      <c r="BV30" s="309">
        <v>0</v>
      </c>
    </row>
    <row r="31" spans="1:74" ht="11.1" customHeight="1" x14ac:dyDescent="0.2">
      <c r="A31" s="9" t="s">
        <v>40</v>
      </c>
      <c r="B31" s="206" t="s">
        <v>437</v>
      </c>
      <c r="C31" s="266">
        <v>0</v>
      </c>
      <c r="D31" s="266">
        <v>2.9625507467999999</v>
      </c>
      <c r="E31" s="266">
        <v>5.7162094622000001</v>
      </c>
      <c r="F31" s="266">
        <v>8.7082144193000008</v>
      </c>
      <c r="G31" s="266">
        <v>50.548965088999999</v>
      </c>
      <c r="H31" s="266">
        <v>205.45683693000001</v>
      </c>
      <c r="I31" s="266">
        <v>330.33633021999998</v>
      </c>
      <c r="J31" s="266">
        <v>165.59992763</v>
      </c>
      <c r="K31" s="266">
        <v>126.8303188</v>
      </c>
      <c r="L31" s="266">
        <v>13.978194071000001</v>
      </c>
      <c r="M31" s="266">
        <v>0</v>
      </c>
      <c r="N31" s="266">
        <v>0</v>
      </c>
      <c r="O31" s="266">
        <v>0</v>
      </c>
      <c r="P31" s="266">
        <v>0</v>
      </c>
      <c r="Q31" s="266">
        <v>1.8129181698000001</v>
      </c>
      <c r="R31" s="266">
        <v>0</v>
      </c>
      <c r="S31" s="266">
        <v>167.82649803999999</v>
      </c>
      <c r="T31" s="266">
        <v>272.23799817000003</v>
      </c>
      <c r="U31" s="266">
        <v>304.14762089999999</v>
      </c>
      <c r="V31" s="266">
        <v>257.88130036000001</v>
      </c>
      <c r="W31" s="266">
        <v>123.86198335</v>
      </c>
      <c r="X31" s="266">
        <v>5.6422089839999998</v>
      </c>
      <c r="Y31" s="266">
        <v>0</v>
      </c>
      <c r="Z31" s="266">
        <v>0</v>
      </c>
      <c r="AA31" s="266">
        <v>0</v>
      </c>
      <c r="AB31" s="266">
        <v>0</v>
      </c>
      <c r="AC31" s="266">
        <v>0</v>
      </c>
      <c r="AD31" s="266">
        <v>6.0641705213000003</v>
      </c>
      <c r="AE31" s="266">
        <v>41.783894005999997</v>
      </c>
      <c r="AF31" s="266">
        <v>174.56505711</v>
      </c>
      <c r="AG31" s="266">
        <v>319.77073121000001</v>
      </c>
      <c r="AH31" s="266">
        <v>224.19147953999999</v>
      </c>
      <c r="AI31" s="266">
        <v>182.30566081000001</v>
      </c>
      <c r="AJ31" s="266">
        <v>2.4016404088000001</v>
      </c>
      <c r="AK31" s="266">
        <v>0</v>
      </c>
      <c r="AL31" s="266">
        <v>0</v>
      </c>
      <c r="AM31" s="266">
        <v>0</v>
      </c>
      <c r="AN31" s="266">
        <v>0</v>
      </c>
      <c r="AO31" s="266">
        <v>6.0691428683000002</v>
      </c>
      <c r="AP31" s="266">
        <v>1.3847399306999999</v>
      </c>
      <c r="AQ31" s="266">
        <v>37.168190228999997</v>
      </c>
      <c r="AR31" s="266">
        <v>256.28946908</v>
      </c>
      <c r="AS31" s="266">
        <v>343.39305009999998</v>
      </c>
      <c r="AT31" s="266">
        <v>246.92451826000001</v>
      </c>
      <c r="AU31" s="266">
        <v>71.851860298999995</v>
      </c>
      <c r="AV31" s="266">
        <v>2.5220497040000001</v>
      </c>
      <c r="AW31" s="266">
        <v>0.28451869267000002</v>
      </c>
      <c r="AX31" s="266">
        <v>0</v>
      </c>
      <c r="AY31" s="266">
        <v>0</v>
      </c>
      <c r="AZ31" s="266">
        <v>0</v>
      </c>
      <c r="BA31" s="266">
        <v>8.2641804259999994</v>
      </c>
      <c r="BB31" s="266">
        <v>2.8047483228000001</v>
      </c>
      <c r="BC31" s="266">
        <v>43.186226093999998</v>
      </c>
      <c r="BD31" s="266">
        <v>265.66133030999998</v>
      </c>
      <c r="BE31" s="266">
        <v>301.42640322</v>
      </c>
      <c r="BF31" s="266">
        <v>303.10339419000002</v>
      </c>
      <c r="BG31" s="309">
        <v>95.450941714999999</v>
      </c>
      <c r="BH31" s="309">
        <v>9.5294309443999996</v>
      </c>
      <c r="BI31" s="309">
        <v>0.28427574904000003</v>
      </c>
      <c r="BJ31" s="309">
        <v>0</v>
      </c>
      <c r="BK31" s="309">
        <v>0</v>
      </c>
      <c r="BL31" s="309">
        <v>0</v>
      </c>
      <c r="BM31" s="309">
        <v>2.9828935726000001</v>
      </c>
      <c r="BN31" s="309">
        <v>6.9155954636999999</v>
      </c>
      <c r="BO31" s="309">
        <v>65.594496915999997</v>
      </c>
      <c r="BP31" s="309">
        <v>190.22992486000001</v>
      </c>
      <c r="BQ31" s="309">
        <v>305.81520234999999</v>
      </c>
      <c r="BR31" s="309">
        <v>261.04389591</v>
      </c>
      <c r="BS31" s="309">
        <v>90.392787073999997</v>
      </c>
      <c r="BT31" s="309">
        <v>8.5795161309000001</v>
      </c>
      <c r="BU31" s="309">
        <v>0.28407337619</v>
      </c>
      <c r="BV31" s="309">
        <v>0</v>
      </c>
    </row>
    <row r="32" spans="1:74" ht="11.1" customHeight="1" x14ac:dyDescent="0.2">
      <c r="A32" s="9" t="s">
        <v>331</v>
      </c>
      <c r="B32" s="206" t="s">
        <v>469</v>
      </c>
      <c r="C32" s="266">
        <v>50.102239001000001</v>
      </c>
      <c r="D32" s="266">
        <v>54.394502785</v>
      </c>
      <c r="E32" s="266">
        <v>55.85748092</v>
      </c>
      <c r="F32" s="266">
        <v>123.62011604999999</v>
      </c>
      <c r="G32" s="266">
        <v>211.99871155</v>
      </c>
      <c r="H32" s="266">
        <v>336.64591236000001</v>
      </c>
      <c r="I32" s="266">
        <v>468.22100611000002</v>
      </c>
      <c r="J32" s="266">
        <v>405.61976742000002</v>
      </c>
      <c r="K32" s="266">
        <v>281.23459661999999</v>
      </c>
      <c r="L32" s="266">
        <v>158.32523388000001</v>
      </c>
      <c r="M32" s="266">
        <v>66.192029876999996</v>
      </c>
      <c r="N32" s="266">
        <v>38.071786826999997</v>
      </c>
      <c r="O32" s="266">
        <v>20.828233770000001</v>
      </c>
      <c r="P32" s="266">
        <v>80.537674062999997</v>
      </c>
      <c r="Q32" s="266">
        <v>34.662985450999997</v>
      </c>
      <c r="R32" s="266">
        <v>79.122107936000006</v>
      </c>
      <c r="S32" s="266">
        <v>264.55496729999999</v>
      </c>
      <c r="T32" s="266">
        <v>383.95551609</v>
      </c>
      <c r="U32" s="266">
        <v>440.60964236000001</v>
      </c>
      <c r="V32" s="266">
        <v>438.35718817999998</v>
      </c>
      <c r="W32" s="266">
        <v>390.38809040000001</v>
      </c>
      <c r="X32" s="266">
        <v>175.51604139</v>
      </c>
      <c r="Y32" s="266">
        <v>65.882587293</v>
      </c>
      <c r="Z32" s="266">
        <v>39.531928348000001</v>
      </c>
      <c r="AA32" s="266">
        <v>29.3595282</v>
      </c>
      <c r="AB32" s="266">
        <v>66.569889864000004</v>
      </c>
      <c r="AC32" s="266">
        <v>55.934777793000002</v>
      </c>
      <c r="AD32" s="266">
        <v>101.04028445</v>
      </c>
      <c r="AE32" s="266">
        <v>292.83735113</v>
      </c>
      <c r="AF32" s="266">
        <v>360.21490657999999</v>
      </c>
      <c r="AG32" s="266">
        <v>480.43112137000003</v>
      </c>
      <c r="AH32" s="266">
        <v>440.97307038999998</v>
      </c>
      <c r="AI32" s="266">
        <v>373.95768837000003</v>
      </c>
      <c r="AJ32" s="266">
        <v>203.32506003</v>
      </c>
      <c r="AK32" s="266">
        <v>52.992259930000003</v>
      </c>
      <c r="AL32" s="266">
        <v>50.597072140999998</v>
      </c>
      <c r="AM32" s="266">
        <v>46.301375819999997</v>
      </c>
      <c r="AN32" s="266">
        <v>45.500344435999999</v>
      </c>
      <c r="AO32" s="266">
        <v>100.56196615</v>
      </c>
      <c r="AP32" s="266">
        <v>107.92255046</v>
      </c>
      <c r="AQ32" s="266">
        <v>165.93237998999999</v>
      </c>
      <c r="AR32" s="266">
        <v>341.88808553000001</v>
      </c>
      <c r="AS32" s="266">
        <v>501.81215053</v>
      </c>
      <c r="AT32" s="266">
        <v>453.79883890999997</v>
      </c>
      <c r="AU32" s="266">
        <v>272.13814366000003</v>
      </c>
      <c r="AV32" s="266">
        <v>183.80812358</v>
      </c>
      <c r="AW32" s="266">
        <v>93.068953464000003</v>
      </c>
      <c r="AX32" s="266">
        <v>21.135972864999999</v>
      </c>
      <c r="AY32" s="266">
        <v>29.672625205999999</v>
      </c>
      <c r="AZ32" s="266">
        <v>49.233510817000003</v>
      </c>
      <c r="BA32" s="266">
        <v>71.275616878999998</v>
      </c>
      <c r="BB32" s="266">
        <v>80.019995246999997</v>
      </c>
      <c r="BC32" s="266">
        <v>189.83271618000001</v>
      </c>
      <c r="BD32" s="266">
        <v>352.51933568999999</v>
      </c>
      <c r="BE32" s="266">
        <v>440.55517122999998</v>
      </c>
      <c r="BF32" s="266">
        <v>447.68012487999999</v>
      </c>
      <c r="BG32" s="309">
        <v>273.05549294000002</v>
      </c>
      <c r="BH32" s="309">
        <v>132.49375000000001</v>
      </c>
      <c r="BI32" s="309">
        <v>59.659586912999998</v>
      </c>
      <c r="BJ32" s="309">
        <v>37.12595863</v>
      </c>
      <c r="BK32" s="309">
        <v>35.958604430999998</v>
      </c>
      <c r="BL32" s="309">
        <v>37.636161170000001</v>
      </c>
      <c r="BM32" s="309">
        <v>57.628146991000001</v>
      </c>
      <c r="BN32" s="309">
        <v>83.708826008000003</v>
      </c>
      <c r="BO32" s="309">
        <v>208.04812432</v>
      </c>
      <c r="BP32" s="309">
        <v>357.64972508</v>
      </c>
      <c r="BQ32" s="309">
        <v>451.09863947999997</v>
      </c>
      <c r="BR32" s="309">
        <v>427.79861417000001</v>
      </c>
      <c r="BS32" s="309">
        <v>280.85572610000003</v>
      </c>
      <c r="BT32" s="309">
        <v>142.97734369</v>
      </c>
      <c r="BU32" s="309">
        <v>65.069303786000006</v>
      </c>
      <c r="BV32" s="309">
        <v>37.229466191</v>
      </c>
    </row>
    <row r="33" spans="1:74" ht="11.1" customHeight="1" x14ac:dyDescent="0.2">
      <c r="A33" s="9" t="s">
        <v>41</v>
      </c>
      <c r="B33" s="206" t="s">
        <v>439</v>
      </c>
      <c r="C33" s="266">
        <v>20.087214819</v>
      </c>
      <c r="D33" s="266">
        <v>17.702120374</v>
      </c>
      <c r="E33" s="266">
        <v>27.522071593</v>
      </c>
      <c r="F33" s="266">
        <v>74.292050880999994</v>
      </c>
      <c r="G33" s="266">
        <v>135.08366022000001</v>
      </c>
      <c r="H33" s="266">
        <v>272.43849675000001</v>
      </c>
      <c r="I33" s="266">
        <v>429.79004519</v>
      </c>
      <c r="J33" s="266">
        <v>340.81518934000002</v>
      </c>
      <c r="K33" s="266">
        <v>194.20414327</v>
      </c>
      <c r="L33" s="266">
        <v>65.950964063000001</v>
      </c>
      <c r="M33" s="266">
        <v>6.2058906155000004</v>
      </c>
      <c r="N33" s="266">
        <v>1.3959270401999999</v>
      </c>
      <c r="O33" s="266">
        <v>0.67212353613999998</v>
      </c>
      <c r="P33" s="266">
        <v>21.758847181</v>
      </c>
      <c r="Q33" s="266">
        <v>14.527907484</v>
      </c>
      <c r="R33" s="266">
        <v>7.3337404528999999</v>
      </c>
      <c r="S33" s="266">
        <v>267.59994103999998</v>
      </c>
      <c r="T33" s="266">
        <v>376.21663373000001</v>
      </c>
      <c r="U33" s="266">
        <v>430.29094464999997</v>
      </c>
      <c r="V33" s="266">
        <v>391.66976520999998</v>
      </c>
      <c r="W33" s="266">
        <v>338.05113666</v>
      </c>
      <c r="X33" s="266">
        <v>77.167623007000003</v>
      </c>
      <c r="Y33" s="266">
        <v>0.97948084612999997</v>
      </c>
      <c r="Z33" s="266">
        <v>2.3711960246000001</v>
      </c>
      <c r="AA33" s="266">
        <v>4.9511611544000003</v>
      </c>
      <c r="AB33" s="266">
        <v>13.939398155999999</v>
      </c>
      <c r="AC33" s="266">
        <v>9.8707890613</v>
      </c>
      <c r="AD33" s="266">
        <v>31.283185257</v>
      </c>
      <c r="AE33" s="266">
        <v>220.44138674999999</v>
      </c>
      <c r="AF33" s="266">
        <v>300.12136095</v>
      </c>
      <c r="AG33" s="266">
        <v>428.55958256999998</v>
      </c>
      <c r="AH33" s="266">
        <v>408.33434504000002</v>
      </c>
      <c r="AI33" s="266">
        <v>382.10964388999997</v>
      </c>
      <c r="AJ33" s="266">
        <v>80.441541985000001</v>
      </c>
      <c r="AK33" s="266">
        <v>0.82371550005000005</v>
      </c>
      <c r="AL33" s="266">
        <v>5.5001703657999998</v>
      </c>
      <c r="AM33" s="266">
        <v>13.292589068</v>
      </c>
      <c r="AN33" s="266">
        <v>4.4673608122999999</v>
      </c>
      <c r="AO33" s="266">
        <v>56.024212216000002</v>
      </c>
      <c r="AP33" s="266">
        <v>20.999322276000001</v>
      </c>
      <c r="AQ33" s="266">
        <v>106.69340237999999</v>
      </c>
      <c r="AR33" s="266">
        <v>297.81933838999998</v>
      </c>
      <c r="AS33" s="266">
        <v>463.16892455999999</v>
      </c>
      <c r="AT33" s="266">
        <v>388.09191973999998</v>
      </c>
      <c r="AU33" s="266">
        <v>210.71443081999999</v>
      </c>
      <c r="AV33" s="266">
        <v>66.792914159999995</v>
      </c>
      <c r="AW33" s="266">
        <v>12.561130701</v>
      </c>
      <c r="AX33" s="266">
        <v>1.1242635535000001</v>
      </c>
      <c r="AY33" s="266">
        <v>5.6385286346000001</v>
      </c>
      <c r="AZ33" s="266">
        <v>0.82064485023</v>
      </c>
      <c r="BA33" s="266">
        <v>34.108728671000001</v>
      </c>
      <c r="BB33" s="266">
        <v>18.264135827</v>
      </c>
      <c r="BC33" s="266">
        <v>108.25169424000001</v>
      </c>
      <c r="BD33" s="266">
        <v>308.57458840999999</v>
      </c>
      <c r="BE33" s="266">
        <v>401.07719809000002</v>
      </c>
      <c r="BF33" s="266">
        <v>409.61616362000001</v>
      </c>
      <c r="BG33" s="309">
        <v>209.56554729000001</v>
      </c>
      <c r="BH33" s="309">
        <v>52.448035539000003</v>
      </c>
      <c r="BI33" s="309">
        <v>6.4931168290999999</v>
      </c>
      <c r="BJ33" s="309">
        <v>2.6069707828999999</v>
      </c>
      <c r="BK33" s="309">
        <v>5.6028392305999999</v>
      </c>
      <c r="BL33" s="309">
        <v>4.3430737189000004</v>
      </c>
      <c r="BM33" s="309">
        <v>18.958674313</v>
      </c>
      <c r="BN33" s="309">
        <v>34.737557260999999</v>
      </c>
      <c r="BO33" s="309">
        <v>155.34386151000001</v>
      </c>
      <c r="BP33" s="309">
        <v>314.99908189000001</v>
      </c>
      <c r="BQ33" s="309">
        <v>419.96092542999997</v>
      </c>
      <c r="BR33" s="309">
        <v>400.22391443999999</v>
      </c>
      <c r="BS33" s="309">
        <v>215.67105165000001</v>
      </c>
      <c r="BT33" s="309">
        <v>54.707495641000001</v>
      </c>
      <c r="BU33" s="309">
        <v>6.9972350286999996</v>
      </c>
      <c r="BV33" s="309">
        <v>2.5998988566999999</v>
      </c>
    </row>
    <row r="34" spans="1:74" ht="11.1" customHeight="1" x14ac:dyDescent="0.2">
      <c r="A34" s="9" t="s">
        <v>42</v>
      </c>
      <c r="B34" s="206" t="s">
        <v>440</v>
      </c>
      <c r="C34" s="266">
        <v>35.663322643000001</v>
      </c>
      <c r="D34" s="266">
        <v>66.886114180000007</v>
      </c>
      <c r="E34" s="266">
        <v>111.4219774</v>
      </c>
      <c r="F34" s="266">
        <v>141.30231351</v>
      </c>
      <c r="G34" s="266">
        <v>239.73486326</v>
      </c>
      <c r="H34" s="266">
        <v>445.28668105999998</v>
      </c>
      <c r="I34" s="266">
        <v>582.11174335999999</v>
      </c>
      <c r="J34" s="266">
        <v>508.01721430999999</v>
      </c>
      <c r="K34" s="266">
        <v>368.34003361999999</v>
      </c>
      <c r="L34" s="266">
        <v>145.50938936</v>
      </c>
      <c r="M34" s="266">
        <v>67.405314067000006</v>
      </c>
      <c r="N34" s="266">
        <v>6.1389995129999999</v>
      </c>
      <c r="O34" s="266">
        <v>4.4853242211</v>
      </c>
      <c r="P34" s="266">
        <v>33.425811778000003</v>
      </c>
      <c r="Q34" s="266">
        <v>87.326390416999999</v>
      </c>
      <c r="R34" s="266">
        <v>57.92372769</v>
      </c>
      <c r="S34" s="266">
        <v>395.42945164000002</v>
      </c>
      <c r="T34" s="266">
        <v>550.00033682000003</v>
      </c>
      <c r="U34" s="266">
        <v>607.46747045999996</v>
      </c>
      <c r="V34" s="266">
        <v>564.65567608000003</v>
      </c>
      <c r="W34" s="266">
        <v>391.77002742000002</v>
      </c>
      <c r="X34" s="266">
        <v>142.32869782</v>
      </c>
      <c r="Y34" s="266">
        <v>12.649317499</v>
      </c>
      <c r="Z34" s="266">
        <v>8.9735033404000006</v>
      </c>
      <c r="AA34" s="266">
        <v>11.920186997</v>
      </c>
      <c r="AB34" s="266">
        <v>24.357305926999999</v>
      </c>
      <c r="AC34" s="266">
        <v>36.101486231999999</v>
      </c>
      <c r="AD34" s="266">
        <v>90.986119196999994</v>
      </c>
      <c r="AE34" s="266">
        <v>291.23122244000001</v>
      </c>
      <c r="AF34" s="266">
        <v>439.00594476999999</v>
      </c>
      <c r="AG34" s="266">
        <v>548.55818934000001</v>
      </c>
      <c r="AH34" s="266">
        <v>624.56185287999995</v>
      </c>
      <c r="AI34" s="266">
        <v>523.48977014000002</v>
      </c>
      <c r="AJ34" s="266">
        <v>139.22978316999999</v>
      </c>
      <c r="AK34" s="266">
        <v>15.774359704</v>
      </c>
      <c r="AL34" s="266">
        <v>13.19413688</v>
      </c>
      <c r="AM34" s="266">
        <v>28.802101892</v>
      </c>
      <c r="AN34" s="266">
        <v>12.863110417</v>
      </c>
      <c r="AO34" s="266">
        <v>130.91471204999999</v>
      </c>
      <c r="AP34" s="266">
        <v>103.71224872000001</v>
      </c>
      <c r="AQ34" s="266">
        <v>277.17036629</v>
      </c>
      <c r="AR34" s="266">
        <v>456.95181468999999</v>
      </c>
      <c r="AS34" s="266">
        <v>600.73741947999997</v>
      </c>
      <c r="AT34" s="266">
        <v>577.62708334000001</v>
      </c>
      <c r="AU34" s="266">
        <v>324.99907594000001</v>
      </c>
      <c r="AV34" s="266">
        <v>132.63702211</v>
      </c>
      <c r="AW34" s="266">
        <v>69.568514218999994</v>
      </c>
      <c r="AX34" s="266">
        <v>7.4676030198000003</v>
      </c>
      <c r="AY34" s="266">
        <v>15.123720008999999</v>
      </c>
      <c r="AZ34" s="266">
        <v>4.2621794331</v>
      </c>
      <c r="BA34" s="266">
        <v>69.662372789000003</v>
      </c>
      <c r="BB34" s="266">
        <v>82.735049592999999</v>
      </c>
      <c r="BC34" s="266">
        <v>228.20761636</v>
      </c>
      <c r="BD34" s="266">
        <v>455.26605859</v>
      </c>
      <c r="BE34" s="266">
        <v>514.64973350000002</v>
      </c>
      <c r="BF34" s="266">
        <v>552.44110556999999</v>
      </c>
      <c r="BG34" s="309">
        <v>358.07467200999997</v>
      </c>
      <c r="BH34" s="309">
        <v>143.68618647</v>
      </c>
      <c r="BI34" s="309">
        <v>41.034668142999998</v>
      </c>
      <c r="BJ34" s="309">
        <v>10.526178534</v>
      </c>
      <c r="BK34" s="309">
        <v>15.423756603999999</v>
      </c>
      <c r="BL34" s="309">
        <v>18.837064340000001</v>
      </c>
      <c r="BM34" s="309">
        <v>55.893877633000002</v>
      </c>
      <c r="BN34" s="309">
        <v>112.72755383000001</v>
      </c>
      <c r="BO34" s="309">
        <v>283.81854456000002</v>
      </c>
      <c r="BP34" s="309">
        <v>454.23176343</v>
      </c>
      <c r="BQ34" s="309">
        <v>562.63267244999997</v>
      </c>
      <c r="BR34" s="309">
        <v>565.97308467000005</v>
      </c>
      <c r="BS34" s="309">
        <v>368.82492838000002</v>
      </c>
      <c r="BT34" s="309">
        <v>148.44539055000001</v>
      </c>
      <c r="BU34" s="309">
        <v>41.202817257</v>
      </c>
      <c r="BV34" s="309">
        <v>10.530806058</v>
      </c>
    </row>
    <row r="35" spans="1:74" ht="11.1" customHeight="1" x14ac:dyDescent="0.2">
      <c r="A35" s="9" t="s">
        <v>45</v>
      </c>
      <c r="B35" s="206" t="s">
        <v>441</v>
      </c>
      <c r="C35" s="266">
        <v>0</v>
      </c>
      <c r="D35" s="266">
        <v>5.1981671710999997</v>
      </c>
      <c r="E35" s="266">
        <v>31.093481549</v>
      </c>
      <c r="F35" s="266">
        <v>49.992562984000003</v>
      </c>
      <c r="G35" s="266">
        <v>107.84931582</v>
      </c>
      <c r="H35" s="266">
        <v>305.08317396000001</v>
      </c>
      <c r="I35" s="266">
        <v>412.15473422000002</v>
      </c>
      <c r="J35" s="266">
        <v>326.80003842999997</v>
      </c>
      <c r="K35" s="266">
        <v>175.66245753000001</v>
      </c>
      <c r="L35" s="266">
        <v>90.407020372000005</v>
      </c>
      <c r="M35" s="266">
        <v>28.615300901000001</v>
      </c>
      <c r="N35" s="266">
        <v>1.1454523375000001</v>
      </c>
      <c r="O35" s="266">
        <v>4.1764991217</v>
      </c>
      <c r="P35" s="266">
        <v>2.5771440034999999</v>
      </c>
      <c r="Q35" s="266">
        <v>13.634100437000001</v>
      </c>
      <c r="R35" s="266">
        <v>69.383598962999997</v>
      </c>
      <c r="S35" s="266">
        <v>134.95422488</v>
      </c>
      <c r="T35" s="266">
        <v>295.96021035000001</v>
      </c>
      <c r="U35" s="266">
        <v>412.38228072999999</v>
      </c>
      <c r="V35" s="266">
        <v>340.87026401000003</v>
      </c>
      <c r="W35" s="266">
        <v>235.27677199999999</v>
      </c>
      <c r="X35" s="266">
        <v>44.325719925000001</v>
      </c>
      <c r="Y35" s="266">
        <v>4.7931201493</v>
      </c>
      <c r="Z35" s="266">
        <v>0</v>
      </c>
      <c r="AA35" s="266">
        <v>4.3669113156999999E-2</v>
      </c>
      <c r="AB35" s="266">
        <v>0</v>
      </c>
      <c r="AC35" s="266">
        <v>10.001970528999999</v>
      </c>
      <c r="AD35" s="266">
        <v>49.733823602000001</v>
      </c>
      <c r="AE35" s="266">
        <v>56.003592898999997</v>
      </c>
      <c r="AF35" s="266">
        <v>230.28990844</v>
      </c>
      <c r="AG35" s="266">
        <v>392.08293677</v>
      </c>
      <c r="AH35" s="266">
        <v>382.15007032</v>
      </c>
      <c r="AI35" s="266">
        <v>204.50440599999999</v>
      </c>
      <c r="AJ35" s="266">
        <v>47.800670646999997</v>
      </c>
      <c r="AK35" s="266">
        <v>10.500643088</v>
      </c>
      <c r="AL35" s="266">
        <v>0</v>
      </c>
      <c r="AM35" s="266">
        <v>0</v>
      </c>
      <c r="AN35" s="266">
        <v>1.721940917</v>
      </c>
      <c r="AO35" s="266">
        <v>8.1326444093999992</v>
      </c>
      <c r="AP35" s="266">
        <v>42.242078255000003</v>
      </c>
      <c r="AQ35" s="266">
        <v>157.80437782999999</v>
      </c>
      <c r="AR35" s="266">
        <v>261.58658572000002</v>
      </c>
      <c r="AS35" s="266">
        <v>412.67439888000001</v>
      </c>
      <c r="AT35" s="266">
        <v>437.56556638000001</v>
      </c>
      <c r="AU35" s="266">
        <v>226.17110830999999</v>
      </c>
      <c r="AV35" s="266">
        <v>101.44831714</v>
      </c>
      <c r="AW35" s="266">
        <v>14.245556130000001</v>
      </c>
      <c r="AX35" s="266">
        <v>0</v>
      </c>
      <c r="AY35" s="266">
        <v>4.3435065154000002E-2</v>
      </c>
      <c r="AZ35" s="266">
        <v>3.1588637249999998</v>
      </c>
      <c r="BA35" s="266">
        <v>7.0669559539</v>
      </c>
      <c r="BB35" s="266">
        <v>58.736657700000002</v>
      </c>
      <c r="BC35" s="266">
        <v>124.09662754</v>
      </c>
      <c r="BD35" s="266">
        <v>345.22123329999999</v>
      </c>
      <c r="BE35" s="266">
        <v>411.76798301000002</v>
      </c>
      <c r="BF35" s="266">
        <v>319.80687194000001</v>
      </c>
      <c r="BG35" s="309">
        <v>198.71853687000001</v>
      </c>
      <c r="BH35" s="309">
        <v>66.731754697</v>
      </c>
      <c r="BI35" s="309">
        <v>8.5506623351000002</v>
      </c>
      <c r="BJ35" s="309">
        <v>0.57517340607</v>
      </c>
      <c r="BK35" s="309">
        <v>1.3187594539</v>
      </c>
      <c r="BL35" s="309">
        <v>3.7019659424000002</v>
      </c>
      <c r="BM35" s="309">
        <v>13.094986386</v>
      </c>
      <c r="BN35" s="309">
        <v>40.897154833999998</v>
      </c>
      <c r="BO35" s="309">
        <v>121.76443996</v>
      </c>
      <c r="BP35" s="309">
        <v>260.89102387999998</v>
      </c>
      <c r="BQ35" s="309">
        <v>387.03261008999999</v>
      </c>
      <c r="BR35" s="309">
        <v>342.62883354000002</v>
      </c>
      <c r="BS35" s="309">
        <v>201.5480718</v>
      </c>
      <c r="BT35" s="309">
        <v>67.671566143999996</v>
      </c>
      <c r="BU35" s="309">
        <v>8.9789116206999999</v>
      </c>
      <c r="BV35" s="309">
        <v>0.57623506687000003</v>
      </c>
    </row>
    <row r="36" spans="1:74" ht="11.1" customHeight="1" x14ac:dyDescent="0.2">
      <c r="A36" s="9" t="s">
        <v>46</v>
      </c>
      <c r="B36" s="206" t="s">
        <v>442</v>
      </c>
      <c r="C36" s="266">
        <v>7.1410821956000001</v>
      </c>
      <c r="D36" s="266">
        <v>6.7255414096999999</v>
      </c>
      <c r="E36" s="266">
        <v>16.903721707999999</v>
      </c>
      <c r="F36" s="266">
        <v>25.073197947000001</v>
      </c>
      <c r="G36" s="266">
        <v>45.853035304000002</v>
      </c>
      <c r="H36" s="266">
        <v>149.87149769000001</v>
      </c>
      <c r="I36" s="266">
        <v>283.44775012999997</v>
      </c>
      <c r="J36" s="266">
        <v>281.45463054999999</v>
      </c>
      <c r="K36" s="266">
        <v>139.34951154999999</v>
      </c>
      <c r="L36" s="266">
        <v>68.683623921000006</v>
      </c>
      <c r="M36" s="266">
        <v>20.841085081999999</v>
      </c>
      <c r="N36" s="266">
        <v>9.8789817591000002</v>
      </c>
      <c r="O36" s="266">
        <v>15.216738188000001</v>
      </c>
      <c r="P36" s="266">
        <v>7.7366040958999998</v>
      </c>
      <c r="Q36" s="266">
        <v>9.0480254643000002</v>
      </c>
      <c r="R36" s="266">
        <v>24.764694234</v>
      </c>
      <c r="S36" s="266">
        <v>39.455959057000001</v>
      </c>
      <c r="T36" s="266">
        <v>117.69564269</v>
      </c>
      <c r="U36" s="266">
        <v>320.48794449000002</v>
      </c>
      <c r="V36" s="266">
        <v>256.72470743000002</v>
      </c>
      <c r="W36" s="266">
        <v>141.97728584000001</v>
      </c>
      <c r="X36" s="266">
        <v>46.114574138999998</v>
      </c>
      <c r="Y36" s="266">
        <v>16.129023646</v>
      </c>
      <c r="Z36" s="266">
        <v>9.5618314541</v>
      </c>
      <c r="AA36" s="266">
        <v>8.4961540535999998</v>
      </c>
      <c r="AB36" s="266">
        <v>5.6347136483</v>
      </c>
      <c r="AC36" s="266">
        <v>8.4387160148000007</v>
      </c>
      <c r="AD36" s="266">
        <v>26.001505766000001</v>
      </c>
      <c r="AE36" s="266">
        <v>23.872489044000002</v>
      </c>
      <c r="AF36" s="266">
        <v>115.935894</v>
      </c>
      <c r="AG36" s="266">
        <v>209.62196723</v>
      </c>
      <c r="AH36" s="266">
        <v>246.25451645000001</v>
      </c>
      <c r="AI36" s="266">
        <v>131.83299514999999</v>
      </c>
      <c r="AJ36" s="266">
        <v>40.629383093000001</v>
      </c>
      <c r="AK36" s="266">
        <v>16.281730247999999</v>
      </c>
      <c r="AL36" s="266">
        <v>10.309317449</v>
      </c>
      <c r="AM36" s="266">
        <v>9.0590656025000005</v>
      </c>
      <c r="AN36" s="266">
        <v>7.7550308663000003</v>
      </c>
      <c r="AO36" s="266">
        <v>8.2408091341999992</v>
      </c>
      <c r="AP36" s="266">
        <v>19.221265306999999</v>
      </c>
      <c r="AQ36" s="266">
        <v>64.979112509999993</v>
      </c>
      <c r="AR36" s="266">
        <v>110.67202412</v>
      </c>
      <c r="AS36" s="266">
        <v>211.57119218</v>
      </c>
      <c r="AT36" s="266">
        <v>292.99544462</v>
      </c>
      <c r="AU36" s="266">
        <v>211.91998444000001</v>
      </c>
      <c r="AV36" s="266">
        <v>98.952132902000002</v>
      </c>
      <c r="AW36" s="266">
        <v>15.500343094</v>
      </c>
      <c r="AX36" s="266">
        <v>10.197939375000001</v>
      </c>
      <c r="AY36" s="266">
        <v>9.5483198532000007</v>
      </c>
      <c r="AZ36" s="266">
        <v>7.0587040692</v>
      </c>
      <c r="BA36" s="266">
        <v>7.5440940328000003</v>
      </c>
      <c r="BB36" s="266">
        <v>23.562663331</v>
      </c>
      <c r="BC36" s="266">
        <v>51.019420750000002</v>
      </c>
      <c r="BD36" s="266">
        <v>181.68678166999999</v>
      </c>
      <c r="BE36" s="266">
        <v>298.46899626999999</v>
      </c>
      <c r="BF36" s="266">
        <v>254.06711376999999</v>
      </c>
      <c r="BG36" s="309">
        <v>131.68056240999999</v>
      </c>
      <c r="BH36" s="309">
        <v>39.106632466999997</v>
      </c>
      <c r="BI36" s="309">
        <v>12.265861981</v>
      </c>
      <c r="BJ36" s="309">
        <v>8.3432971829000007</v>
      </c>
      <c r="BK36" s="309">
        <v>8.5443517719000006</v>
      </c>
      <c r="BL36" s="309">
        <v>7.6561877054999998</v>
      </c>
      <c r="BM36" s="309">
        <v>11.276393950999999</v>
      </c>
      <c r="BN36" s="309">
        <v>18.265193964000002</v>
      </c>
      <c r="BO36" s="309">
        <v>45.959337099000003</v>
      </c>
      <c r="BP36" s="309">
        <v>107.03985848000001</v>
      </c>
      <c r="BQ36" s="309">
        <v>228.98356910999999</v>
      </c>
      <c r="BR36" s="309">
        <v>225.18409163000001</v>
      </c>
      <c r="BS36" s="309">
        <v>138.48659319999999</v>
      </c>
      <c r="BT36" s="309">
        <v>39.758441136999998</v>
      </c>
      <c r="BU36" s="309">
        <v>12.226956361999999</v>
      </c>
      <c r="BV36" s="309">
        <v>8.3122523840000007</v>
      </c>
    </row>
    <row r="37" spans="1:74" ht="11.1" customHeight="1" x14ac:dyDescent="0.2">
      <c r="A37" s="9" t="s">
        <v>572</v>
      </c>
      <c r="B37" s="206" t="s">
        <v>470</v>
      </c>
      <c r="C37" s="266">
        <v>16.567552364000001</v>
      </c>
      <c r="D37" s="266">
        <v>21.588470802</v>
      </c>
      <c r="E37" s="266">
        <v>31.704334195000001</v>
      </c>
      <c r="F37" s="266">
        <v>55.546050190000003</v>
      </c>
      <c r="G37" s="266">
        <v>105.03370280999999</v>
      </c>
      <c r="H37" s="266">
        <v>240.40715718999999</v>
      </c>
      <c r="I37" s="266">
        <v>362.08499614999999</v>
      </c>
      <c r="J37" s="266">
        <v>291.08180955</v>
      </c>
      <c r="K37" s="266">
        <v>183.4908476</v>
      </c>
      <c r="L37" s="266">
        <v>77.245885833000003</v>
      </c>
      <c r="M37" s="266">
        <v>27.189342700000001</v>
      </c>
      <c r="N37" s="266">
        <v>10.059064834000001</v>
      </c>
      <c r="O37" s="266">
        <v>7.4961456951000001</v>
      </c>
      <c r="P37" s="266">
        <v>22.753325462999999</v>
      </c>
      <c r="Q37" s="266">
        <v>20.977489721000001</v>
      </c>
      <c r="R37" s="266">
        <v>32.348679269000002</v>
      </c>
      <c r="S37" s="266">
        <v>173.4582498</v>
      </c>
      <c r="T37" s="266">
        <v>268.76992404999999</v>
      </c>
      <c r="U37" s="266">
        <v>375.13392470000002</v>
      </c>
      <c r="V37" s="266">
        <v>350.29853157000002</v>
      </c>
      <c r="W37" s="266">
        <v>230.03030709999999</v>
      </c>
      <c r="X37" s="266">
        <v>68.959078864999995</v>
      </c>
      <c r="Y37" s="266">
        <v>17.662973363999999</v>
      </c>
      <c r="Z37" s="266">
        <v>10.641427438999999</v>
      </c>
      <c r="AA37" s="266">
        <v>8.9648960169999992</v>
      </c>
      <c r="AB37" s="266">
        <v>17.942291274999999</v>
      </c>
      <c r="AC37" s="266">
        <v>18.235214188</v>
      </c>
      <c r="AD37" s="266">
        <v>41.573089688000003</v>
      </c>
      <c r="AE37" s="266">
        <v>128.57937989999999</v>
      </c>
      <c r="AF37" s="266">
        <v>226.00017907</v>
      </c>
      <c r="AG37" s="266">
        <v>372.39535433999998</v>
      </c>
      <c r="AH37" s="266">
        <v>334.98275599999999</v>
      </c>
      <c r="AI37" s="266">
        <v>241.57435902</v>
      </c>
      <c r="AJ37" s="266">
        <v>74.600894253000007</v>
      </c>
      <c r="AK37" s="266">
        <v>15.969872038</v>
      </c>
      <c r="AL37" s="266">
        <v>13.696916286</v>
      </c>
      <c r="AM37" s="266">
        <v>15.016355813000001</v>
      </c>
      <c r="AN37" s="266">
        <v>12.301614358</v>
      </c>
      <c r="AO37" s="266">
        <v>42.077897638000003</v>
      </c>
      <c r="AP37" s="266">
        <v>41.918559061000003</v>
      </c>
      <c r="AQ37" s="266">
        <v>104.47002712</v>
      </c>
      <c r="AR37" s="266">
        <v>245.80102893</v>
      </c>
      <c r="AS37" s="266">
        <v>396.37742281999999</v>
      </c>
      <c r="AT37" s="266">
        <v>355.30217417</v>
      </c>
      <c r="AU37" s="266">
        <v>179.65537670000001</v>
      </c>
      <c r="AV37" s="266">
        <v>81.691697422999994</v>
      </c>
      <c r="AW37" s="266">
        <v>31.529844813</v>
      </c>
      <c r="AX37" s="266">
        <v>6.8625525069000002</v>
      </c>
      <c r="AY37" s="266">
        <v>9.6789377835000003</v>
      </c>
      <c r="AZ37" s="266">
        <v>11.802587733999999</v>
      </c>
      <c r="BA37" s="266">
        <v>27.472355532000002</v>
      </c>
      <c r="BB37" s="266">
        <v>35.820757217000001</v>
      </c>
      <c r="BC37" s="266">
        <v>100.67686190000001</v>
      </c>
      <c r="BD37" s="266">
        <v>276.23557724</v>
      </c>
      <c r="BE37" s="266">
        <v>347.55792043000002</v>
      </c>
      <c r="BF37" s="266">
        <v>354.5890321</v>
      </c>
      <c r="BG37" s="309">
        <v>173.24484016</v>
      </c>
      <c r="BH37" s="309">
        <v>61.134623845999997</v>
      </c>
      <c r="BI37" s="309">
        <v>20.078785951</v>
      </c>
      <c r="BJ37" s="309">
        <v>10.293120299</v>
      </c>
      <c r="BK37" s="309">
        <v>10.933669036</v>
      </c>
      <c r="BL37" s="309">
        <v>11.661500699999999</v>
      </c>
      <c r="BM37" s="309">
        <v>22.689178130999998</v>
      </c>
      <c r="BN37" s="309">
        <v>39.576728418999998</v>
      </c>
      <c r="BO37" s="309">
        <v>118.5005711</v>
      </c>
      <c r="BP37" s="309">
        <v>237.56778585000001</v>
      </c>
      <c r="BQ37" s="309">
        <v>347.62902295999999</v>
      </c>
      <c r="BR37" s="309">
        <v>323.52100200000001</v>
      </c>
      <c r="BS37" s="309">
        <v>176.60667296</v>
      </c>
      <c r="BT37" s="309">
        <v>64.132610796999998</v>
      </c>
      <c r="BU37" s="309">
        <v>21.305784404000001</v>
      </c>
      <c r="BV37" s="309">
        <v>10.336485548000001</v>
      </c>
    </row>
    <row r="38" spans="1:74" ht="11.1" customHeight="1" x14ac:dyDescent="0.2">
      <c r="A38" s="9"/>
      <c r="B38" s="190" t="s">
        <v>160</v>
      </c>
      <c r="C38" s="241"/>
      <c r="D38" s="241"/>
      <c r="E38" s="241"/>
      <c r="F38" s="241"/>
      <c r="G38" s="241"/>
      <c r="H38" s="241"/>
      <c r="I38" s="241"/>
      <c r="J38" s="241"/>
      <c r="K38" s="241"/>
      <c r="L38" s="241"/>
      <c r="M38" s="241"/>
      <c r="N38" s="241"/>
      <c r="O38" s="241"/>
      <c r="P38" s="241"/>
      <c r="Q38" s="241"/>
      <c r="R38" s="241"/>
      <c r="S38" s="241"/>
      <c r="T38" s="241"/>
      <c r="U38" s="241"/>
      <c r="V38" s="241"/>
      <c r="W38" s="241"/>
      <c r="X38" s="241"/>
      <c r="Y38" s="241"/>
      <c r="Z38" s="241"/>
      <c r="AA38" s="241"/>
      <c r="AB38" s="241"/>
      <c r="AC38" s="241"/>
      <c r="AD38" s="241"/>
      <c r="AE38" s="241"/>
      <c r="AF38" s="241"/>
      <c r="AG38" s="241"/>
      <c r="AH38" s="241"/>
      <c r="AI38" s="241"/>
      <c r="AJ38" s="241"/>
      <c r="AK38" s="241"/>
      <c r="AL38" s="241"/>
      <c r="AM38" s="241"/>
      <c r="AN38" s="241"/>
      <c r="AO38" s="241"/>
      <c r="AP38" s="241"/>
      <c r="AQ38" s="241"/>
      <c r="AR38" s="241"/>
      <c r="AS38" s="241"/>
      <c r="AT38" s="241"/>
      <c r="AU38" s="241"/>
      <c r="AV38" s="241"/>
      <c r="AW38" s="241"/>
      <c r="AX38" s="241"/>
      <c r="AY38" s="241"/>
      <c r="AZ38" s="241"/>
      <c r="BA38" s="241"/>
      <c r="BB38" s="241"/>
      <c r="BC38" s="241"/>
      <c r="BD38" s="241"/>
      <c r="BE38" s="241"/>
      <c r="BF38" s="241"/>
      <c r="BG38" s="310"/>
      <c r="BH38" s="310"/>
      <c r="BI38" s="310"/>
      <c r="BJ38" s="310"/>
      <c r="BK38" s="310"/>
      <c r="BL38" s="310"/>
      <c r="BM38" s="310"/>
      <c r="BN38" s="310"/>
      <c r="BO38" s="310"/>
      <c r="BP38" s="310"/>
      <c r="BQ38" s="310"/>
      <c r="BR38" s="310"/>
      <c r="BS38" s="310"/>
      <c r="BT38" s="310"/>
      <c r="BU38" s="310"/>
      <c r="BV38" s="310"/>
    </row>
    <row r="39" spans="1:74" ht="11.1" customHeight="1" x14ac:dyDescent="0.2">
      <c r="A39" s="9" t="s">
        <v>147</v>
      </c>
      <c r="B39" s="206" t="s">
        <v>435</v>
      </c>
      <c r="C39" s="249">
        <v>0</v>
      </c>
      <c r="D39" s="249">
        <v>0</v>
      </c>
      <c r="E39" s="249">
        <v>0</v>
      </c>
      <c r="F39" s="249">
        <v>0</v>
      </c>
      <c r="G39" s="249">
        <v>12.298909817</v>
      </c>
      <c r="H39" s="249">
        <v>68.626837180999999</v>
      </c>
      <c r="I39" s="249">
        <v>222.14798343000001</v>
      </c>
      <c r="J39" s="249">
        <v>168.30357029000001</v>
      </c>
      <c r="K39" s="249">
        <v>42.566708517999999</v>
      </c>
      <c r="L39" s="249">
        <v>0.76335934787000004</v>
      </c>
      <c r="M39" s="249">
        <v>0</v>
      </c>
      <c r="N39" s="249">
        <v>0</v>
      </c>
      <c r="O39" s="249">
        <v>0</v>
      </c>
      <c r="P39" s="249">
        <v>0</v>
      </c>
      <c r="Q39" s="249">
        <v>0</v>
      </c>
      <c r="R39" s="249">
        <v>0</v>
      </c>
      <c r="S39" s="249">
        <v>11.512399017</v>
      </c>
      <c r="T39" s="249">
        <v>69.350690904999993</v>
      </c>
      <c r="U39" s="249">
        <v>222.40288851</v>
      </c>
      <c r="V39" s="249">
        <v>165.71853002</v>
      </c>
      <c r="W39" s="249">
        <v>45.133226301000001</v>
      </c>
      <c r="X39" s="249">
        <v>1.1642532468</v>
      </c>
      <c r="Y39" s="249">
        <v>0</v>
      </c>
      <c r="Z39" s="249">
        <v>0</v>
      </c>
      <c r="AA39" s="249">
        <v>0</v>
      </c>
      <c r="AB39" s="249">
        <v>0</v>
      </c>
      <c r="AC39" s="249">
        <v>0</v>
      </c>
      <c r="AD39" s="249">
        <v>0</v>
      </c>
      <c r="AE39" s="249">
        <v>14.032664234</v>
      </c>
      <c r="AF39" s="249">
        <v>65.188146007</v>
      </c>
      <c r="AG39" s="249">
        <v>224.75524544999999</v>
      </c>
      <c r="AH39" s="249">
        <v>182.03135305000001</v>
      </c>
      <c r="AI39" s="249">
        <v>48.636846796999997</v>
      </c>
      <c r="AJ39" s="249">
        <v>1.1642532468</v>
      </c>
      <c r="AK39" s="249">
        <v>0</v>
      </c>
      <c r="AL39" s="249">
        <v>0</v>
      </c>
      <c r="AM39" s="249">
        <v>0</v>
      </c>
      <c r="AN39" s="249">
        <v>0</v>
      </c>
      <c r="AO39" s="249">
        <v>0</v>
      </c>
      <c r="AP39" s="249">
        <v>0</v>
      </c>
      <c r="AQ39" s="249">
        <v>13.838665269</v>
      </c>
      <c r="AR39" s="249">
        <v>68.756218704999995</v>
      </c>
      <c r="AS39" s="249">
        <v>241.37079055999999</v>
      </c>
      <c r="AT39" s="249">
        <v>178.96077518999999</v>
      </c>
      <c r="AU39" s="249">
        <v>50.282051275000001</v>
      </c>
      <c r="AV39" s="249">
        <v>1.1642532468</v>
      </c>
      <c r="AW39" s="249">
        <v>0</v>
      </c>
      <c r="AX39" s="249">
        <v>0</v>
      </c>
      <c r="AY39" s="249">
        <v>0</v>
      </c>
      <c r="AZ39" s="249">
        <v>0</v>
      </c>
      <c r="BA39" s="249">
        <v>0</v>
      </c>
      <c r="BB39" s="249">
        <v>0</v>
      </c>
      <c r="BC39" s="249">
        <v>12.127752345999999</v>
      </c>
      <c r="BD39" s="249">
        <v>68.401478978</v>
      </c>
      <c r="BE39" s="249">
        <v>242.37320388000001</v>
      </c>
      <c r="BF39" s="249">
        <v>183.44222868</v>
      </c>
      <c r="BG39" s="312">
        <v>48.111649999999997</v>
      </c>
      <c r="BH39" s="312">
        <v>1.164253</v>
      </c>
      <c r="BI39" s="312">
        <v>0</v>
      </c>
      <c r="BJ39" s="312">
        <v>0</v>
      </c>
      <c r="BK39" s="312">
        <v>0</v>
      </c>
      <c r="BL39" s="312">
        <v>0</v>
      </c>
      <c r="BM39" s="312">
        <v>0</v>
      </c>
      <c r="BN39" s="312">
        <v>0</v>
      </c>
      <c r="BO39" s="312">
        <v>11.77284</v>
      </c>
      <c r="BP39" s="312">
        <v>76.166899999999998</v>
      </c>
      <c r="BQ39" s="312">
        <v>233.69739999999999</v>
      </c>
      <c r="BR39" s="312">
        <v>190.32660000000001</v>
      </c>
      <c r="BS39" s="312">
        <v>45.056649999999998</v>
      </c>
      <c r="BT39" s="312">
        <v>1.38127</v>
      </c>
      <c r="BU39" s="312">
        <v>0</v>
      </c>
      <c r="BV39" s="312">
        <v>0</v>
      </c>
    </row>
    <row r="40" spans="1:74" ht="11.1" customHeight="1" x14ac:dyDescent="0.2">
      <c r="A40" s="9" t="s">
        <v>148</v>
      </c>
      <c r="B40" s="206" t="s">
        <v>468</v>
      </c>
      <c r="C40" s="249">
        <v>0</v>
      </c>
      <c r="D40" s="249">
        <v>0</v>
      </c>
      <c r="E40" s="249">
        <v>0.19748724655</v>
      </c>
      <c r="F40" s="249">
        <v>4.3026925034999997E-2</v>
      </c>
      <c r="G40" s="249">
        <v>34.812863237000002</v>
      </c>
      <c r="H40" s="249">
        <v>133.82358757</v>
      </c>
      <c r="I40" s="249">
        <v>273.65970550999998</v>
      </c>
      <c r="J40" s="249">
        <v>213.90490903</v>
      </c>
      <c r="K40" s="249">
        <v>78.795688049999995</v>
      </c>
      <c r="L40" s="249">
        <v>5.6636490866999996</v>
      </c>
      <c r="M40" s="249">
        <v>0</v>
      </c>
      <c r="N40" s="249">
        <v>8.6426902882000001E-2</v>
      </c>
      <c r="O40" s="249">
        <v>0</v>
      </c>
      <c r="P40" s="249">
        <v>0</v>
      </c>
      <c r="Q40" s="249">
        <v>0.19748724655</v>
      </c>
      <c r="R40" s="249">
        <v>0.26104390335</v>
      </c>
      <c r="S40" s="249">
        <v>32.888512949999999</v>
      </c>
      <c r="T40" s="249">
        <v>132.66370696000001</v>
      </c>
      <c r="U40" s="249">
        <v>278.62022880000001</v>
      </c>
      <c r="V40" s="249">
        <v>208.62086239999999</v>
      </c>
      <c r="W40" s="249">
        <v>79.246961377999995</v>
      </c>
      <c r="X40" s="249">
        <v>5.1279902163999997</v>
      </c>
      <c r="Y40" s="249">
        <v>0</v>
      </c>
      <c r="Z40" s="249">
        <v>8.6426902882000001E-2</v>
      </c>
      <c r="AA40" s="249">
        <v>0</v>
      </c>
      <c r="AB40" s="249">
        <v>0</v>
      </c>
      <c r="AC40" s="249">
        <v>0.19748724655</v>
      </c>
      <c r="AD40" s="249">
        <v>0.26104390335</v>
      </c>
      <c r="AE40" s="249">
        <v>38.809730066999997</v>
      </c>
      <c r="AF40" s="249">
        <v>126.14402173000001</v>
      </c>
      <c r="AG40" s="249">
        <v>280.53986971</v>
      </c>
      <c r="AH40" s="249">
        <v>223.86921373999999</v>
      </c>
      <c r="AI40" s="249">
        <v>84.259044469000003</v>
      </c>
      <c r="AJ40" s="249">
        <v>5.4335267250000001</v>
      </c>
      <c r="AK40" s="249">
        <v>0</v>
      </c>
      <c r="AL40" s="249">
        <v>8.6426902882000001E-2</v>
      </c>
      <c r="AM40" s="249">
        <v>0</v>
      </c>
      <c r="AN40" s="249">
        <v>0</v>
      </c>
      <c r="AO40" s="249">
        <v>0.19748724655</v>
      </c>
      <c r="AP40" s="249">
        <v>0.30464668276000001</v>
      </c>
      <c r="AQ40" s="249">
        <v>39.827682981000002</v>
      </c>
      <c r="AR40" s="249">
        <v>130.04993537999999</v>
      </c>
      <c r="AS40" s="249">
        <v>297.67854817</v>
      </c>
      <c r="AT40" s="249">
        <v>221.95831845999999</v>
      </c>
      <c r="AU40" s="249">
        <v>89.274880568</v>
      </c>
      <c r="AV40" s="249">
        <v>6.1621439137999996</v>
      </c>
      <c r="AW40" s="249">
        <v>0</v>
      </c>
      <c r="AX40" s="249">
        <v>8.6426902882000001E-2</v>
      </c>
      <c r="AY40" s="249">
        <v>0</v>
      </c>
      <c r="AZ40" s="249">
        <v>0</v>
      </c>
      <c r="BA40" s="249">
        <v>0.19748724655</v>
      </c>
      <c r="BB40" s="249">
        <v>0.26161975773000001</v>
      </c>
      <c r="BC40" s="249">
        <v>36.514781792000001</v>
      </c>
      <c r="BD40" s="249">
        <v>125.73004172</v>
      </c>
      <c r="BE40" s="249">
        <v>300.00088847000001</v>
      </c>
      <c r="BF40" s="249">
        <v>223.79885439</v>
      </c>
      <c r="BG40" s="312">
        <v>85.93432</v>
      </c>
      <c r="BH40" s="312">
        <v>6.2851460000000001</v>
      </c>
      <c r="BI40" s="312">
        <v>0</v>
      </c>
      <c r="BJ40" s="312">
        <v>8.6426900000000001E-2</v>
      </c>
      <c r="BK40" s="312">
        <v>0</v>
      </c>
      <c r="BL40" s="312">
        <v>0</v>
      </c>
      <c r="BM40" s="312">
        <v>0.1974872</v>
      </c>
      <c r="BN40" s="312">
        <v>0.26161980000000001</v>
      </c>
      <c r="BO40" s="312">
        <v>34.166409999999999</v>
      </c>
      <c r="BP40" s="312">
        <v>127.60339999999999</v>
      </c>
      <c r="BQ40" s="312">
        <v>290.93119999999999</v>
      </c>
      <c r="BR40" s="312">
        <v>231.89519999999999</v>
      </c>
      <c r="BS40" s="312">
        <v>82.832449999999994</v>
      </c>
      <c r="BT40" s="312">
        <v>6.504893</v>
      </c>
      <c r="BU40" s="312">
        <v>0</v>
      </c>
      <c r="BV40" s="312">
        <v>8.6426900000000001E-2</v>
      </c>
    </row>
    <row r="41" spans="1:74" ht="11.1" customHeight="1" x14ac:dyDescent="0.2">
      <c r="A41" s="9" t="s">
        <v>149</v>
      </c>
      <c r="B41" s="206" t="s">
        <v>436</v>
      </c>
      <c r="C41" s="249">
        <v>0</v>
      </c>
      <c r="D41" s="249">
        <v>0</v>
      </c>
      <c r="E41" s="249">
        <v>3.0558809948999999</v>
      </c>
      <c r="F41" s="249">
        <v>1.3652509301</v>
      </c>
      <c r="G41" s="249">
        <v>64.189198390000001</v>
      </c>
      <c r="H41" s="249">
        <v>168.73921856000001</v>
      </c>
      <c r="I41" s="249">
        <v>247.01816632000001</v>
      </c>
      <c r="J41" s="249">
        <v>217.00550047999999</v>
      </c>
      <c r="K41" s="249">
        <v>78.443074723999999</v>
      </c>
      <c r="L41" s="249">
        <v>7.8176448615999998</v>
      </c>
      <c r="M41" s="249">
        <v>0</v>
      </c>
      <c r="N41" s="249">
        <v>0.15500339077</v>
      </c>
      <c r="O41" s="249">
        <v>0</v>
      </c>
      <c r="P41" s="249">
        <v>0</v>
      </c>
      <c r="Q41" s="249">
        <v>2.8139465361</v>
      </c>
      <c r="R41" s="249">
        <v>2.0232428233999999</v>
      </c>
      <c r="S41" s="249">
        <v>58.712183852999999</v>
      </c>
      <c r="T41" s="249">
        <v>167.50152073000001</v>
      </c>
      <c r="U41" s="249">
        <v>251.66789032</v>
      </c>
      <c r="V41" s="249">
        <v>203.68161185</v>
      </c>
      <c r="W41" s="249">
        <v>77.378149249000003</v>
      </c>
      <c r="X41" s="249">
        <v>6.6282385995000004</v>
      </c>
      <c r="Y41" s="249">
        <v>0</v>
      </c>
      <c r="Z41" s="249">
        <v>0.15500339077</v>
      </c>
      <c r="AA41" s="249">
        <v>0</v>
      </c>
      <c r="AB41" s="249">
        <v>0</v>
      </c>
      <c r="AC41" s="249">
        <v>2.8139465361</v>
      </c>
      <c r="AD41" s="249">
        <v>2.0093640707999998</v>
      </c>
      <c r="AE41" s="249">
        <v>70.543087417999999</v>
      </c>
      <c r="AF41" s="249">
        <v>169.25732601999999</v>
      </c>
      <c r="AG41" s="249">
        <v>254.7595302</v>
      </c>
      <c r="AH41" s="249">
        <v>211.86367129000001</v>
      </c>
      <c r="AI41" s="249">
        <v>81.271179971999999</v>
      </c>
      <c r="AJ41" s="249">
        <v>6.7998582484999996</v>
      </c>
      <c r="AK41" s="249">
        <v>0</v>
      </c>
      <c r="AL41" s="249">
        <v>0.15500339077</v>
      </c>
      <c r="AM41" s="249">
        <v>0</v>
      </c>
      <c r="AN41" s="249">
        <v>0</v>
      </c>
      <c r="AO41" s="249">
        <v>2.7060307470999998</v>
      </c>
      <c r="AP41" s="249">
        <v>2.0484109285000001</v>
      </c>
      <c r="AQ41" s="249">
        <v>70.485168181999995</v>
      </c>
      <c r="AR41" s="249">
        <v>167.85632418</v>
      </c>
      <c r="AS41" s="249">
        <v>274.77475132000001</v>
      </c>
      <c r="AT41" s="249">
        <v>215.16757898</v>
      </c>
      <c r="AU41" s="249">
        <v>88.585560810999993</v>
      </c>
      <c r="AV41" s="249">
        <v>7.4652138831999997</v>
      </c>
      <c r="AW41" s="249">
        <v>0</v>
      </c>
      <c r="AX41" s="249">
        <v>0.15500339077</v>
      </c>
      <c r="AY41" s="249">
        <v>0</v>
      </c>
      <c r="AZ41" s="249">
        <v>0</v>
      </c>
      <c r="BA41" s="249">
        <v>2.8648813912</v>
      </c>
      <c r="BB41" s="249">
        <v>1.2183132167999999</v>
      </c>
      <c r="BC41" s="249">
        <v>66.420516708999997</v>
      </c>
      <c r="BD41" s="249">
        <v>166.40998292</v>
      </c>
      <c r="BE41" s="249">
        <v>276.73199712000002</v>
      </c>
      <c r="BF41" s="249">
        <v>208.15497819000001</v>
      </c>
      <c r="BG41" s="312">
        <v>86.871870000000001</v>
      </c>
      <c r="BH41" s="312">
        <v>6.7930919999999997</v>
      </c>
      <c r="BI41" s="312">
        <v>0</v>
      </c>
      <c r="BJ41" s="312">
        <v>0.15500340000000001</v>
      </c>
      <c r="BK41" s="312">
        <v>0</v>
      </c>
      <c r="BL41" s="312">
        <v>0</v>
      </c>
      <c r="BM41" s="312">
        <v>3.0401630000000002</v>
      </c>
      <c r="BN41" s="312">
        <v>1.1266419999999999</v>
      </c>
      <c r="BO41" s="312">
        <v>65.086569999999995</v>
      </c>
      <c r="BP41" s="312">
        <v>171.50640000000001</v>
      </c>
      <c r="BQ41" s="312">
        <v>263.21030000000002</v>
      </c>
      <c r="BR41" s="312">
        <v>213.9169</v>
      </c>
      <c r="BS41" s="312">
        <v>89.640510000000006</v>
      </c>
      <c r="BT41" s="312">
        <v>7.0147849999999998</v>
      </c>
      <c r="BU41" s="312">
        <v>0</v>
      </c>
      <c r="BV41" s="312">
        <v>0.15500340000000001</v>
      </c>
    </row>
    <row r="42" spans="1:74" ht="11.1" customHeight="1" x14ac:dyDescent="0.2">
      <c r="A42" s="9" t="s">
        <v>150</v>
      </c>
      <c r="B42" s="206" t="s">
        <v>437</v>
      </c>
      <c r="C42" s="249">
        <v>0</v>
      </c>
      <c r="D42" s="249">
        <v>7.6363571575999998E-3</v>
      </c>
      <c r="E42" s="249">
        <v>7.2715678113999997</v>
      </c>
      <c r="F42" s="249">
        <v>6.3230380706</v>
      </c>
      <c r="G42" s="249">
        <v>64.645563099</v>
      </c>
      <c r="H42" s="249">
        <v>209.89362198000001</v>
      </c>
      <c r="I42" s="249">
        <v>307.93111329999999</v>
      </c>
      <c r="J42" s="249">
        <v>260.73317116999999</v>
      </c>
      <c r="K42" s="249">
        <v>103.68214799</v>
      </c>
      <c r="L42" s="249">
        <v>11.670882390999999</v>
      </c>
      <c r="M42" s="249">
        <v>0.27036156216000001</v>
      </c>
      <c r="N42" s="249">
        <v>0</v>
      </c>
      <c r="O42" s="249">
        <v>0</v>
      </c>
      <c r="P42" s="249">
        <v>0.30389143184</v>
      </c>
      <c r="Q42" s="249">
        <v>6.4383458415000003</v>
      </c>
      <c r="R42" s="249">
        <v>7.1661697790999996</v>
      </c>
      <c r="S42" s="249">
        <v>58.963891271000001</v>
      </c>
      <c r="T42" s="249">
        <v>210.38916738</v>
      </c>
      <c r="U42" s="249">
        <v>310.79791750999999</v>
      </c>
      <c r="V42" s="249">
        <v>243.25174179000001</v>
      </c>
      <c r="W42" s="249">
        <v>104.55760531</v>
      </c>
      <c r="X42" s="249">
        <v>11.064585072</v>
      </c>
      <c r="Y42" s="249">
        <v>0.27036156216000001</v>
      </c>
      <c r="Z42" s="249">
        <v>0</v>
      </c>
      <c r="AA42" s="249">
        <v>0</v>
      </c>
      <c r="AB42" s="249">
        <v>0.30389143184</v>
      </c>
      <c r="AC42" s="249">
        <v>6.5333888652000001</v>
      </c>
      <c r="AD42" s="249">
        <v>7.1384378221000002</v>
      </c>
      <c r="AE42" s="249">
        <v>71.732069791000001</v>
      </c>
      <c r="AF42" s="249">
        <v>219.41493249000001</v>
      </c>
      <c r="AG42" s="249">
        <v>312.41979809999998</v>
      </c>
      <c r="AH42" s="249">
        <v>246.92127013999999</v>
      </c>
      <c r="AI42" s="249">
        <v>108.98207116</v>
      </c>
      <c r="AJ42" s="249">
        <v>11.017274023000001</v>
      </c>
      <c r="AK42" s="249">
        <v>0.27036156216000001</v>
      </c>
      <c r="AL42" s="249">
        <v>0</v>
      </c>
      <c r="AM42" s="249">
        <v>0</v>
      </c>
      <c r="AN42" s="249">
        <v>0.30389143184</v>
      </c>
      <c r="AO42" s="249">
        <v>6.2161816512000003</v>
      </c>
      <c r="AP42" s="249">
        <v>7.5877094532999996</v>
      </c>
      <c r="AQ42" s="249">
        <v>70.420797342</v>
      </c>
      <c r="AR42" s="249">
        <v>218.02336489000001</v>
      </c>
      <c r="AS42" s="249">
        <v>325.87660417000001</v>
      </c>
      <c r="AT42" s="249">
        <v>251.24602024999999</v>
      </c>
      <c r="AU42" s="249">
        <v>118.92269518000001</v>
      </c>
      <c r="AV42" s="249">
        <v>11.257438064</v>
      </c>
      <c r="AW42" s="249">
        <v>0.19802665338</v>
      </c>
      <c r="AX42" s="249">
        <v>0</v>
      </c>
      <c r="AY42" s="249">
        <v>0</v>
      </c>
      <c r="AZ42" s="249">
        <v>0.30389143184</v>
      </c>
      <c r="BA42" s="249">
        <v>6.5643888638999996</v>
      </c>
      <c r="BB42" s="249">
        <v>5.7076821713000001</v>
      </c>
      <c r="BC42" s="249">
        <v>68.502768969000002</v>
      </c>
      <c r="BD42" s="249">
        <v>219.90984399999999</v>
      </c>
      <c r="BE42" s="249">
        <v>326.80091578999998</v>
      </c>
      <c r="BF42" s="249">
        <v>242.47284160999999</v>
      </c>
      <c r="BG42" s="312">
        <v>116.6208</v>
      </c>
      <c r="BH42" s="312">
        <v>10.057869999999999</v>
      </c>
      <c r="BI42" s="312">
        <v>0.2264785</v>
      </c>
      <c r="BJ42" s="312">
        <v>0</v>
      </c>
      <c r="BK42" s="312">
        <v>0</v>
      </c>
      <c r="BL42" s="312">
        <v>0.30389139999999998</v>
      </c>
      <c r="BM42" s="312">
        <v>7.1618040000000001</v>
      </c>
      <c r="BN42" s="312">
        <v>5.3860219999999996</v>
      </c>
      <c r="BO42" s="312">
        <v>68.176879999999997</v>
      </c>
      <c r="BP42" s="312">
        <v>225.1472</v>
      </c>
      <c r="BQ42" s="312">
        <v>313.00979999999998</v>
      </c>
      <c r="BR42" s="312">
        <v>243.09620000000001</v>
      </c>
      <c r="BS42" s="312">
        <v>120.43170000000001</v>
      </c>
      <c r="BT42" s="312">
        <v>9.8064339999999994</v>
      </c>
      <c r="BU42" s="312">
        <v>0.25490610000000002</v>
      </c>
      <c r="BV42" s="312">
        <v>0</v>
      </c>
    </row>
    <row r="43" spans="1:74" ht="11.1" customHeight="1" x14ac:dyDescent="0.2">
      <c r="A43" s="9" t="s">
        <v>151</v>
      </c>
      <c r="B43" s="206" t="s">
        <v>469</v>
      </c>
      <c r="C43" s="249">
        <v>29.607321820999999</v>
      </c>
      <c r="D43" s="249">
        <v>29.666613888000001</v>
      </c>
      <c r="E43" s="249">
        <v>57.214898793000003</v>
      </c>
      <c r="F43" s="249">
        <v>87.658761921999997</v>
      </c>
      <c r="G43" s="249">
        <v>206.04944362000001</v>
      </c>
      <c r="H43" s="249">
        <v>371.53132900000003</v>
      </c>
      <c r="I43" s="249">
        <v>447.76116353999998</v>
      </c>
      <c r="J43" s="249">
        <v>429.33533884000002</v>
      </c>
      <c r="K43" s="249">
        <v>289.21778426999998</v>
      </c>
      <c r="L43" s="249">
        <v>130.71965259000001</v>
      </c>
      <c r="M43" s="249">
        <v>51.681881830999998</v>
      </c>
      <c r="N43" s="249">
        <v>47.065762909</v>
      </c>
      <c r="O43" s="249">
        <v>29.874561639</v>
      </c>
      <c r="P43" s="249">
        <v>32.894184774999999</v>
      </c>
      <c r="Q43" s="249">
        <v>56.371267312999997</v>
      </c>
      <c r="R43" s="249">
        <v>94.014602767</v>
      </c>
      <c r="S43" s="249">
        <v>209.2362493</v>
      </c>
      <c r="T43" s="249">
        <v>371.30413635999997</v>
      </c>
      <c r="U43" s="249">
        <v>453.75964026999998</v>
      </c>
      <c r="V43" s="249">
        <v>419.55203753000001</v>
      </c>
      <c r="W43" s="249">
        <v>286.58423957000002</v>
      </c>
      <c r="X43" s="249">
        <v>127.57045711000001</v>
      </c>
      <c r="Y43" s="249">
        <v>53.541152775</v>
      </c>
      <c r="Z43" s="249">
        <v>45.608046039999998</v>
      </c>
      <c r="AA43" s="249">
        <v>28.907060607999998</v>
      </c>
      <c r="AB43" s="249">
        <v>36.484777016999999</v>
      </c>
      <c r="AC43" s="249">
        <v>54.819787910999999</v>
      </c>
      <c r="AD43" s="249">
        <v>94.934834589000005</v>
      </c>
      <c r="AE43" s="249">
        <v>217.9463121</v>
      </c>
      <c r="AF43" s="249">
        <v>370.79284911000002</v>
      </c>
      <c r="AG43" s="249">
        <v>456.27991579000002</v>
      </c>
      <c r="AH43" s="249">
        <v>425.11785308999998</v>
      </c>
      <c r="AI43" s="249">
        <v>297.93068871999998</v>
      </c>
      <c r="AJ43" s="249">
        <v>135.32460817</v>
      </c>
      <c r="AK43" s="249">
        <v>57.490151726000001</v>
      </c>
      <c r="AL43" s="249">
        <v>45.889180201000002</v>
      </c>
      <c r="AM43" s="249">
        <v>29.589421770000001</v>
      </c>
      <c r="AN43" s="249">
        <v>41.354824743000002</v>
      </c>
      <c r="AO43" s="249">
        <v>55.718092579</v>
      </c>
      <c r="AP43" s="249">
        <v>97.756230183</v>
      </c>
      <c r="AQ43" s="249">
        <v>226.97267335000001</v>
      </c>
      <c r="AR43" s="249">
        <v>370.65570758000001</v>
      </c>
      <c r="AS43" s="249">
        <v>465.99654665000003</v>
      </c>
      <c r="AT43" s="249">
        <v>425.94480482</v>
      </c>
      <c r="AU43" s="249">
        <v>308.81307909999998</v>
      </c>
      <c r="AV43" s="249">
        <v>142.06318218000001</v>
      </c>
      <c r="AW43" s="249">
        <v>57.203339198000002</v>
      </c>
      <c r="AX43" s="249">
        <v>47.464885887999998</v>
      </c>
      <c r="AY43" s="249">
        <v>33.251881607000001</v>
      </c>
      <c r="AZ43" s="249">
        <v>45.118461429</v>
      </c>
      <c r="BA43" s="249">
        <v>64.098231150000004</v>
      </c>
      <c r="BB43" s="249">
        <v>100.51918858000001</v>
      </c>
      <c r="BC43" s="249">
        <v>218.42476958</v>
      </c>
      <c r="BD43" s="249">
        <v>359.94830481000002</v>
      </c>
      <c r="BE43" s="249">
        <v>466.47884083999998</v>
      </c>
      <c r="BF43" s="249">
        <v>424.13602953999998</v>
      </c>
      <c r="BG43" s="312">
        <v>303.62329999999997</v>
      </c>
      <c r="BH43" s="312">
        <v>148.71350000000001</v>
      </c>
      <c r="BI43" s="312">
        <v>61.979089999999999</v>
      </c>
      <c r="BJ43" s="312">
        <v>49.232439999999997</v>
      </c>
      <c r="BK43" s="312">
        <v>34.307540000000003</v>
      </c>
      <c r="BL43" s="312">
        <v>46.437480000000001</v>
      </c>
      <c r="BM43" s="312">
        <v>65.599100000000007</v>
      </c>
      <c r="BN43" s="312">
        <v>96.944490000000002</v>
      </c>
      <c r="BO43" s="312">
        <v>216.34719999999999</v>
      </c>
      <c r="BP43" s="312">
        <v>354.96820000000002</v>
      </c>
      <c r="BQ43" s="312">
        <v>460.88130000000001</v>
      </c>
      <c r="BR43" s="312">
        <v>423.33859999999999</v>
      </c>
      <c r="BS43" s="312">
        <v>303.3528</v>
      </c>
      <c r="BT43" s="312">
        <v>152.69710000000001</v>
      </c>
      <c r="BU43" s="312">
        <v>62.21678</v>
      </c>
      <c r="BV43" s="312">
        <v>48.429720000000003</v>
      </c>
    </row>
    <row r="44" spans="1:74" ht="11.1" customHeight="1" x14ac:dyDescent="0.2">
      <c r="A44" s="9" t="s">
        <v>152</v>
      </c>
      <c r="B44" s="206" t="s">
        <v>439</v>
      </c>
      <c r="C44" s="249">
        <v>4.1109523147000004</v>
      </c>
      <c r="D44" s="249">
        <v>2.3908134030000001</v>
      </c>
      <c r="E44" s="249">
        <v>26.324701782999998</v>
      </c>
      <c r="F44" s="249">
        <v>34.222788352000002</v>
      </c>
      <c r="G44" s="249">
        <v>156.58529813999999</v>
      </c>
      <c r="H44" s="249">
        <v>353.18619852</v>
      </c>
      <c r="I44" s="249">
        <v>411.99960148999998</v>
      </c>
      <c r="J44" s="249">
        <v>404.98613762999997</v>
      </c>
      <c r="K44" s="249">
        <v>238.72279997000001</v>
      </c>
      <c r="L44" s="249">
        <v>55.241665511999997</v>
      </c>
      <c r="M44" s="249">
        <v>5.0569527181999998</v>
      </c>
      <c r="N44" s="249">
        <v>5.1475706800000003</v>
      </c>
      <c r="O44" s="249">
        <v>5.5876476534000004</v>
      </c>
      <c r="P44" s="249">
        <v>4.0441892946999998</v>
      </c>
      <c r="Q44" s="249">
        <v>24.483179419999999</v>
      </c>
      <c r="R44" s="249">
        <v>40.377039441000001</v>
      </c>
      <c r="S44" s="249">
        <v>152.22506686</v>
      </c>
      <c r="T44" s="249">
        <v>346.15796879999999</v>
      </c>
      <c r="U44" s="249">
        <v>417.80143061000001</v>
      </c>
      <c r="V44" s="249">
        <v>383.64177235</v>
      </c>
      <c r="W44" s="249">
        <v>230.05625003</v>
      </c>
      <c r="X44" s="249">
        <v>52.914371080000002</v>
      </c>
      <c r="Y44" s="249">
        <v>5.3112401904000004</v>
      </c>
      <c r="Z44" s="249">
        <v>4.6908550311999999</v>
      </c>
      <c r="AA44" s="249">
        <v>5.4118153160000002</v>
      </c>
      <c r="AB44" s="249">
        <v>5.9122326194000001</v>
      </c>
      <c r="AC44" s="249">
        <v>24.544709830999999</v>
      </c>
      <c r="AD44" s="249">
        <v>38.588507151000002</v>
      </c>
      <c r="AE44" s="249">
        <v>166.89952983000001</v>
      </c>
      <c r="AF44" s="249">
        <v>349.05827309</v>
      </c>
      <c r="AG44" s="249">
        <v>420.81192049999999</v>
      </c>
      <c r="AH44" s="249">
        <v>387.84579574000003</v>
      </c>
      <c r="AI44" s="249">
        <v>240.36804813000001</v>
      </c>
      <c r="AJ44" s="249">
        <v>57.157606741000002</v>
      </c>
      <c r="AK44" s="249">
        <v>5.2505774224000001</v>
      </c>
      <c r="AL44" s="249">
        <v>4.6073996637999999</v>
      </c>
      <c r="AM44" s="249">
        <v>5.4796746010000001</v>
      </c>
      <c r="AN44" s="249">
        <v>7.0247932411000003</v>
      </c>
      <c r="AO44" s="249">
        <v>23.383505224</v>
      </c>
      <c r="AP44" s="249">
        <v>39.514658857999997</v>
      </c>
      <c r="AQ44" s="249">
        <v>173.95665104</v>
      </c>
      <c r="AR44" s="249">
        <v>343.54366900999997</v>
      </c>
      <c r="AS44" s="249">
        <v>431.82315038000002</v>
      </c>
      <c r="AT44" s="249">
        <v>394.71248200000002</v>
      </c>
      <c r="AU44" s="249">
        <v>255.72021547</v>
      </c>
      <c r="AV44" s="249">
        <v>61.896927587999997</v>
      </c>
      <c r="AW44" s="249">
        <v>5.0077400738</v>
      </c>
      <c r="AX44" s="249">
        <v>5.1153743544000001</v>
      </c>
      <c r="AY44" s="249">
        <v>6.7248587698</v>
      </c>
      <c r="AZ44" s="249">
        <v>7.4715293223000003</v>
      </c>
      <c r="BA44" s="249">
        <v>28.188007488</v>
      </c>
      <c r="BB44" s="249">
        <v>37.056497354000001</v>
      </c>
      <c r="BC44" s="249">
        <v>164.35914529999999</v>
      </c>
      <c r="BD44" s="249">
        <v>330.76645336000001</v>
      </c>
      <c r="BE44" s="249">
        <v>429.82817189999997</v>
      </c>
      <c r="BF44" s="249">
        <v>384.35357661</v>
      </c>
      <c r="BG44" s="312">
        <v>250.69239999999999</v>
      </c>
      <c r="BH44" s="312">
        <v>63.429139999999997</v>
      </c>
      <c r="BI44" s="312">
        <v>5.7118380000000002</v>
      </c>
      <c r="BJ44" s="312">
        <v>5.2278010000000004</v>
      </c>
      <c r="BK44" s="312">
        <v>7.130681</v>
      </c>
      <c r="BL44" s="312">
        <v>7.2536310000000004</v>
      </c>
      <c r="BM44" s="312">
        <v>29.334040000000002</v>
      </c>
      <c r="BN44" s="312">
        <v>33.342329999999997</v>
      </c>
      <c r="BO44" s="312">
        <v>162.17429999999999</v>
      </c>
      <c r="BP44" s="312">
        <v>322.73399999999998</v>
      </c>
      <c r="BQ44" s="312">
        <v>421.06220000000002</v>
      </c>
      <c r="BR44" s="312">
        <v>381.55200000000002</v>
      </c>
      <c r="BS44" s="312">
        <v>255.09899999999999</v>
      </c>
      <c r="BT44" s="312">
        <v>66.119110000000006</v>
      </c>
      <c r="BU44" s="312">
        <v>5.8015549999999996</v>
      </c>
      <c r="BV44" s="312">
        <v>5.2530530000000004</v>
      </c>
    </row>
    <row r="45" spans="1:74" ht="11.1" customHeight="1" x14ac:dyDescent="0.2">
      <c r="A45" s="9" t="s">
        <v>153</v>
      </c>
      <c r="B45" s="206" t="s">
        <v>440</v>
      </c>
      <c r="C45" s="249">
        <v>11.177135230999999</v>
      </c>
      <c r="D45" s="249">
        <v>16.251789882000001</v>
      </c>
      <c r="E45" s="249">
        <v>62.101653421999998</v>
      </c>
      <c r="F45" s="249">
        <v>113.61441031</v>
      </c>
      <c r="G45" s="249">
        <v>270.85999645999999</v>
      </c>
      <c r="H45" s="249">
        <v>491.80855205</v>
      </c>
      <c r="I45" s="249">
        <v>563.85856232000003</v>
      </c>
      <c r="J45" s="249">
        <v>579.67003509000006</v>
      </c>
      <c r="K45" s="249">
        <v>383.76570289</v>
      </c>
      <c r="L45" s="249">
        <v>154.26959502</v>
      </c>
      <c r="M45" s="249">
        <v>38.427993571000002</v>
      </c>
      <c r="N45" s="249">
        <v>11.851085335</v>
      </c>
      <c r="O45" s="249">
        <v>14.041375132000001</v>
      </c>
      <c r="P45" s="249">
        <v>22.071579469</v>
      </c>
      <c r="Q45" s="249">
        <v>63.642188085999997</v>
      </c>
      <c r="R45" s="249">
        <v>122.29957477000001</v>
      </c>
      <c r="S45" s="249">
        <v>269.42706883</v>
      </c>
      <c r="T45" s="249">
        <v>494.84694013000001</v>
      </c>
      <c r="U45" s="249">
        <v>576.24843899999996</v>
      </c>
      <c r="V45" s="249">
        <v>573.62285935</v>
      </c>
      <c r="W45" s="249">
        <v>381.76613803999999</v>
      </c>
      <c r="X45" s="249">
        <v>152.00905336</v>
      </c>
      <c r="Y45" s="249">
        <v>40.954237884999998</v>
      </c>
      <c r="Z45" s="249">
        <v>10.848786934</v>
      </c>
      <c r="AA45" s="249">
        <v>13.506319655</v>
      </c>
      <c r="AB45" s="249">
        <v>22.79016644</v>
      </c>
      <c r="AC45" s="249">
        <v>67.133380153000004</v>
      </c>
      <c r="AD45" s="249">
        <v>118.12870721</v>
      </c>
      <c r="AE45" s="249">
        <v>279.91427042999999</v>
      </c>
      <c r="AF45" s="249">
        <v>498.96208739999997</v>
      </c>
      <c r="AG45" s="249">
        <v>582.23497032</v>
      </c>
      <c r="AH45" s="249">
        <v>578.81612722</v>
      </c>
      <c r="AI45" s="249">
        <v>391.05113847000001</v>
      </c>
      <c r="AJ45" s="249">
        <v>155.29187715</v>
      </c>
      <c r="AK45" s="249">
        <v>38.734791727000001</v>
      </c>
      <c r="AL45" s="249">
        <v>10.899572094</v>
      </c>
      <c r="AM45" s="249">
        <v>13.161827914</v>
      </c>
      <c r="AN45" s="249">
        <v>21.889602190000002</v>
      </c>
      <c r="AO45" s="249">
        <v>64.825201632000002</v>
      </c>
      <c r="AP45" s="249">
        <v>118.15744201</v>
      </c>
      <c r="AQ45" s="249">
        <v>281.52088786000002</v>
      </c>
      <c r="AR45" s="249">
        <v>492.21756963000001</v>
      </c>
      <c r="AS45" s="249">
        <v>578.69250913999997</v>
      </c>
      <c r="AT45" s="249">
        <v>585.60093318999998</v>
      </c>
      <c r="AU45" s="249">
        <v>411.45130022000001</v>
      </c>
      <c r="AV45" s="249">
        <v>157.98010624</v>
      </c>
      <c r="AW45" s="249">
        <v>36.965941745000002</v>
      </c>
      <c r="AX45" s="249">
        <v>12.087423984999999</v>
      </c>
      <c r="AY45" s="249">
        <v>15.433074301</v>
      </c>
      <c r="AZ45" s="249">
        <v>23.106730032000002</v>
      </c>
      <c r="BA45" s="249">
        <v>75.455819222000002</v>
      </c>
      <c r="BB45" s="249">
        <v>118.19809505000001</v>
      </c>
      <c r="BC45" s="249">
        <v>277.47733793999998</v>
      </c>
      <c r="BD45" s="249">
        <v>484.45218323</v>
      </c>
      <c r="BE45" s="249">
        <v>583.57513590999997</v>
      </c>
      <c r="BF45" s="249">
        <v>579.95669607000002</v>
      </c>
      <c r="BG45" s="312">
        <v>403.74489999999997</v>
      </c>
      <c r="BH45" s="312">
        <v>157.34960000000001</v>
      </c>
      <c r="BI45" s="312">
        <v>40.488399999999999</v>
      </c>
      <c r="BJ45" s="312">
        <v>12.1037</v>
      </c>
      <c r="BK45" s="312">
        <v>16.16</v>
      </c>
      <c r="BL45" s="312">
        <v>22.526979999999998</v>
      </c>
      <c r="BM45" s="312">
        <v>74.092429999999993</v>
      </c>
      <c r="BN45" s="312">
        <v>107.93819999999999</v>
      </c>
      <c r="BO45" s="312">
        <v>272.60879999999997</v>
      </c>
      <c r="BP45" s="312">
        <v>471.75099999999998</v>
      </c>
      <c r="BQ45" s="312">
        <v>566.85609999999997</v>
      </c>
      <c r="BR45" s="312">
        <v>563.31119999999999</v>
      </c>
      <c r="BS45" s="312">
        <v>401.03949999999998</v>
      </c>
      <c r="BT45" s="312">
        <v>158.5153</v>
      </c>
      <c r="BU45" s="312">
        <v>40.510849999999998</v>
      </c>
      <c r="BV45" s="312">
        <v>12.43967</v>
      </c>
    </row>
    <row r="46" spans="1:74" ht="11.1" customHeight="1" x14ac:dyDescent="0.2">
      <c r="A46" s="9" t="s">
        <v>154</v>
      </c>
      <c r="B46" s="206" t="s">
        <v>441</v>
      </c>
      <c r="C46" s="249">
        <v>0.91022446698000004</v>
      </c>
      <c r="D46" s="249">
        <v>3.9563783299000002</v>
      </c>
      <c r="E46" s="249">
        <v>18.121710148999998</v>
      </c>
      <c r="F46" s="249">
        <v>41.175646018000002</v>
      </c>
      <c r="G46" s="249">
        <v>107.28344994</v>
      </c>
      <c r="H46" s="249">
        <v>274.35286933999998</v>
      </c>
      <c r="I46" s="249">
        <v>385.00511062999999</v>
      </c>
      <c r="J46" s="249">
        <v>338.14292547999997</v>
      </c>
      <c r="K46" s="249">
        <v>204.87054161</v>
      </c>
      <c r="L46" s="249">
        <v>69.991278141999999</v>
      </c>
      <c r="M46" s="249">
        <v>10.453671135</v>
      </c>
      <c r="N46" s="249">
        <v>0</v>
      </c>
      <c r="O46" s="249">
        <v>0.91022446698000004</v>
      </c>
      <c r="P46" s="249">
        <v>4.1649178062000001</v>
      </c>
      <c r="Q46" s="249">
        <v>18.907602497999999</v>
      </c>
      <c r="R46" s="249">
        <v>41.733195322</v>
      </c>
      <c r="S46" s="249">
        <v>104.66120831000001</v>
      </c>
      <c r="T46" s="249">
        <v>277.90610177999997</v>
      </c>
      <c r="U46" s="249">
        <v>383.37731317999999</v>
      </c>
      <c r="V46" s="249">
        <v>333.65196465000002</v>
      </c>
      <c r="W46" s="249">
        <v>202.47964777000001</v>
      </c>
      <c r="X46" s="249">
        <v>72.312277656000006</v>
      </c>
      <c r="Y46" s="249">
        <v>11.261249936</v>
      </c>
      <c r="Z46" s="249">
        <v>0.11454523375</v>
      </c>
      <c r="AA46" s="249">
        <v>1.3278743791000001</v>
      </c>
      <c r="AB46" s="249">
        <v>4.2478021607000001</v>
      </c>
      <c r="AC46" s="249">
        <v>18.991456207999999</v>
      </c>
      <c r="AD46" s="249">
        <v>44.776337269999999</v>
      </c>
      <c r="AE46" s="249">
        <v>109.98170422</v>
      </c>
      <c r="AF46" s="249">
        <v>280.95744703000003</v>
      </c>
      <c r="AG46" s="249">
        <v>386.84536394000003</v>
      </c>
      <c r="AH46" s="249">
        <v>335.07348507</v>
      </c>
      <c r="AI46" s="249">
        <v>206.43561919999999</v>
      </c>
      <c r="AJ46" s="249">
        <v>69.664718593999993</v>
      </c>
      <c r="AK46" s="249">
        <v>10.371729301</v>
      </c>
      <c r="AL46" s="249">
        <v>0.11454523375</v>
      </c>
      <c r="AM46" s="249">
        <v>1.1578918005000001</v>
      </c>
      <c r="AN46" s="249">
        <v>3.9863661991999999</v>
      </c>
      <c r="AO46" s="249">
        <v>18.523686728000001</v>
      </c>
      <c r="AP46" s="249">
        <v>46.542946864000001</v>
      </c>
      <c r="AQ46" s="249">
        <v>98.992477046000005</v>
      </c>
      <c r="AR46" s="249">
        <v>284.04624009999998</v>
      </c>
      <c r="AS46" s="249">
        <v>387.24530555000001</v>
      </c>
      <c r="AT46" s="249">
        <v>341.44056274000002</v>
      </c>
      <c r="AU46" s="249">
        <v>205.50339568999999</v>
      </c>
      <c r="AV46" s="249">
        <v>70.180170883000002</v>
      </c>
      <c r="AW46" s="249">
        <v>10.118634155000001</v>
      </c>
      <c r="AX46" s="249">
        <v>0.11454523375</v>
      </c>
      <c r="AY46" s="249">
        <v>1.0419904555999999</v>
      </c>
      <c r="AZ46" s="249">
        <v>3.9847465644</v>
      </c>
      <c r="BA46" s="249">
        <v>18.758973302000001</v>
      </c>
      <c r="BB46" s="249">
        <v>48.241908322</v>
      </c>
      <c r="BC46" s="249">
        <v>107.66744106</v>
      </c>
      <c r="BD46" s="249">
        <v>285.32607005</v>
      </c>
      <c r="BE46" s="249">
        <v>390.25831414999999</v>
      </c>
      <c r="BF46" s="249">
        <v>352.80321777</v>
      </c>
      <c r="BG46" s="312">
        <v>205.61150000000001</v>
      </c>
      <c r="BH46" s="312">
        <v>73.619209999999995</v>
      </c>
      <c r="BI46" s="312">
        <v>11.19628</v>
      </c>
      <c r="BJ46" s="312">
        <v>0.1145452</v>
      </c>
      <c r="BK46" s="312">
        <v>1.0463340000000001</v>
      </c>
      <c r="BL46" s="312">
        <v>4.3006330000000004</v>
      </c>
      <c r="BM46" s="312">
        <v>17.852319999999999</v>
      </c>
      <c r="BN46" s="312">
        <v>49.623440000000002</v>
      </c>
      <c r="BO46" s="312">
        <v>112.62179999999999</v>
      </c>
      <c r="BP46" s="312">
        <v>296.125</v>
      </c>
      <c r="BQ46" s="312">
        <v>393.56180000000001</v>
      </c>
      <c r="BR46" s="312">
        <v>344.79149999999998</v>
      </c>
      <c r="BS46" s="312">
        <v>203.63890000000001</v>
      </c>
      <c r="BT46" s="312">
        <v>73.012799999999999</v>
      </c>
      <c r="BU46" s="312">
        <v>11.61849</v>
      </c>
      <c r="BV46" s="312">
        <v>0.17206260000000001</v>
      </c>
    </row>
    <row r="47" spans="1:74" ht="11.1" customHeight="1" x14ac:dyDescent="0.2">
      <c r="A47" s="9" t="s">
        <v>155</v>
      </c>
      <c r="B47" s="206" t="s">
        <v>442</v>
      </c>
      <c r="C47" s="249">
        <v>8.9570050799000001</v>
      </c>
      <c r="D47" s="249">
        <v>8.4319640880000009</v>
      </c>
      <c r="E47" s="249">
        <v>12.961717355999999</v>
      </c>
      <c r="F47" s="249">
        <v>19.465863327000001</v>
      </c>
      <c r="G47" s="249">
        <v>44.801760782000002</v>
      </c>
      <c r="H47" s="249">
        <v>116.32139814</v>
      </c>
      <c r="I47" s="249">
        <v>224.32855649000001</v>
      </c>
      <c r="J47" s="249">
        <v>227.05959704</v>
      </c>
      <c r="K47" s="249">
        <v>156.14024972000001</v>
      </c>
      <c r="L47" s="249">
        <v>51.027174328999997</v>
      </c>
      <c r="M47" s="249">
        <v>14.407740797000001</v>
      </c>
      <c r="N47" s="249">
        <v>8.5360145070000009</v>
      </c>
      <c r="O47" s="249">
        <v>8.8606414946999994</v>
      </c>
      <c r="P47" s="249">
        <v>8.4846008953999998</v>
      </c>
      <c r="Q47" s="249">
        <v>13.123273409999999</v>
      </c>
      <c r="R47" s="249">
        <v>20.098010633000001</v>
      </c>
      <c r="S47" s="249">
        <v>44.606119780999997</v>
      </c>
      <c r="T47" s="249">
        <v>120.60930388</v>
      </c>
      <c r="U47" s="249">
        <v>228.93005875</v>
      </c>
      <c r="V47" s="249">
        <v>231.53090953</v>
      </c>
      <c r="W47" s="249">
        <v>160.66642747</v>
      </c>
      <c r="X47" s="249">
        <v>54.577284464999998</v>
      </c>
      <c r="Y47" s="249">
        <v>15.021968386999999</v>
      </c>
      <c r="Z47" s="249">
        <v>8.6591529099999995</v>
      </c>
      <c r="AA47" s="249">
        <v>9.7214140986000004</v>
      </c>
      <c r="AB47" s="249">
        <v>8.5510235731000002</v>
      </c>
      <c r="AC47" s="249">
        <v>12.787634143</v>
      </c>
      <c r="AD47" s="249">
        <v>20.804988015999999</v>
      </c>
      <c r="AE47" s="249">
        <v>45.141724037000003</v>
      </c>
      <c r="AF47" s="249">
        <v>119.33123870999999</v>
      </c>
      <c r="AG47" s="249">
        <v>238.43895866</v>
      </c>
      <c r="AH47" s="249">
        <v>233.43649970999999</v>
      </c>
      <c r="AI47" s="249">
        <v>158.99776251</v>
      </c>
      <c r="AJ47" s="249">
        <v>53.146864610000002</v>
      </c>
      <c r="AK47" s="249">
        <v>14.777405291999999</v>
      </c>
      <c r="AL47" s="249">
        <v>8.7907317565999996</v>
      </c>
      <c r="AM47" s="249">
        <v>9.5796498894000006</v>
      </c>
      <c r="AN47" s="249">
        <v>8.5266481549000002</v>
      </c>
      <c r="AO47" s="249">
        <v>12.89274331</v>
      </c>
      <c r="AP47" s="249">
        <v>22.100011044999999</v>
      </c>
      <c r="AQ47" s="249">
        <v>39.948129971999997</v>
      </c>
      <c r="AR47" s="249">
        <v>123.26232714</v>
      </c>
      <c r="AS47" s="249">
        <v>233.86952901999999</v>
      </c>
      <c r="AT47" s="249">
        <v>236.94117328999999</v>
      </c>
      <c r="AU47" s="249">
        <v>153.24824518</v>
      </c>
      <c r="AV47" s="249">
        <v>54.405424379000003</v>
      </c>
      <c r="AW47" s="249">
        <v>14.980170828</v>
      </c>
      <c r="AX47" s="249">
        <v>9.0774946291000003</v>
      </c>
      <c r="AY47" s="249">
        <v>9.6922377435999998</v>
      </c>
      <c r="AZ47" s="249">
        <v>8.6967496254000007</v>
      </c>
      <c r="BA47" s="249">
        <v>12.917482556</v>
      </c>
      <c r="BB47" s="249">
        <v>23.068443182999999</v>
      </c>
      <c r="BC47" s="249">
        <v>44.304037452999999</v>
      </c>
      <c r="BD47" s="249">
        <v>125.62111686</v>
      </c>
      <c r="BE47" s="249">
        <v>236.66128352999999</v>
      </c>
      <c r="BF47" s="249">
        <v>249.38627706</v>
      </c>
      <c r="BG47" s="312">
        <v>161.40549999999999</v>
      </c>
      <c r="BH47" s="312">
        <v>60.992660000000001</v>
      </c>
      <c r="BI47" s="312">
        <v>15.55002</v>
      </c>
      <c r="BJ47" s="312">
        <v>9.2755620000000008</v>
      </c>
      <c r="BK47" s="312">
        <v>9.9428330000000003</v>
      </c>
      <c r="BL47" s="312">
        <v>8.6624529999999993</v>
      </c>
      <c r="BM47" s="312">
        <v>12.65659</v>
      </c>
      <c r="BN47" s="312">
        <v>23.79017</v>
      </c>
      <c r="BO47" s="312">
        <v>47.100439999999999</v>
      </c>
      <c r="BP47" s="312">
        <v>137.20269999999999</v>
      </c>
      <c r="BQ47" s="312">
        <v>248.42760000000001</v>
      </c>
      <c r="BR47" s="312">
        <v>254.42869999999999</v>
      </c>
      <c r="BS47" s="312">
        <v>159.018</v>
      </c>
      <c r="BT47" s="312">
        <v>60.443739999999998</v>
      </c>
      <c r="BU47" s="312">
        <v>15.70866</v>
      </c>
      <c r="BV47" s="312">
        <v>9.1984169999999992</v>
      </c>
    </row>
    <row r="48" spans="1:74" ht="11.1" customHeight="1" x14ac:dyDescent="0.2">
      <c r="A48" s="9" t="s">
        <v>156</v>
      </c>
      <c r="B48" s="207" t="s">
        <v>470</v>
      </c>
      <c r="C48" s="247">
        <v>8.8302070578999992</v>
      </c>
      <c r="D48" s="247">
        <v>9.4793171499</v>
      </c>
      <c r="E48" s="247">
        <v>24.401406947000002</v>
      </c>
      <c r="F48" s="247">
        <v>39.313908581</v>
      </c>
      <c r="G48" s="247">
        <v>115.41302291</v>
      </c>
      <c r="H48" s="247">
        <v>250.03200034</v>
      </c>
      <c r="I48" s="247">
        <v>346.09277674999998</v>
      </c>
      <c r="J48" s="247">
        <v>323.04767951999997</v>
      </c>
      <c r="K48" s="247">
        <v>186.97245921999999</v>
      </c>
      <c r="L48" s="247">
        <v>63.130541839000003</v>
      </c>
      <c r="M48" s="247">
        <v>18.049795629999998</v>
      </c>
      <c r="N48" s="247">
        <v>12.316997259000001</v>
      </c>
      <c r="O48" s="247">
        <v>9.3328118056000005</v>
      </c>
      <c r="P48" s="247">
        <v>10.984666298</v>
      </c>
      <c r="Q48" s="247">
        <v>24.408130406000001</v>
      </c>
      <c r="R48" s="247">
        <v>42.395032237999999</v>
      </c>
      <c r="S48" s="247">
        <v>114.12184495</v>
      </c>
      <c r="T48" s="247">
        <v>250.90762265999999</v>
      </c>
      <c r="U48" s="247">
        <v>351.60476514999999</v>
      </c>
      <c r="V48" s="247">
        <v>315.97977828</v>
      </c>
      <c r="W48" s="247">
        <v>186.65371976</v>
      </c>
      <c r="X48" s="247">
        <v>62.766920659999997</v>
      </c>
      <c r="Y48" s="247">
        <v>18.960847637000001</v>
      </c>
      <c r="Z48" s="247">
        <v>11.94620332</v>
      </c>
      <c r="AA48" s="247">
        <v>9.2595207199999994</v>
      </c>
      <c r="AB48" s="247">
        <v>11.950670123</v>
      </c>
      <c r="AC48" s="247">
        <v>24.551162604000002</v>
      </c>
      <c r="AD48" s="247">
        <v>42.409558771999997</v>
      </c>
      <c r="AE48" s="247">
        <v>122.14778922000001</v>
      </c>
      <c r="AF48" s="247">
        <v>251.62899161000001</v>
      </c>
      <c r="AG48" s="247">
        <v>356.01580310000003</v>
      </c>
      <c r="AH48" s="247">
        <v>322.87499946999998</v>
      </c>
      <c r="AI48" s="247">
        <v>192.59414867999999</v>
      </c>
      <c r="AJ48" s="247">
        <v>64.729047205000001</v>
      </c>
      <c r="AK48" s="247">
        <v>19.405155929999999</v>
      </c>
      <c r="AL48" s="247">
        <v>12.050147329</v>
      </c>
      <c r="AM48" s="247">
        <v>9.3434969693000003</v>
      </c>
      <c r="AN48" s="247">
        <v>12.879715705000001</v>
      </c>
      <c r="AO48" s="247">
        <v>24.386037819999999</v>
      </c>
      <c r="AP48" s="247">
        <v>43.511100097000003</v>
      </c>
      <c r="AQ48" s="247">
        <v>123.17608190999999</v>
      </c>
      <c r="AR48" s="247">
        <v>252.04361754000001</v>
      </c>
      <c r="AS48" s="247">
        <v>364.61954308000003</v>
      </c>
      <c r="AT48" s="247">
        <v>326.05716647999998</v>
      </c>
      <c r="AU48" s="247">
        <v>199.88921779</v>
      </c>
      <c r="AV48" s="247">
        <v>67.276632495000001</v>
      </c>
      <c r="AW48" s="247">
        <v>19.180538352999999</v>
      </c>
      <c r="AX48" s="247">
        <v>12.607345612</v>
      </c>
      <c r="AY48" s="247">
        <v>10.444703548</v>
      </c>
      <c r="AZ48" s="247">
        <v>13.839241498</v>
      </c>
      <c r="BA48" s="247">
        <v>27.737880418</v>
      </c>
      <c r="BB48" s="247">
        <v>44.059491100000002</v>
      </c>
      <c r="BC48" s="247">
        <v>120.80139321</v>
      </c>
      <c r="BD48" s="247">
        <v>248.35644932</v>
      </c>
      <c r="BE48" s="247">
        <v>366.79201898999997</v>
      </c>
      <c r="BF48" s="247">
        <v>326.44407604999998</v>
      </c>
      <c r="BG48" s="313">
        <v>198.37219999999999</v>
      </c>
      <c r="BH48" s="313">
        <v>69.940889999999996</v>
      </c>
      <c r="BI48" s="313">
        <v>20.833110000000001</v>
      </c>
      <c r="BJ48" s="313">
        <v>13.007289999999999</v>
      </c>
      <c r="BK48" s="313">
        <v>10.82574</v>
      </c>
      <c r="BL48" s="313">
        <v>14.063929999999999</v>
      </c>
      <c r="BM48" s="313">
        <v>27.972020000000001</v>
      </c>
      <c r="BN48" s="313">
        <v>42.226190000000003</v>
      </c>
      <c r="BO48" s="313">
        <v>120.1906</v>
      </c>
      <c r="BP48" s="313">
        <v>250.06139999999999</v>
      </c>
      <c r="BQ48" s="313">
        <v>361.13369999999998</v>
      </c>
      <c r="BR48" s="313">
        <v>326.93619999999999</v>
      </c>
      <c r="BS48" s="313">
        <v>198.17150000000001</v>
      </c>
      <c r="BT48" s="313">
        <v>71.109030000000004</v>
      </c>
      <c r="BU48" s="313">
        <v>21.00666</v>
      </c>
      <c r="BV48" s="313">
        <v>12.912800000000001</v>
      </c>
    </row>
    <row r="49" spans="1:74" s="192" customFormat="1" ht="12" customHeight="1" x14ac:dyDescent="0.2">
      <c r="A49" s="148"/>
      <c r="B49" s="787" t="s">
        <v>815</v>
      </c>
      <c r="C49" s="744"/>
      <c r="D49" s="744"/>
      <c r="E49" s="744"/>
      <c r="F49" s="744"/>
      <c r="G49" s="744"/>
      <c r="H49" s="744"/>
      <c r="I49" s="744"/>
      <c r="J49" s="744"/>
      <c r="K49" s="744"/>
      <c r="L49" s="744"/>
      <c r="M49" s="744"/>
      <c r="N49" s="744"/>
      <c r="O49" s="744"/>
      <c r="P49" s="744"/>
      <c r="Q49" s="744"/>
      <c r="AY49" s="454"/>
      <c r="AZ49" s="454"/>
      <c r="BA49" s="454"/>
      <c r="BB49" s="454"/>
      <c r="BC49" s="685"/>
      <c r="BD49" s="685"/>
      <c r="BE49" s="685"/>
      <c r="BF49" s="685"/>
      <c r="BG49" s="454"/>
      <c r="BH49" s="454"/>
      <c r="BI49" s="454"/>
      <c r="BJ49" s="454"/>
    </row>
    <row r="50" spans="1:74" s="429" customFormat="1" ht="12" customHeight="1" x14ac:dyDescent="0.2">
      <c r="A50" s="426"/>
      <c r="B50" s="780" t="str">
        <f>"Notes: "&amp;"EIA completed modeling and analysis for this report on " &amp;Dates!D2&amp;"."</f>
        <v>Notes: EIA completed modeling and analysis for this report on Thursday September 2, 2021.</v>
      </c>
      <c r="C50" s="780"/>
      <c r="D50" s="780"/>
      <c r="E50" s="780"/>
      <c r="F50" s="780"/>
      <c r="G50" s="780"/>
      <c r="H50" s="780"/>
      <c r="I50" s="780"/>
      <c r="J50" s="780"/>
      <c r="K50" s="780"/>
      <c r="L50" s="780"/>
      <c r="M50" s="780"/>
      <c r="N50" s="780"/>
      <c r="O50" s="780"/>
      <c r="P50" s="780"/>
      <c r="Q50" s="780"/>
      <c r="AY50" s="455"/>
      <c r="AZ50" s="455"/>
      <c r="BA50" s="455"/>
      <c r="BB50" s="455"/>
      <c r="BC50" s="644"/>
      <c r="BD50" s="644"/>
      <c r="BE50" s="644"/>
      <c r="BF50" s="644"/>
      <c r="BG50" s="455"/>
      <c r="BH50" s="455"/>
      <c r="BI50" s="455"/>
      <c r="BJ50" s="455"/>
    </row>
    <row r="51" spans="1:74" s="429" customFormat="1" ht="12" customHeight="1" x14ac:dyDescent="0.2">
      <c r="A51" s="426"/>
      <c r="B51" s="770" t="s">
        <v>353</v>
      </c>
      <c r="C51" s="769"/>
      <c r="D51" s="769"/>
      <c r="E51" s="769"/>
      <c r="F51" s="769"/>
      <c r="G51" s="769"/>
      <c r="H51" s="769"/>
      <c r="I51" s="769"/>
      <c r="J51" s="769"/>
      <c r="K51" s="769"/>
      <c r="L51" s="769"/>
      <c r="M51" s="769"/>
      <c r="N51" s="769"/>
      <c r="O51" s="769"/>
      <c r="P51" s="769"/>
      <c r="Q51" s="769"/>
      <c r="AY51" s="455"/>
      <c r="AZ51" s="455"/>
      <c r="BA51" s="455"/>
      <c r="BB51" s="455"/>
      <c r="BC51" s="644"/>
      <c r="BD51" s="644"/>
      <c r="BE51" s="644"/>
      <c r="BF51" s="644"/>
      <c r="BG51" s="455"/>
      <c r="BH51" s="455"/>
      <c r="BI51" s="455"/>
      <c r="BJ51" s="455"/>
    </row>
    <row r="52" spans="1:74" s="429" customFormat="1" ht="12" customHeight="1" x14ac:dyDescent="0.2">
      <c r="A52" s="430"/>
      <c r="B52" s="780" t="s">
        <v>1369</v>
      </c>
      <c r="C52" s="762"/>
      <c r="D52" s="762"/>
      <c r="E52" s="762"/>
      <c r="F52" s="762"/>
      <c r="G52" s="762"/>
      <c r="H52" s="762"/>
      <c r="I52" s="762"/>
      <c r="J52" s="762"/>
      <c r="K52" s="762"/>
      <c r="L52" s="762"/>
      <c r="M52" s="762"/>
      <c r="N52" s="762"/>
      <c r="O52" s="762"/>
      <c r="P52" s="762"/>
      <c r="Q52" s="759"/>
      <c r="AY52" s="455"/>
      <c r="AZ52" s="455"/>
      <c r="BA52" s="455"/>
      <c r="BB52" s="455"/>
      <c r="BC52" s="455"/>
      <c r="BD52" s="644"/>
      <c r="BE52" s="644"/>
      <c r="BF52" s="644"/>
      <c r="BG52" s="455"/>
      <c r="BH52" s="455"/>
      <c r="BI52" s="455"/>
      <c r="BJ52" s="455"/>
    </row>
    <row r="53" spans="1:74" s="429" customFormat="1" ht="12" customHeight="1" x14ac:dyDescent="0.2">
      <c r="A53" s="430"/>
      <c r="B53" s="780" t="s">
        <v>161</v>
      </c>
      <c r="C53" s="762"/>
      <c r="D53" s="762"/>
      <c r="E53" s="762"/>
      <c r="F53" s="762"/>
      <c r="G53" s="762"/>
      <c r="H53" s="762"/>
      <c r="I53" s="762"/>
      <c r="J53" s="762"/>
      <c r="K53" s="762"/>
      <c r="L53" s="762"/>
      <c r="M53" s="762"/>
      <c r="N53" s="762"/>
      <c r="O53" s="762"/>
      <c r="P53" s="762"/>
      <c r="Q53" s="759"/>
      <c r="AY53" s="455"/>
      <c r="AZ53" s="455"/>
      <c r="BA53" s="455"/>
      <c r="BB53" s="455"/>
      <c r="BC53" s="455"/>
      <c r="BD53" s="644"/>
      <c r="BE53" s="644"/>
      <c r="BF53" s="644"/>
      <c r="BG53" s="455"/>
      <c r="BH53" s="455"/>
      <c r="BI53" s="455"/>
      <c r="BJ53" s="455"/>
    </row>
    <row r="54" spans="1:74" s="429" customFormat="1" ht="12" customHeight="1" x14ac:dyDescent="0.2">
      <c r="A54" s="430"/>
      <c r="B54" s="780" t="s">
        <v>353</v>
      </c>
      <c r="C54" s="762"/>
      <c r="D54" s="762"/>
      <c r="E54" s="762"/>
      <c r="F54" s="762"/>
      <c r="G54" s="762"/>
      <c r="H54" s="762"/>
      <c r="I54" s="762"/>
      <c r="J54" s="762"/>
      <c r="K54" s="762"/>
      <c r="L54" s="762"/>
      <c r="M54" s="762"/>
      <c r="N54" s="762"/>
      <c r="O54" s="762"/>
      <c r="P54" s="762"/>
      <c r="Q54" s="759"/>
      <c r="AY54" s="455"/>
      <c r="AZ54" s="455"/>
      <c r="BA54" s="455"/>
      <c r="BB54" s="455"/>
      <c r="BC54" s="455"/>
      <c r="BD54" s="644"/>
      <c r="BE54" s="644"/>
      <c r="BF54" s="644"/>
      <c r="BG54" s="455"/>
      <c r="BH54" s="455"/>
      <c r="BI54" s="455"/>
      <c r="BJ54" s="455"/>
    </row>
    <row r="55" spans="1:74" s="431" customFormat="1" ht="12" customHeight="1" x14ac:dyDescent="0.2">
      <c r="A55" s="430"/>
      <c r="B55" s="780" t="s">
        <v>162</v>
      </c>
      <c r="C55" s="762"/>
      <c r="D55" s="762"/>
      <c r="E55" s="762"/>
      <c r="F55" s="762"/>
      <c r="G55" s="762"/>
      <c r="H55" s="762"/>
      <c r="I55" s="762"/>
      <c r="J55" s="762"/>
      <c r="K55" s="762"/>
      <c r="L55" s="762"/>
      <c r="M55" s="762"/>
      <c r="N55" s="762"/>
      <c r="O55" s="762"/>
      <c r="P55" s="762"/>
      <c r="Q55" s="759"/>
      <c r="AY55" s="456"/>
      <c r="AZ55" s="456"/>
      <c r="BA55" s="456"/>
      <c r="BB55" s="456"/>
      <c r="BC55" s="456"/>
      <c r="BD55" s="645"/>
      <c r="BE55" s="645"/>
      <c r="BF55" s="645"/>
      <c r="BG55" s="456"/>
      <c r="BH55" s="456"/>
      <c r="BI55" s="456"/>
      <c r="BJ55" s="456"/>
    </row>
    <row r="56" spans="1:74" s="431" customFormat="1" ht="12" customHeight="1" x14ac:dyDescent="0.2">
      <c r="A56" s="430"/>
      <c r="B56" s="763" t="s">
        <v>163</v>
      </c>
      <c r="C56" s="762"/>
      <c r="D56" s="762"/>
      <c r="E56" s="762"/>
      <c r="F56" s="762"/>
      <c r="G56" s="762"/>
      <c r="H56" s="762"/>
      <c r="I56" s="762"/>
      <c r="J56" s="762"/>
      <c r="K56" s="762"/>
      <c r="L56" s="762"/>
      <c r="M56" s="762"/>
      <c r="N56" s="762"/>
      <c r="O56" s="762"/>
      <c r="P56" s="762"/>
      <c r="Q56" s="759"/>
      <c r="AY56" s="456"/>
      <c r="AZ56" s="456"/>
      <c r="BA56" s="456"/>
      <c r="BB56" s="456"/>
      <c r="BC56" s="456"/>
      <c r="BD56" s="645"/>
      <c r="BE56" s="645"/>
      <c r="BF56" s="645"/>
      <c r="BG56" s="456"/>
      <c r="BH56" s="456"/>
      <c r="BI56" s="456"/>
      <c r="BJ56" s="456"/>
    </row>
    <row r="57" spans="1:74" s="431" customFormat="1" ht="12" customHeight="1" x14ac:dyDescent="0.2">
      <c r="A57" s="393"/>
      <c r="B57" s="771" t="s">
        <v>1377</v>
      </c>
      <c r="C57" s="759"/>
      <c r="D57" s="759"/>
      <c r="E57" s="759"/>
      <c r="F57" s="759"/>
      <c r="G57" s="759"/>
      <c r="H57" s="759"/>
      <c r="I57" s="759"/>
      <c r="J57" s="759"/>
      <c r="K57" s="759"/>
      <c r="L57" s="759"/>
      <c r="M57" s="759"/>
      <c r="N57" s="759"/>
      <c r="O57" s="759"/>
      <c r="P57" s="759"/>
      <c r="Q57" s="759"/>
      <c r="AY57" s="456"/>
      <c r="AZ57" s="456"/>
      <c r="BA57" s="456"/>
      <c r="BB57" s="456"/>
      <c r="BC57" s="456"/>
      <c r="BD57" s="645"/>
      <c r="BE57" s="645"/>
      <c r="BF57" s="645"/>
      <c r="BG57" s="456"/>
      <c r="BH57" s="456"/>
      <c r="BI57" s="456"/>
      <c r="BJ57" s="456"/>
    </row>
    <row r="58" spans="1:74" x14ac:dyDescent="0.15">
      <c r="BK58" s="314"/>
      <c r="BL58" s="314"/>
      <c r="BM58" s="314"/>
      <c r="BN58" s="314"/>
      <c r="BO58" s="314"/>
      <c r="BP58" s="314"/>
      <c r="BQ58" s="314"/>
      <c r="BR58" s="314"/>
      <c r="BS58" s="314"/>
      <c r="BT58" s="314"/>
      <c r="BU58" s="314"/>
      <c r="BV58" s="314"/>
    </row>
    <row r="59" spans="1:74" x14ac:dyDescent="0.15">
      <c r="BK59" s="314"/>
      <c r="BL59" s="314"/>
      <c r="BM59" s="314"/>
      <c r="BN59" s="314"/>
      <c r="BO59" s="314"/>
      <c r="BP59" s="314"/>
      <c r="BQ59" s="314"/>
      <c r="BR59" s="314"/>
      <c r="BS59" s="314"/>
      <c r="BT59" s="314"/>
      <c r="BU59" s="314"/>
      <c r="BV59" s="314"/>
    </row>
    <row r="60" spans="1:74" x14ac:dyDescent="0.15">
      <c r="BK60" s="314"/>
      <c r="BL60" s="314"/>
      <c r="BM60" s="314"/>
      <c r="BN60" s="314"/>
      <c r="BO60" s="314"/>
      <c r="BP60" s="314"/>
      <c r="BQ60" s="314"/>
      <c r="BR60" s="314"/>
      <c r="BS60" s="314"/>
      <c r="BT60" s="314"/>
      <c r="BU60" s="314"/>
      <c r="BV60" s="314"/>
    </row>
    <row r="61" spans="1:74" x14ac:dyDescent="0.15">
      <c r="BK61" s="314"/>
      <c r="BL61" s="314"/>
      <c r="BM61" s="314"/>
      <c r="BN61" s="314"/>
      <c r="BO61" s="314"/>
      <c r="BP61" s="314"/>
      <c r="BQ61" s="314"/>
      <c r="BR61" s="314"/>
      <c r="BS61" s="314"/>
      <c r="BT61" s="314"/>
      <c r="BU61" s="314"/>
      <c r="BV61" s="314"/>
    </row>
    <row r="62" spans="1:74" x14ac:dyDescent="0.15">
      <c r="BK62" s="314"/>
      <c r="BL62" s="314"/>
      <c r="BM62" s="314"/>
      <c r="BN62" s="314"/>
      <c r="BO62" s="314"/>
      <c r="BP62" s="314"/>
      <c r="BQ62" s="314"/>
      <c r="BR62" s="314"/>
      <c r="BS62" s="314"/>
      <c r="BT62" s="314"/>
      <c r="BU62" s="314"/>
      <c r="BV62" s="314"/>
    </row>
    <row r="63" spans="1:74" x14ac:dyDescent="0.15">
      <c r="BK63" s="314"/>
      <c r="BL63" s="314"/>
      <c r="BM63" s="314"/>
      <c r="BN63" s="314"/>
      <c r="BO63" s="314"/>
      <c r="BP63" s="314"/>
      <c r="BQ63" s="314"/>
      <c r="BR63" s="314"/>
      <c r="BS63" s="314"/>
      <c r="BT63" s="314"/>
      <c r="BU63" s="314"/>
      <c r="BV63" s="314"/>
    </row>
    <row r="64" spans="1:74" x14ac:dyDescent="0.15">
      <c r="BK64" s="314"/>
      <c r="BL64" s="314"/>
      <c r="BM64" s="314"/>
      <c r="BN64" s="314"/>
      <c r="BO64" s="314"/>
      <c r="BP64" s="314"/>
      <c r="BQ64" s="314"/>
      <c r="BR64" s="314"/>
      <c r="BS64" s="314"/>
      <c r="BT64" s="314"/>
      <c r="BU64" s="314"/>
      <c r="BV64" s="314"/>
    </row>
    <row r="65" spans="63:74" x14ac:dyDescent="0.15">
      <c r="BK65" s="314"/>
      <c r="BL65" s="314"/>
      <c r="BM65" s="314"/>
      <c r="BN65" s="314"/>
      <c r="BO65" s="314"/>
      <c r="BP65" s="314"/>
      <c r="BQ65" s="314"/>
      <c r="BR65" s="314"/>
      <c r="BS65" s="314"/>
      <c r="BT65" s="314"/>
      <c r="BU65" s="314"/>
      <c r="BV65" s="314"/>
    </row>
    <row r="66" spans="63:74" x14ac:dyDescent="0.15">
      <c r="BK66" s="314"/>
      <c r="BL66" s="314"/>
      <c r="BM66" s="314"/>
      <c r="BN66" s="314"/>
      <c r="BO66" s="314"/>
      <c r="BP66" s="314"/>
      <c r="BQ66" s="314"/>
      <c r="BR66" s="314"/>
      <c r="BS66" s="314"/>
      <c r="BT66" s="314"/>
      <c r="BU66" s="314"/>
      <c r="BV66" s="314"/>
    </row>
    <row r="67" spans="63:74" x14ac:dyDescent="0.15">
      <c r="BK67" s="314"/>
      <c r="BL67" s="314"/>
      <c r="BM67" s="314"/>
      <c r="BN67" s="314"/>
      <c r="BO67" s="314"/>
      <c r="BP67" s="314"/>
      <c r="BQ67" s="314"/>
      <c r="BR67" s="314"/>
      <c r="BS67" s="314"/>
      <c r="BT67" s="314"/>
      <c r="BU67" s="314"/>
      <c r="BV67" s="314"/>
    </row>
    <row r="68" spans="63:74" x14ac:dyDescent="0.15">
      <c r="BK68" s="314"/>
      <c r="BL68" s="314"/>
      <c r="BM68" s="314"/>
      <c r="BN68" s="314"/>
      <c r="BO68" s="314"/>
      <c r="BP68" s="314"/>
      <c r="BQ68" s="314"/>
      <c r="BR68" s="314"/>
      <c r="BS68" s="314"/>
      <c r="BT68" s="314"/>
      <c r="BU68" s="314"/>
      <c r="BV68" s="314"/>
    </row>
    <row r="69" spans="63:74" x14ac:dyDescent="0.15">
      <c r="BK69" s="314"/>
      <c r="BL69" s="314"/>
      <c r="BM69" s="314"/>
      <c r="BN69" s="314"/>
      <c r="BO69" s="314"/>
      <c r="BP69" s="314"/>
      <c r="BQ69" s="314"/>
      <c r="BR69" s="314"/>
      <c r="BS69" s="314"/>
      <c r="BT69" s="314"/>
      <c r="BU69" s="314"/>
      <c r="BV69" s="314"/>
    </row>
    <row r="70" spans="63:74" x14ac:dyDescent="0.15">
      <c r="BK70" s="314"/>
      <c r="BL70" s="314"/>
      <c r="BM70" s="314"/>
      <c r="BN70" s="314"/>
      <c r="BO70" s="314"/>
      <c r="BP70" s="314"/>
      <c r="BQ70" s="314"/>
      <c r="BR70" s="314"/>
      <c r="BS70" s="314"/>
      <c r="BT70" s="314"/>
      <c r="BU70" s="314"/>
      <c r="BV70" s="314"/>
    </row>
    <row r="71" spans="63:74" x14ac:dyDescent="0.15">
      <c r="BK71" s="314"/>
      <c r="BL71" s="314"/>
      <c r="BM71" s="314"/>
      <c r="BN71" s="314"/>
      <c r="BO71" s="314"/>
      <c r="BP71" s="314"/>
      <c r="BQ71" s="314"/>
      <c r="BR71" s="314"/>
      <c r="BS71" s="314"/>
      <c r="BT71" s="314"/>
      <c r="BU71" s="314"/>
      <c r="BV71" s="314"/>
    </row>
    <row r="72" spans="63:74" x14ac:dyDescent="0.15">
      <c r="BK72" s="314"/>
      <c r="BL72" s="314"/>
      <c r="BM72" s="314"/>
      <c r="BN72" s="314"/>
      <c r="BO72" s="314"/>
      <c r="BP72" s="314"/>
      <c r="BQ72" s="314"/>
      <c r="BR72" s="314"/>
      <c r="BS72" s="314"/>
      <c r="BT72" s="314"/>
      <c r="BU72" s="314"/>
      <c r="BV72" s="314"/>
    </row>
    <row r="73" spans="63:74" x14ac:dyDescent="0.15">
      <c r="BK73" s="314"/>
      <c r="BL73" s="314"/>
      <c r="BM73" s="314"/>
      <c r="BN73" s="314"/>
      <c r="BO73" s="314"/>
      <c r="BP73" s="314"/>
      <c r="BQ73" s="314"/>
      <c r="BR73" s="314"/>
      <c r="BS73" s="314"/>
      <c r="BT73" s="314"/>
      <c r="BU73" s="314"/>
      <c r="BV73" s="314"/>
    </row>
    <row r="74" spans="63:74" x14ac:dyDescent="0.15">
      <c r="BK74" s="314"/>
      <c r="BL74" s="314"/>
      <c r="BM74" s="314"/>
      <c r="BN74" s="314"/>
      <c r="BO74" s="314"/>
      <c r="BP74" s="314"/>
      <c r="BQ74" s="314"/>
      <c r="BR74" s="314"/>
      <c r="BS74" s="314"/>
      <c r="BT74" s="314"/>
      <c r="BU74" s="314"/>
      <c r="BV74" s="314"/>
    </row>
    <row r="75" spans="63:74" x14ac:dyDescent="0.15">
      <c r="BK75" s="314"/>
      <c r="BL75" s="314"/>
      <c r="BM75" s="314"/>
      <c r="BN75" s="314"/>
      <c r="BO75" s="314"/>
      <c r="BP75" s="314"/>
      <c r="BQ75" s="314"/>
      <c r="BR75" s="314"/>
      <c r="BS75" s="314"/>
      <c r="BT75" s="314"/>
      <c r="BU75" s="314"/>
      <c r="BV75" s="314"/>
    </row>
    <row r="76" spans="63:74" x14ac:dyDescent="0.15">
      <c r="BK76" s="314"/>
      <c r="BL76" s="314"/>
      <c r="BM76" s="314"/>
      <c r="BN76" s="314"/>
      <c r="BO76" s="314"/>
      <c r="BP76" s="314"/>
      <c r="BQ76" s="314"/>
      <c r="BR76" s="314"/>
      <c r="BS76" s="314"/>
      <c r="BT76" s="314"/>
      <c r="BU76" s="314"/>
      <c r="BV76" s="314"/>
    </row>
    <row r="77" spans="63:74" x14ac:dyDescent="0.15">
      <c r="BK77" s="314"/>
      <c r="BL77" s="314"/>
      <c r="BM77" s="314"/>
      <c r="BN77" s="314"/>
      <c r="BO77" s="314"/>
      <c r="BP77" s="314"/>
      <c r="BQ77" s="314"/>
      <c r="BR77" s="314"/>
      <c r="BS77" s="314"/>
      <c r="BT77" s="314"/>
      <c r="BU77" s="314"/>
      <c r="BV77" s="314"/>
    </row>
    <row r="78" spans="63:74" x14ac:dyDescent="0.15">
      <c r="BK78" s="314"/>
      <c r="BL78" s="314"/>
      <c r="BM78" s="314"/>
      <c r="BN78" s="314"/>
      <c r="BO78" s="314"/>
      <c r="BP78" s="314"/>
      <c r="BQ78" s="314"/>
      <c r="BR78" s="314"/>
      <c r="BS78" s="314"/>
      <c r="BT78" s="314"/>
      <c r="BU78" s="314"/>
      <c r="BV78" s="314"/>
    </row>
    <row r="79" spans="63:74" x14ac:dyDescent="0.15">
      <c r="BK79" s="314"/>
      <c r="BL79" s="314"/>
      <c r="BM79" s="314"/>
      <c r="BN79" s="314"/>
      <c r="BO79" s="314"/>
      <c r="BP79" s="314"/>
      <c r="BQ79" s="314"/>
      <c r="BR79" s="314"/>
      <c r="BS79" s="314"/>
      <c r="BT79" s="314"/>
      <c r="BU79" s="314"/>
      <c r="BV79" s="314"/>
    </row>
    <row r="80" spans="63:74" x14ac:dyDescent="0.15">
      <c r="BK80" s="314"/>
      <c r="BL80" s="314"/>
      <c r="BM80" s="314"/>
      <c r="BN80" s="314"/>
      <c r="BO80" s="314"/>
      <c r="BP80" s="314"/>
      <c r="BQ80" s="314"/>
      <c r="BR80" s="314"/>
      <c r="BS80" s="314"/>
      <c r="BT80" s="314"/>
      <c r="BU80" s="314"/>
      <c r="BV80" s="314"/>
    </row>
    <row r="81" spans="63:74" x14ac:dyDescent="0.15">
      <c r="BK81" s="314"/>
      <c r="BL81" s="314"/>
      <c r="BM81" s="314"/>
      <c r="BN81" s="314"/>
      <c r="BO81" s="314"/>
      <c r="BP81" s="314"/>
      <c r="BQ81" s="314"/>
      <c r="BR81" s="314"/>
      <c r="BS81" s="314"/>
      <c r="BT81" s="314"/>
      <c r="BU81" s="314"/>
      <c r="BV81" s="314"/>
    </row>
    <row r="82" spans="63:74" x14ac:dyDescent="0.15">
      <c r="BK82" s="314"/>
      <c r="BL82" s="314"/>
      <c r="BM82" s="314"/>
      <c r="BN82" s="314"/>
      <c r="BO82" s="314"/>
      <c r="BP82" s="314"/>
      <c r="BQ82" s="314"/>
      <c r="BR82" s="314"/>
      <c r="BS82" s="314"/>
      <c r="BT82" s="314"/>
      <c r="BU82" s="314"/>
      <c r="BV82" s="314"/>
    </row>
    <row r="83" spans="63:74" x14ac:dyDescent="0.15">
      <c r="BK83" s="314"/>
      <c r="BL83" s="314"/>
      <c r="BM83" s="314"/>
      <c r="BN83" s="314"/>
      <c r="BO83" s="314"/>
      <c r="BP83" s="314"/>
      <c r="BQ83" s="314"/>
      <c r="BR83" s="314"/>
      <c r="BS83" s="314"/>
      <c r="BT83" s="314"/>
      <c r="BU83" s="314"/>
      <c r="BV83" s="314"/>
    </row>
    <row r="84" spans="63:74" x14ac:dyDescent="0.15">
      <c r="BK84" s="314"/>
      <c r="BL84" s="314"/>
      <c r="BM84" s="314"/>
      <c r="BN84" s="314"/>
      <c r="BO84" s="314"/>
      <c r="BP84" s="314"/>
      <c r="BQ84" s="314"/>
      <c r="BR84" s="314"/>
      <c r="BS84" s="314"/>
      <c r="BT84" s="314"/>
      <c r="BU84" s="314"/>
      <c r="BV84" s="314"/>
    </row>
    <row r="85" spans="63:74" x14ac:dyDescent="0.15">
      <c r="BK85" s="314"/>
      <c r="BL85" s="314"/>
      <c r="BM85" s="314"/>
      <c r="BN85" s="314"/>
      <c r="BO85" s="314"/>
      <c r="BP85" s="314"/>
      <c r="BQ85" s="314"/>
      <c r="BR85" s="314"/>
      <c r="BS85" s="314"/>
      <c r="BT85" s="314"/>
      <c r="BU85" s="314"/>
      <c r="BV85" s="314"/>
    </row>
    <row r="86" spans="63:74" x14ac:dyDescent="0.15">
      <c r="BK86" s="314"/>
      <c r="BL86" s="314"/>
      <c r="BM86" s="314"/>
      <c r="BN86" s="314"/>
      <c r="BO86" s="314"/>
      <c r="BP86" s="314"/>
      <c r="BQ86" s="314"/>
      <c r="BR86" s="314"/>
      <c r="BS86" s="314"/>
      <c r="BT86" s="314"/>
      <c r="BU86" s="314"/>
      <c r="BV86" s="314"/>
    </row>
    <row r="87" spans="63:74" x14ac:dyDescent="0.15">
      <c r="BK87" s="314"/>
      <c r="BL87" s="314"/>
      <c r="BM87" s="314"/>
      <c r="BN87" s="314"/>
      <c r="BO87" s="314"/>
      <c r="BP87" s="314"/>
      <c r="BQ87" s="314"/>
      <c r="BR87" s="314"/>
      <c r="BS87" s="314"/>
      <c r="BT87" s="314"/>
      <c r="BU87" s="314"/>
      <c r="BV87" s="314"/>
    </row>
    <row r="88" spans="63:74" x14ac:dyDescent="0.15">
      <c r="BK88" s="314"/>
      <c r="BL88" s="314"/>
      <c r="BM88" s="314"/>
      <c r="BN88" s="314"/>
      <c r="BO88" s="314"/>
      <c r="BP88" s="314"/>
      <c r="BQ88" s="314"/>
      <c r="BR88" s="314"/>
      <c r="BS88" s="314"/>
      <c r="BT88" s="314"/>
      <c r="BU88" s="314"/>
      <c r="BV88" s="314"/>
    </row>
    <row r="89" spans="63:74" x14ac:dyDescent="0.15">
      <c r="BK89" s="314"/>
      <c r="BL89" s="314"/>
      <c r="BM89" s="314"/>
      <c r="BN89" s="314"/>
      <c r="BO89" s="314"/>
      <c r="BP89" s="314"/>
      <c r="BQ89" s="314"/>
      <c r="BR89" s="314"/>
      <c r="BS89" s="314"/>
      <c r="BT89" s="314"/>
      <c r="BU89" s="314"/>
      <c r="BV89" s="314"/>
    </row>
    <row r="90" spans="63:74" x14ac:dyDescent="0.15">
      <c r="BK90" s="314"/>
      <c r="BL90" s="314"/>
      <c r="BM90" s="314"/>
      <c r="BN90" s="314"/>
      <c r="BO90" s="314"/>
      <c r="BP90" s="314"/>
      <c r="BQ90" s="314"/>
      <c r="BR90" s="314"/>
      <c r="BS90" s="314"/>
      <c r="BT90" s="314"/>
      <c r="BU90" s="314"/>
      <c r="BV90" s="314"/>
    </row>
    <row r="91" spans="63:74" x14ac:dyDescent="0.15">
      <c r="BK91" s="314"/>
      <c r="BL91" s="314"/>
      <c r="BM91" s="314"/>
      <c r="BN91" s="314"/>
      <c r="BO91" s="314"/>
      <c r="BP91" s="314"/>
      <c r="BQ91" s="314"/>
      <c r="BR91" s="314"/>
      <c r="BS91" s="314"/>
      <c r="BT91" s="314"/>
      <c r="BU91" s="314"/>
      <c r="BV91" s="314"/>
    </row>
    <row r="92" spans="63:74" x14ac:dyDescent="0.15">
      <c r="BK92" s="314"/>
      <c r="BL92" s="314"/>
      <c r="BM92" s="314"/>
      <c r="BN92" s="314"/>
      <c r="BO92" s="314"/>
      <c r="BP92" s="314"/>
      <c r="BQ92" s="314"/>
      <c r="BR92" s="314"/>
      <c r="BS92" s="314"/>
      <c r="BT92" s="314"/>
      <c r="BU92" s="314"/>
      <c r="BV92" s="314"/>
    </row>
    <row r="93" spans="63:74" x14ac:dyDescent="0.15">
      <c r="BK93" s="314"/>
      <c r="BL93" s="314"/>
      <c r="BM93" s="314"/>
      <c r="BN93" s="314"/>
      <c r="BO93" s="314"/>
      <c r="BP93" s="314"/>
      <c r="BQ93" s="314"/>
      <c r="BR93" s="314"/>
      <c r="BS93" s="314"/>
      <c r="BT93" s="314"/>
      <c r="BU93" s="314"/>
      <c r="BV93" s="314"/>
    </row>
    <row r="94" spans="63:74" x14ac:dyDescent="0.15">
      <c r="BK94" s="314"/>
      <c r="BL94" s="314"/>
      <c r="BM94" s="314"/>
      <c r="BN94" s="314"/>
      <c r="BO94" s="314"/>
      <c r="BP94" s="314"/>
      <c r="BQ94" s="314"/>
      <c r="BR94" s="314"/>
      <c r="BS94" s="314"/>
      <c r="BT94" s="314"/>
      <c r="BU94" s="314"/>
      <c r="BV94" s="314"/>
    </row>
    <row r="95" spans="63:74" x14ac:dyDescent="0.15">
      <c r="BK95" s="314"/>
      <c r="BL95" s="314"/>
      <c r="BM95" s="314"/>
      <c r="BN95" s="314"/>
      <c r="BO95" s="314"/>
      <c r="BP95" s="314"/>
      <c r="BQ95" s="314"/>
      <c r="BR95" s="314"/>
      <c r="BS95" s="314"/>
      <c r="BT95" s="314"/>
      <c r="BU95" s="314"/>
      <c r="BV95" s="314"/>
    </row>
    <row r="96" spans="63:74" x14ac:dyDescent="0.15">
      <c r="BK96" s="314"/>
      <c r="BL96" s="314"/>
      <c r="BM96" s="314"/>
      <c r="BN96" s="314"/>
      <c r="BO96" s="314"/>
      <c r="BP96" s="314"/>
      <c r="BQ96" s="314"/>
      <c r="BR96" s="314"/>
      <c r="BS96" s="314"/>
      <c r="BT96" s="314"/>
      <c r="BU96" s="314"/>
      <c r="BV96" s="314"/>
    </row>
    <row r="97" spans="63:74" x14ac:dyDescent="0.15">
      <c r="BK97" s="314"/>
      <c r="BL97" s="314"/>
      <c r="BM97" s="314"/>
      <c r="BN97" s="314"/>
      <c r="BO97" s="314"/>
      <c r="BP97" s="314"/>
      <c r="BQ97" s="314"/>
      <c r="BR97" s="314"/>
      <c r="BS97" s="314"/>
      <c r="BT97" s="314"/>
      <c r="BU97" s="314"/>
      <c r="BV97" s="314"/>
    </row>
    <row r="98" spans="63:74" x14ac:dyDescent="0.15">
      <c r="BK98" s="314"/>
      <c r="BL98" s="314"/>
      <c r="BM98" s="314"/>
      <c r="BN98" s="314"/>
      <c r="BO98" s="314"/>
      <c r="BP98" s="314"/>
      <c r="BQ98" s="314"/>
      <c r="BR98" s="314"/>
      <c r="BS98" s="314"/>
      <c r="BT98" s="314"/>
      <c r="BU98" s="314"/>
      <c r="BV98" s="314"/>
    </row>
    <row r="99" spans="63:74" x14ac:dyDescent="0.15">
      <c r="BK99" s="314"/>
      <c r="BL99" s="314"/>
      <c r="BM99" s="314"/>
      <c r="BN99" s="314"/>
      <c r="BO99" s="314"/>
      <c r="BP99" s="314"/>
      <c r="BQ99" s="314"/>
      <c r="BR99" s="314"/>
      <c r="BS99" s="314"/>
      <c r="BT99" s="314"/>
      <c r="BU99" s="314"/>
      <c r="BV99" s="314"/>
    </row>
    <row r="100" spans="63:74" x14ac:dyDescent="0.15">
      <c r="BK100" s="314"/>
      <c r="BL100" s="314"/>
      <c r="BM100" s="314"/>
      <c r="BN100" s="314"/>
      <c r="BO100" s="314"/>
      <c r="BP100" s="314"/>
      <c r="BQ100" s="314"/>
      <c r="BR100" s="314"/>
      <c r="BS100" s="314"/>
      <c r="BT100" s="314"/>
      <c r="BU100" s="314"/>
      <c r="BV100" s="314"/>
    </row>
    <row r="101" spans="63:74" x14ac:dyDescent="0.15">
      <c r="BK101" s="314"/>
      <c r="BL101" s="314"/>
      <c r="BM101" s="314"/>
      <c r="BN101" s="314"/>
      <c r="BO101" s="314"/>
      <c r="BP101" s="314"/>
      <c r="BQ101" s="314"/>
      <c r="BR101" s="314"/>
      <c r="BS101" s="314"/>
      <c r="BT101" s="314"/>
      <c r="BU101" s="314"/>
      <c r="BV101" s="314"/>
    </row>
    <row r="102" spans="63:74" x14ac:dyDescent="0.15">
      <c r="BK102" s="314"/>
      <c r="BL102" s="314"/>
      <c r="BM102" s="314"/>
      <c r="BN102" s="314"/>
      <c r="BO102" s="314"/>
      <c r="BP102" s="314"/>
      <c r="BQ102" s="314"/>
      <c r="BR102" s="314"/>
      <c r="BS102" s="314"/>
      <c r="BT102" s="314"/>
      <c r="BU102" s="314"/>
      <c r="BV102" s="314"/>
    </row>
    <row r="103" spans="63:74" x14ac:dyDescent="0.15">
      <c r="BK103" s="314"/>
      <c r="BL103" s="314"/>
      <c r="BM103" s="314"/>
      <c r="BN103" s="314"/>
      <c r="BO103" s="314"/>
      <c r="BP103" s="314"/>
      <c r="BQ103" s="314"/>
      <c r="BR103" s="314"/>
      <c r="BS103" s="314"/>
      <c r="BT103" s="314"/>
      <c r="BU103" s="314"/>
      <c r="BV103" s="314"/>
    </row>
    <row r="104" spans="63:74" x14ac:dyDescent="0.15">
      <c r="BK104" s="314"/>
      <c r="BL104" s="314"/>
      <c r="BM104" s="314"/>
      <c r="BN104" s="314"/>
      <c r="BO104" s="314"/>
      <c r="BP104" s="314"/>
      <c r="BQ104" s="314"/>
      <c r="BR104" s="314"/>
      <c r="BS104" s="314"/>
      <c r="BT104" s="314"/>
      <c r="BU104" s="314"/>
      <c r="BV104" s="314"/>
    </row>
    <row r="105" spans="63:74" x14ac:dyDescent="0.15">
      <c r="BK105" s="314"/>
      <c r="BL105" s="314"/>
      <c r="BM105" s="314"/>
      <c r="BN105" s="314"/>
      <c r="BO105" s="314"/>
      <c r="BP105" s="314"/>
      <c r="BQ105" s="314"/>
      <c r="BR105" s="314"/>
      <c r="BS105" s="314"/>
      <c r="BT105" s="314"/>
      <c r="BU105" s="314"/>
      <c r="BV105" s="314"/>
    </row>
    <row r="106" spans="63:74" x14ac:dyDescent="0.15">
      <c r="BK106" s="314"/>
      <c r="BL106" s="314"/>
      <c r="BM106" s="314"/>
      <c r="BN106" s="314"/>
      <c r="BO106" s="314"/>
      <c r="BP106" s="314"/>
      <c r="BQ106" s="314"/>
      <c r="BR106" s="314"/>
      <c r="BS106" s="314"/>
      <c r="BT106" s="314"/>
      <c r="BU106" s="314"/>
      <c r="BV106" s="314"/>
    </row>
    <row r="107" spans="63:74" x14ac:dyDescent="0.15">
      <c r="BK107" s="314"/>
      <c r="BL107" s="314"/>
      <c r="BM107" s="314"/>
      <c r="BN107" s="314"/>
      <c r="BO107" s="314"/>
      <c r="BP107" s="314"/>
      <c r="BQ107" s="314"/>
      <c r="BR107" s="314"/>
      <c r="BS107" s="314"/>
      <c r="BT107" s="314"/>
      <c r="BU107" s="314"/>
      <c r="BV107" s="314"/>
    </row>
    <row r="108" spans="63:74" x14ac:dyDescent="0.15">
      <c r="BK108" s="314"/>
      <c r="BL108" s="314"/>
      <c r="BM108" s="314"/>
      <c r="BN108" s="314"/>
      <c r="BO108" s="314"/>
      <c r="BP108" s="314"/>
      <c r="BQ108" s="314"/>
      <c r="BR108" s="314"/>
      <c r="BS108" s="314"/>
      <c r="BT108" s="314"/>
      <c r="BU108" s="314"/>
      <c r="BV108" s="314"/>
    </row>
    <row r="109" spans="63:74" x14ac:dyDescent="0.15">
      <c r="BK109" s="314"/>
      <c r="BL109" s="314"/>
      <c r="BM109" s="314"/>
      <c r="BN109" s="314"/>
      <c r="BO109" s="314"/>
      <c r="BP109" s="314"/>
      <c r="BQ109" s="314"/>
      <c r="BR109" s="314"/>
      <c r="BS109" s="314"/>
      <c r="BT109" s="314"/>
      <c r="BU109" s="314"/>
      <c r="BV109" s="314"/>
    </row>
    <row r="110" spans="63:74" x14ac:dyDescent="0.15">
      <c r="BK110" s="314"/>
      <c r="BL110" s="314"/>
      <c r="BM110" s="314"/>
      <c r="BN110" s="314"/>
      <c r="BO110" s="314"/>
      <c r="BP110" s="314"/>
      <c r="BQ110" s="314"/>
      <c r="BR110" s="314"/>
      <c r="BS110" s="314"/>
      <c r="BT110" s="314"/>
      <c r="BU110" s="314"/>
      <c r="BV110" s="314"/>
    </row>
    <row r="111" spans="63:74" x14ac:dyDescent="0.15">
      <c r="BK111" s="314"/>
      <c r="BL111" s="314"/>
      <c r="BM111" s="314"/>
      <c r="BN111" s="314"/>
      <c r="BO111" s="314"/>
      <c r="BP111" s="314"/>
      <c r="BQ111" s="314"/>
      <c r="BR111" s="314"/>
      <c r="BS111" s="314"/>
      <c r="BT111" s="314"/>
      <c r="BU111" s="314"/>
      <c r="BV111" s="314"/>
    </row>
    <row r="112" spans="63:74" x14ac:dyDescent="0.15">
      <c r="BK112" s="314"/>
      <c r="BL112" s="314"/>
      <c r="BM112" s="314"/>
      <c r="BN112" s="314"/>
      <c r="BO112" s="314"/>
      <c r="BP112" s="314"/>
      <c r="BQ112" s="314"/>
      <c r="BR112" s="314"/>
      <c r="BS112" s="314"/>
      <c r="BT112" s="314"/>
      <c r="BU112" s="314"/>
      <c r="BV112" s="314"/>
    </row>
    <row r="113" spans="63:74" x14ac:dyDescent="0.15">
      <c r="BK113" s="314"/>
      <c r="BL113" s="314"/>
      <c r="BM113" s="314"/>
      <c r="BN113" s="314"/>
      <c r="BO113" s="314"/>
      <c r="BP113" s="314"/>
      <c r="BQ113" s="314"/>
      <c r="BR113" s="314"/>
      <c r="BS113" s="314"/>
      <c r="BT113" s="314"/>
      <c r="BU113" s="314"/>
      <c r="BV113" s="314"/>
    </row>
    <row r="114" spans="63:74" x14ac:dyDescent="0.15">
      <c r="BK114" s="314"/>
      <c r="BL114" s="314"/>
      <c r="BM114" s="314"/>
      <c r="BN114" s="314"/>
      <c r="BO114" s="314"/>
      <c r="BP114" s="314"/>
      <c r="BQ114" s="314"/>
      <c r="BR114" s="314"/>
      <c r="BS114" s="314"/>
      <c r="BT114" s="314"/>
      <c r="BU114" s="314"/>
      <c r="BV114" s="314"/>
    </row>
    <row r="115" spans="63:74" x14ac:dyDescent="0.15">
      <c r="BK115" s="314"/>
      <c r="BL115" s="314"/>
      <c r="BM115" s="314"/>
      <c r="BN115" s="314"/>
      <c r="BO115" s="314"/>
      <c r="BP115" s="314"/>
      <c r="BQ115" s="314"/>
      <c r="BR115" s="314"/>
      <c r="BS115" s="314"/>
      <c r="BT115" s="314"/>
      <c r="BU115" s="314"/>
      <c r="BV115" s="314"/>
    </row>
    <row r="116" spans="63:74" x14ac:dyDescent="0.15">
      <c r="BK116" s="314"/>
      <c r="BL116" s="314"/>
      <c r="BM116" s="314"/>
      <c r="BN116" s="314"/>
      <c r="BO116" s="314"/>
      <c r="BP116" s="314"/>
      <c r="BQ116" s="314"/>
      <c r="BR116" s="314"/>
      <c r="BS116" s="314"/>
      <c r="BT116" s="314"/>
      <c r="BU116" s="314"/>
      <c r="BV116" s="314"/>
    </row>
    <row r="117" spans="63:74" x14ac:dyDescent="0.15">
      <c r="BK117" s="314"/>
      <c r="BL117" s="314"/>
      <c r="BM117" s="314"/>
      <c r="BN117" s="314"/>
      <c r="BO117" s="314"/>
      <c r="BP117" s="314"/>
      <c r="BQ117" s="314"/>
      <c r="BR117" s="314"/>
      <c r="BS117" s="314"/>
      <c r="BT117" s="314"/>
      <c r="BU117" s="314"/>
      <c r="BV117" s="314"/>
    </row>
    <row r="118" spans="63:74" x14ac:dyDescent="0.15">
      <c r="BK118" s="314"/>
      <c r="BL118" s="314"/>
      <c r="BM118" s="314"/>
      <c r="BN118" s="314"/>
      <c r="BO118" s="314"/>
      <c r="BP118" s="314"/>
      <c r="BQ118" s="314"/>
      <c r="BR118" s="314"/>
      <c r="BS118" s="314"/>
      <c r="BT118" s="314"/>
      <c r="BU118" s="314"/>
      <c r="BV118" s="314"/>
    </row>
    <row r="119" spans="63:74" x14ac:dyDescent="0.15">
      <c r="BK119" s="314"/>
      <c r="BL119" s="314"/>
      <c r="BM119" s="314"/>
      <c r="BN119" s="314"/>
      <c r="BO119" s="314"/>
      <c r="BP119" s="314"/>
      <c r="BQ119" s="314"/>
      <c r="BR119" s="314"/>
      <c r="BS119" s="314"/>
      <c r="BT119" s="314"/>
      <c r="BU119" s="314"/>
      <c r="BV119" s="314"/>
    </row>
    <row r="120" spans="63:74" x14ac:dyDescent="0.15">
      <c r="BK120" s="314"/>
      <c r="BL120" s="314"/>
      <c r="BM120" s="314"/>
      <c r="BN120" s="314"/>
      <c r="BO120" s="314"/>
      <c r="BP120" s="314"/>
      <c r="BQ120" s="314"/>
      <c r="BR120" s="314"/>
      <c r="BS120" s="314"/>
      <c r="BT120" s="314"/>
      <c r="BU120" s="314"/>
      <c r="BV120" s="314"/>
    </row>
    <row r="121" spans="63:74" x14ac:dyDescent="0.15">
      <c r="BK121" s="314"/>
      <c r="BL121" s="314"/>
      <c r="BM121" s="314"/>
      <c r="BN121" s="314"/>
      <c r="BO121" s="314"/>
      <c r="BP121" s="314"/>
      <c r="BQ121" s="314"/>
      <c r="BR121" s="314"/>
      <c r="BS121" s="314"/>
      <c r="BT121" s="314"/>
      <c r="BU121" s="314"/>
      <c r="BV121" s="314"/>
    </row>
    <row r="122" spans="63:74" x14ac:dyDescent="0.15">
      <c r="BK122" s="314"/>
      <c r="BL122" s="314"/>
      <c r="BM122" s="314"/>
      <c r="BN122" s="314"/>
      <c r="BO122" s="314"/>
      <c r="BP122" s="314"/>
      <c r="BQ122" s="314"/>
      <c r="BR122" s="314"/>
      <c r="BS122" s="314"/>
      <c r="BT122" s="314"/>
      <c r="BU122" s="314"/>
      <c r="BV122" s="314"/>
    </row>
    <row r="123" spans="63:74" x14ac:dyDescent="0.15">
      <c r="BK123" s="314"/>
      <c r="BL123" s="314"/>
      <c r="BM123" s="314"/>
      <c r="BN123" s="314"/>
      <c r="BO123" s="314"/>
      <c r="BP123" s="314"/>
      <c r="BQ123" s="314"/>
      <c r="BR123" s="314"/>
      <c r="BS123" s="314"/>
      <c r="BT123" s="314"/>
      <c r="BU123" s="314"/>
      <c r="BV123" s="314"/>
    </row>
    <row r="124" spans="63:74" x14ac:dyDescent="0.15">
      <c r="BK124" s="314"/>
      <c r="BL124" s="314"/>
      <c r="BM124" s="314"/>
      <c r="BN124" s="314"/>
      <c r="BO124" s="314"/>
      <c r="BP124" s="314"/>
      <c r="BQ124" s="314"/>
      <c r="BR124" s="314"/>
      <c r="BS124" s="314"/>
      <c r="BT124" s="314"/>
      <c r="BU124" s="314"/>
      <c r="BV124" s="314"/>
    </row>
    <row r="125" spans="63:74" x14ac:dyDescent="0.15">
      <c r="BK125" s="314"/>
      <c r="BL125" s="314"/>
      <c r="BM125" s="314"/>
      <c r="BN125" s="314"/>
      <c r="BO125" s="314"/>
      <c r="BP125" s="314"/>
      <c r="BQ125" s="314"/>
      <c r="BR125" s="314"/>
      <c r="BS125" s="314"/>
      <c r="BT125" s="314"/>
      <c r="BU125" s="314"/>
      <c r="BV125" s="314"/>
    </row>
    <row r="126" spans="63:74" x14ac:dyDescent="0.15">
      <c r="BK126" s="314"/>
      <c r="BL126" s="314"/>
      <c r="BM126" s="314"/>
      <c r="BN126" s="314"/>
      <c r="BO126" s="314"/>
      <c r="BP126" s="314"/>
      <c r="BQ126" s="314"/>
      <c r="BR126" s="314"/>
      <c r="BS126" s="314"/>
      <c r="BT126" s="314"/>
      <c r="BU126" s="314"/>
      <c r="BV126" s="314"/>
    </row>
    <row r="127" spans="63:74" x14ac:dyDescent="0.15">
      <c r="BK127" s="314"/>
      <c r="BL127" s="314"/>
      <c r="BM127" s="314"/>
      <c r="BN127" s="314"/>
      <c r="BO127" s="314"/>
      <c r="BP127" s="314"/>
      <c r="BQ127" s="314"/>
      <c r="BR127" s="314"/>
      <c r="BS127" s="314"/>
      <c r="BT127" s="314"/>
      <c r="BU127" s="314"/>
      <c r="BV127" s="314"/>
    </row>
    <row r="128" spans="63:74" x14ac:dyDescent="0.15">
      <c r="BK128" s="314"/>
      <c r="BL128" s="314"/>
      <c r="BM128" s="314"/>
      <c r="BN128" s="314"/>
      <c r="BO128" s="314"/>
      <c r="BP128" s="314"/>
      <c r="BQ128" s="314"/>
      <c r="BR128" s="314"/>
      <c r="BS128" s="314"/>
      <c r="BT128" s="314"/>
      <c r="BU128" s="314"/>
      <c r="BV128" s="314"/>
    </row>
    <row r="129" spans="63:74" x14ac:dyDescent="0.15">
      <c r="BK129" s="314"/>
      <c r="BL129" s="314"/>
      <c r="BM129" s="314"/>
      <c r="BN129" s="314"/>
      <c r="BO129" s="314"/>
      <c r="BP129" s="314"/>
      <c r="BQ129" s="314"/>
      <c r="BR129" s="314"/>
      <c r="BS129" s="314"/>
      <c r="BT129" s="314"/>
      <c r="BU129" s="314"/>
      <c r="BV129" s="314"/>
    </row>
    <row r="130" spans="63:74" x14ac:dyDescent="0.15">
      <c r="BK130" s="314"/>
      <c r="BL130" s="314"/>
      <c r="BM130" s="314"/>
      <c r="BN130" s="314"/>
      <c r="BO130" s="314"/>
      <c r="BP130" s="314"/>
      <c r="BQ130" s="314"/>
      <c r="BR130" s="314"/>
      <c r="BS130" s="314"/>
      <c r="BT130" s="314"/>
      <c r="BU130" s="314"/>
      <c r="BV130" s="314"/>
    </row>
    <row r="131" spans="63:74" x14ac:dyDescent="0.15">
      <c r="BK131" s="314"/>
      <c r="BL131" s="314"/>
      <c r="BM131" s="314"/>
      <c r="BN131" s="314"/>
      <c r="BO131" s="314"/>
      <c r="BP131" s="314"/>
      <c r="BQ131" s="314"/>
      <c r="BR131" s="314"/>
      <c r="BS131" s="314"/>
      <c r="BT131" s="314"/>
      <c r="BU131" s="314"/>
      <c r="BV131" s="314"/>
    </row>
    <row r="132" spans="63:74" x14ac:dyDescent="0.15">
      <c r="BK132" s="314"/>
      <c r="BL132" s="314"/>
      <c r="BM132" s="314"/>
      <c r="BN132" s="314"/>
      <c r="BO132" s="314"/>
      <c r="BP132" s="314"/>
      <c r="BQ132" s="314"/>
      <c r="BR132" s="314"/>
      <c r="BS132" s="314"/>
      <c r="BT132" s="314"/>
      <c r="BU132" s="314"/>
      <c r="BV132" s="314"/>
    </row>
    <row r="133" spans="63:74" x14ac:dyDescent="0.15">
      <c r="BK133" s="314"/>
      <c r="BL133" s="314"/>
      <c r="BM133" s="314"/>
      <c r="BN133" s="314"/>
      <c r="BO133" s="314"/>
      <c r="BP133" s="314"/>
      <c r="BQ133" s="314"/>
      <c r="BR133" s="314"/>
      <c r="BS133" s="314"/>
      <c r="BT133" s="314"/>
      <c r="BU133" s="314"/>
      <c r="BV133" s="314"/>
    </row>
    <row r="134" spans="63:74" x14ac:dyDescent="0.15">
      <c r="BK134" s="314"/>
      <c r="BL134" s="314"/>
      <c r="BM134" s="314"/>
      <c r="BN134" s="314"/>
      <c r="BO134" s="314"/>
      <c r="BP134" s="314"/>
      <c r="BQ134" s="314"/>
      <c r="BR134" s="314"/>
      <c r="BS134" s="314"/>
      <c r="BT134" s="314"/>
      <c r="BU134" s="314"/>
      <c r="BV134" s="314"/>
    </row>
    <row r="135" spans="63:74" x14ac:dyDescent="0.15">
      <c r="BK135" s="314"/>
      <c r="BL135" s="314"/>
      <c r="BM135" s="314"/>
      <c r="BN135" s="314"/>
      <c r="BO135" s="314"/>
      <c r="BP135" s="314"/>
      <c r="BQ135" s="314"/>
      <c r="BR135" s="314"/>
      <c r="BS135" s="314"/>
      <c r="BT135" s="314"/>
      <c r="BU135" s="314"/>
      <c r="BV135" s="314"/>
    </row>
    <row r="136" spans="63:74" x14ac:dyDescent="0.15">
      <c r="BK136" s="314"/>
      <c r="BL136" s="314"/>
      <c r="BM136" s="314"/>
      <c r="BN136" s="314"/>
      <c r="BO136" s="314"/>
      <c r="BP136" s="314"/>
      <c r="BQ136" s="314"/>
      <c r="BR136" s="314"/>
      <c r="BS136" s="314"/>
      <c r="BT136" s="314"/>
      <c r="BU136" s="314"/>
      <c r="BV136" s="314"/>
    </row>
    <row r="137" spans="63:74" x14ac:dyDescent="0.15">
      <c r="BK137" s="314"/>
      <c r="BL137" s="314"/>
      <c r="BM137" s="314"/>
      <c r="BN137" s="314"/>
      <c r="BO137" s="314"/>
      <c r="BP137" s="314"/>
      <c r="BQ137" s="314"/>
      <c r="BR137" s="314"/>
      <c r="BS137" s="314"/>
      <c r="BT137" s="314"/>
      <c r="BU137" s="314"/>
      <c r="BV137" s="314"/>
    </row>
    <row r="138" spans="63:74" x14ac:dyDescent="0.15">
      <c r="BK138" s="314"/>
      <c r="BL138" s="314"/>
      <c r="BM138" s="314"/>
      <c r="BN138" s="314"/>
      <c r="BO138" s="314"/>
      <c r="BP138" s="314"/>
      <c r="BQ138" s="314"/>
      <c r="BR138" s="314"/>
      <c r="BS138" s="314"/>
      <c r="BT138" s="314"/>
      <c r="BU138" s="314"/>
      <c r="BV138" s="314"/>
    </row>
    <row r="139" spans="63:74" x14ac:dyDescent="0.15">
      <c r="BK139" s="314"/>
      <c r="BL139" s="314"/>
      <c r="BM139" s="314"/>
      <c r="BN139" s="314"/>
      <c r="BO139" s="314"/>
      <c r="BP139" s="314"/>
      <c r="BQ139" s="314"/>
      <c r="BR139" s="314"/>
      <c r="BS139" s="314"/>
      <c r="BT139" s="314"/>
      <c r="BU139" s="314"/>
      <c r="BV139" s="314"/>
    </row>
    <row r="140" spans="63:74" x14ac:dyDescent="0.15">
      <c r="BK140" s="314"/>
      <c r="BL140" s="314"/>
      <c r="BM140" s="314"/>
      <c r="BN140" s="314"/>
      <c r="BO140" s="314"/>
      <c r="BP140" s="314"/>
      <c r="BQ140" s="314"/>
      <c r="BR140" s="314"/>
      <c r="BS140" s="314"/>
      <c r="BT140" s="314"/>
      <c r="BU140" s="314"/>
      <c r="BV140" s="314"/>
    </row>
    <row r="141" spans="63:74" x14ac:dyDescent="0.15">
      <c r="BK141" s="314"/>
      <c r="BL141" s="314"/>
      <c r="BM141" s="314"/>
      <c r="BN141" s="314"/>
      <c r="BO141" s="314"/>
      <c r="BP141" s="314"/>
      <c r="BQ141" s="314"/>
      <c r="BR141" s="314"/>
      <c r="BS141" s="314"/>
      <c r="BT141" s="314"/>
      <c r="BU141" s="314"/>
      <c r="BV141" s="314"/>
    </row>
    <row r="142" spans="63:74" x14ac:dyDescent="0.15">
      <c r="BK142" s="314"/>
      <c r="BL142" s="314"/>
      <c r="BM142" s="314"/>
      <c r="BN142" s="314"/>
      <c r="BO142" s="314"/>
      <c r="BP142" s="314"/>
      <c r="BQ142" s="314"/>
      <c r="BR142" s="314"/>
      <c r="BS142" s="314"/>
      <c r="BT142" s="314"/>
      <c r="BU142" s="314"/>
      <c r="BV142" s="314"/>
    </row>
    <row r="143" spans="63:74" x14ac:dyDescent="0.15">
      <c r="BK143" s="314"/>
      <c r="BL143" s="314"/>
      <c r="BM143" s="314"/>
      <c r="BN143" s="314"/>
      <c r="BO143" s="314"/>
      <c r="BP143" s="314"/>
      <c r="BQ143" s="314"/>
      <c r="BR143" s="314"/>
      <c r="BS143" s="314"/>
      <c r="BT143" s="314"/>
      <c r="BU143" s="314"/>
      <c r="BV143" s="314"/>
    </row>
  </sheetData>
  <mergeCells count="17">
    <mergeCell ref="B56:Q56"/>
    <mergeCell ref="B57:Q57"/>
    <mergeCell ref="A1:A2"/>
    <mergeCell ref="B49:Q49"/>
    <mergeCell ref="B50:Q50"/>
    <mergeCell ref="B52:Q52"/>
    <mergeCell ref="B53:Q53"/>
    <mergeCell ref="B54:Q54"/>
    <mergeCell ref="B55:Q55"/>
    <mergeCell ref="B51:Q51"/>
    <mergeCell ref="AM3:AX3"/>
    <mergeCell ref="AY3:BJ3"/>
    <mergeCell ref="BK3:BV3"/>
    <mergeCell ref="B1:AL1"/>
    <mergeCell ref="C3:N3"/>
    <mergeCell ref="O3:Z3"/>
    <mergeCell ref="AA3:AL3"/>
  </mergeCells>
  <phoneticPr fontId="3" type="noConversion"/>
  <hyperlinks>
    <hyperlink ref="A1:A2" location="Contents!A1" display="Table of Contents"/>
  </hyperlinks>
  <pageMargins left="0.25" right="0.25" top="0.25" bottom="0.25" header="0.5" footer="0.5"/>
  <pageSetup scale="86" orientation="portrait" horizontalDpi="4294967293"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syncVertical="1" syncRef="AX5" transitionEvaluation="1" transitionEntry="1">
    <pageSetUpPr fitToPage="1"/>
  </sheetPr>
  <dimension ref="A1:BV144"/>
  <sheetViews>
    <sheetView showGridLines="0" zoomScaleNormal="100" workbookViewId="0">
      <pane xSplit="2" ySplit="4" topLeftCell="AX5" activePane="bottomRight" state="frozen"/>
      <selection activeCell="BF1" sqref="BF1"/>
      <selection pane="topRight" activeCell="BF1" sqref="BF1"/>
      <selection pane="bottomLeft" activeCell="BF1" sqref="BF1"/>
      <selection pane="bottomRight" activeCell="B1" sqref="B1:AL1"/>
    </sheetView>
  </sheetViews>
  <sheetFormatPr defaultColWidth="9.5703125" defaultRowHeight="11.25" x14ac:dyDescent="0.2"/>
  <cols>
    <col min="1" max="1" width="10.5703125" style="12" bestFit="1" customWidth="1"/>
    <col min="2" max="2" width="36.28515625" style="12" customWidth="1"/>
    <col min="3" max="12" width="6.5703125" style="12" customWidth="1"/>
    <col min="13" max="13" width="7.42578125" style="12" customWidth="1"/>
    <col min="14" max="50" width="6.5703125" style="12" customWidth="1"/>
    <col min="51" max="55" width="6.5703125" style="308" customWidth="1"/>
    <col min="56" max="58" width="6.5703125" style="678" customWidth="1"/>
    <col min="59" max="62" width="6.5703125" style="308" customWidth="1"/>
    <col min="63" max="74" width="6.5703125" style="12" customWidth="1"/>
    <col min="75" max="16384" width="9.5703125" style="12"/>
  </cols>
  <sheetData>
    <row r="1" spans="1:74" s="11" customFormat="1" ht="12.75" x14ac:dyDescent="0.2">
      <c r="A1" s="741" t="s">
        <v>798</v>
      </c>
      <c r="B1" s="743" t="s">
        <v>235</v>
      </c>
      <c r="C1" s="744"/>
      <c r="D1" s="744"/>
      <c r="E1" s="744"/>
      <c r="F1" s="744"/>
      <c r="G1" s="744"/>
      <c r="H1" s="744"/>
      <c r="I1" s="744"/>
      <c r="J1" s="744"/>
      <c r="K1" s="744"/>
      <c r="L1" s="744"/>
      <c r="M1" s="744"/>
      <c r="N1" s="744"/>
      <c r="O1" s="744"/>
      <c r="P1" s="744"/>
      <c r="Q1" s="744"/>
      <c r="R1" s="744"/>
      <c r="S1" s="744"/>
      <c r="T1" s="744"/>
      <c r="U1" s="744"/>
      <c r="V1" s="744"/>
      <c r="W1" s="744"/>
      <c r="X1" s="744"/>
      <c r="Y1" s="744"/>
      <c r="Z1" s="744"/>
      <c r="AA1" s="744"/>
      <c r="AB1" s="744"/>
      <c r="AC1" s="744"/>
      <c r="AD1" s="744"/>
      <c r="AE1" s="744"/>
      <c r="AF1" s="744"/>
      <c r="AG1" s="744"/>
      <c r="AH1" s="744"/>
      <c r="AI1" s="744"/>
      <c r="AJ1" s="744"/>
      <c r="AK1" s="744"/>
      <c r="AL1" s="744"/>
      <c r="AY1" s="447"/>
      <c r="AZ1" s="447"/>
      <c r="BA1" s="447"/>
      <c r="BB1" s="447"/>
      <c r="BC1" s="447"/>
      <c r="BD1" s="676"/>
      <c r="BE1" s="676"/>
      <c r="BF1" s="676"/>
      <c r="BG1" s="447"/>
      <c r="BH1" s="447"/>
      <c r="BI1" s="447"/>
      <c r="BJ1" s="447"/>
    </row>
    <row r="2" spans="1:74" s="13" customFormat="1" ht="12.75" x14ac:dyDescent="0.2">
      <c r="A2" s="742"/>
      <c r="B2" s="486" t="str">
        <f>"U.S. Energy Information Administration  |  Short-Term Energy Outlook  - "&amp;Dates!D1</f>
        <v>U.S. Energy Information Administration  |  Short-Term Energy Outlook  - September 2021</v>
      </c>
      <c r="C2" s="487"/>
      <c r="D2" s="487"/>
      <c r="E2" s="487"/>
      <c r="F2" s="487"/>
      <c r="G2" s="487"/>
      <c r="H2" s="487"/>
      <c r="I2" s="487"/>
      <c r="J2" s="487"/>
      <c r="K2" s="487"/>
      <c r="L2" s="487"/>
      <c r="M2" s="487"/>
      <c r="N2" s="487"/>
      <c r="O2" s="487"/>
      <c r="P2" s="487"/>
      <c r="Q2" s="487"/>
      <c r="R2" s="487"/>
      <c r="S2" s="487"/>
      <c r="T2" s="487"/>
      <c r="U2" s="487"/>
      <c r="V2" s="487"/>
      <c r="W2" s="487"/>
      <c r="X2" s="487"/>
      <c r="Y2" s="487"/>
      <c r="Z2" s="487"/>
      <c r="AA2" s="487"/>
      <c r="AB2" s="487"/>
      <c r="AC2" s="487"/>
      <c r="AD2" s="487"/>
      <c r="AE2" s="487"/>
      <c r="AF2" s="487"/>
      <c r="AG2" s="487"/>
      <c r="AH2" s="487"/>
      <c r="AI2" s="487"/>
      <c r="AJ2" s="487"/>
      <c r="AK2" s="487"/>
      <c r="AL2" s="487"/>
      <c r="AM2" s="254"/>
      <c r="AY2" s="373"/>
      <c r="AZ2" s="373"/>
      <c r="BA2" s="373"/>
      <c r="BB2" s="373"/>
      <c r="BC2" s="373"/>
      <c r="BD2" s="579"/>
      <c r="BE2" s="579"/>
      <c r="BF2" s="579"/>
      <c r="BG2" s="373"/>
      <c r="BH2" s="373"/>
      <c r="BI2" s="373"/>
      <c r="BJ2" s="373"/>
    </row>
    <row r="3" spans="1:74" ht="12.75" x14ac:dyDescent="0.2">
      <c r="A3" s="14"/>
      <c r="B3" s="15"/>
      <c r="C3" s="745">
        <f>Dates!D3</f>
        <v>2017</v>
      </c>
      <c r="D3" s="746"/>
      <c r="E3" s="746"/>
      <c r="F3" s="746"/>
      <c r="G3" s="746"/>
      <c r="H3" s="746"/>
      <c r="I3" s="746"/>
      <c r="J3" s="746"/>
      <c r="K3" s="746"/>
      <c r="L3" s="746"/>
      <c r="M3" s="746"/>
      <c r="N3" s="747"/>
      <c r="O3" s="745">
        <f>C3+1</f>
        <v>2018</v>
      </c>
      <c r="P3" s="748"/>
      <c r="Q3" s="748"/>
      <c r="R3" s="748"/>
      <c r="S3" s="748"/>
      <c r="T3" s="748"/>
      <c r="U3" s="748"/>
      <c r="V3" s="748"/>
      <c r="W3" s="748"/>
      <c r="X3" s="746"/>
      <c r="Y3" s="746"/>
      <c r="Z3" s="747"/>
      <c r="AA3" s="749">
        <f>O3+1</f>
        <v>2019</v>
      </c>
      <c r="AB3" s="746"/>
      <c r="AC3" s="746"/>
      <c r="AD3" s="746"/>
      <c r="AE3" s="746"/>
      <c r="AF3" s="746"/>
      <c r="AG3" s="746"/>
      <c r="AH3" s="746"/>
      <c r="AI3" s="746"/>
      <c r="AJ3" s="746"/>
      <c r="AK3" s="746"/>
      <c r="AL3" s="747"/>
      <c r="AM3" s="749">
        <f>AA3+1</f>
        <v>2020</v>
      </c>
      <c r="AN3" s="746"/>
      <c r="AO3" s="746"/>
      <c r="AP3" s="746"/>
      <c r="AQ3" s="746"/>
      <c r="AR3" s="746"/>
      <c r="AS3" s="746"/>
      <c r="AT3" s="746"/>
      <c r="AU3" s="746"/>
      <c r="AV3" s="746"/>
      <c r="AW3" s="746"/>
      <c r="AX3" s="747"/>
      <c r="AY3" s="749">
        <f>AM3+1</f>
        <v>2021</v>
      </c>
      <c r="AZ3" s="750"/>
      <c r="BA3" s="750"/>
      <c r="BB3" s="750"/>
      <c r="BC3" s="750"/>
      <c r="BD3" s="750"/>
      <c r="BE3" s="750"/>
      <c r="BF3" s="750"/>
      <c r="BG3" s="750"/>
      <c r="BH3" s="750"/>
      <c r="BI3" s="750"/>
      <c r="BJ3" s="751"/>
      <c r="BK3" s="749">
        <f>AY3+1</f>
        <v>2022</v>
      </c>
      <c r="BL3" s="746"/>
      <c r="BM3" s="746"/>
      <c r="BN3" s="746"/>
      <c r="BO3" s="746"/>
      <c r="BP3" s="746"/>
      <c r="BQ3" s="746"/>
      <c r="BR3" s="746"/>
      <c r="BS3" s="746"/>
      <c r="BT3" s="746"/>
      <c r="BU3" s="746"/>
      <c r="BV3" s="747"/>
    </row>
    <row r="4" spans="1:74" x14ac:dyDescent="0.2">
      <c r="A4" s="16"/>
      <c r="B4" s="17"/>
      <c r="C4" s="18" t="s">
        <v>473</v>
      </c>
      <c r="D4" s="18" t="s">
        <v>474</v>
      </c>
      <c r="E4" s="18" t="s">
        <v>475</v>
      </c>
      <c r="F4" s="18" t="s">
        <v>476</v>
      </c>
      <c r="G4" s="18" t="s">
        <v>477</v>
      </c>
      <c r="H4" s="18" t="s">
        <v>478</v>
      </c>
      <c r="I4" s="18" t="s">
        <v>479</v>
      </c>
      <c r="J4" s="18" t="s">
        <v>480</v>
      </c>
      <c r="K4" s="18" t="s">
        <v>481</v>
      </c>
      <c r="L4" s="18" t="s">
        <v>482</v>
      </c>
      <c r="M4" s="18" t="s">
        <v>483</v>
      </c>
      <c r="N4" s="18" t="s">
        <v>484</v>
      </c>
      <c r="O4" s="18" t="s">
        <v>473</v>
      </c>
      <c r="P4" s="18" t="s">
        <v>474</v>
      </c>
      <c r="Q4" s="18" t="s">
        <v>475</v>
      </c>
      <c r="R4" s="18" t="s">
        <v>476</v>
      </c>
      <c r="S4" s="18" t="s">
        <v>477</v>
      </c>
      <c r="T4" s="18" t="s">
        <v>478</v>
      </c>
      <c r="U4" s="18" t="s">
        <v>479</v>
      </c>
      <c r="V4" s="18" t="s">
        <v>480</v>
      </c>
      <c r="W4" s="18" t="s">
        <v>481</v>
      </c>
      <c r="X4" s="18" t="s">
        <v>482</v>
      </c>
      <c r="Y4" s="18" t="s">
        <v>483</v>
      </c>
      <c r="Z4" s="18" t="s">
        <v>484</v>
      </c>
      <c r="AA4" s="18" t="s">
        <v>473</v>
      </c>
      <c r="AB4" s="18" t="s">
        <v>474</v>
      </c>
      <c r="AC4" s="18" t="s">
        <v>475</v>
      </c>
      <c r="AD4" s="18" t="s">
        <v>476</v>
      </c>
      <c r="AE4" s="18" t="s">
        <v>477</v>
      </c>
      <c r="AF4" s="18" t="s">
        <v>478</v>
      </c>
      <c r="AG4" s="18" t="s">
        <v>479</v>
      </c>
      <c r="AH4" s="18" t="s">
        <v>480</v>
      </c>
      <c r="AI4" s="18" t="s">
        <v>481</v>
      </c>
      <c r="AJ4" s="18" t="s">
        <v>482</v>
      </c>
      <c r="AK4" s="18" t="s">
        <v>483</v>
      </c>
      <c r="AL4" s="18" t="s">
        <v>484</v>
      </c>
      <c r="AM4" s="18" t="s">
        <v>473</v>
      </c>
      <c r="AN4" s="18" t="s">
        <v>474</v>
      </c>
      <c r="AO4" s="18" t="s">
        <v>475</v>
      </c>
      <c r="AP4" s="18" t="s">
        <v>476</v>
      </c>
      <c r="AQ4" s="18" t="s">
        <v>477</v>
      </c>
      <c r="AR4" s="18" t="s">
        <v>478</v>
      </c>
      <c r="AS4" s="18" t="s">
        <v>479</v>
      </c>
      <c r="AT4" s="18" t="s">
        <v>480</v>
      </c>
      <c r="AU4" s="18" t="s">
        <v>481</v>
      </c>
      <c r="AV4" s="18" t="s">
        <v>482</v>
      </c>
      <c r="AW4" s="18" t="s">
        <v>483</v>
      </c>
      <c r="AX4" s="18" t="s">
        <v>484</v>
      </c>
      <c r="AY4" s="18" t="s">
        <v>473</v>
      </c>
      <c r="AZ4" s="18" t="s">
        <v>474</v>
      </c>
      <c r="BA4" s="18" t="s">
        <v>475</v>
      </c>
      <c r="BB4" s="18" t="s">
        <v>476</v>
      </c>
      <c r="BC4" s="18" t="s">
        <v>477</v>
      </c>
      <c r="BD4" s="18" t="s">
        <v>478</v>
      </c>
      <c r="BE4" s="18" t="s">
        <v>479</v>
      </c>
      <c r="BF4" s="18" t="s">
        <v>480</v>
      </c>
      <c r="BG4" s="18" t="s">
        <v>481</v>
      </c>
      <c r="BH4" s="18" t="s">
        <v>482</v>
      </c>
      <c r="BI4" s="18" t="s">
        <v>483</v>
      </c>
      <c r="BJ4" s="18" t="s">
        <v>484</v>
      </c>
      <c r="BK4" s="18" t="s">
        <v>473</v>
      </c>
      <c r="BL4" s="18" t="s">
        <v>474</v>
      </c>
      <c r="BM4" s="18" t="s">
        <v>475</v>
      </c>
      <c r="BN4" s="18" t="s">
        <v>476</v>
      </c>
      <c r="BO4" s="18" t="s">
        <v>477</v>
      </c>
      <c r="BP4" s="18" t="s">
        <v>478</v>
      </c>
      <c r="BQ4" s="18" t="s">
        <v>479</v>
      </c>
      <c r="BR4" s="18" t="s">
        <v>480</v>
      </c>
      <c r="BS4" s="18" t="s">
        <v>481</v>
      </c>
      <c r="BT4" s="18" t="s">
        <v>482</v>
      </c>
      <c r="BU4" s="18" t="s">
        <v>483</v>
      </c>
      <c r="BV4" s="18" t="s">
        <v>484</v>
      </c>
    </row>
    <row r="5" spans="1:74" ht="11.1" customHeight="1" x14ac:dyDescent="0.2">
      <c r="A5" s="19"/>
      <c r="B5" s="20" t="s">
        <v>792</v>
      </c>
      <c r="C5" s="21"/>
      <c r="D5" s="21"/>
      <c r="E5" s="21"/>
      <c r="F5" s="21"/>
      <c r="G5" s="21"/>
      <c r="H5" s="21"/>
      <c r="I5" s="21"/>
      <c r="J5" s="21"/>
      <c r="K5" s="21"/>
      <c r="L5" s="21"/>
      <c r="M5" s="21"/>
      <c r="N5" s="21"/>
      <c r="O5" s="21"/>
      <c r="P5" s="21"/>
      <c r="Q5" s="21"/>
      <c r="R5" s="21"/>
      <c r="S5" s="21"/>
      <c r="T5" s="21"/>
      <c r="U5" s="21"/>
      <c r="V5" s="21"/>
      <c r="W5" s="21"/>
      <c r="X5" s="21"/>
      <c r="Y5" s="21"/>
      <c r="Z5" s="21"/>
      <c r="AA5" s="21"/>
      <c r="AB5" s="21"/>
      <c r="AC5" s="21"/>
      <c r="AD5" s="21"/>
      <c r="AE5" s="21"/>
      <c r="AF5" s="21"/>
      <c r="AG5" s="21"/>
      <c r="AH5" s="21"/>
      <c r="AI5" s="21"/>
      <c r="AJ5" s="21"/>
      <c r="AK5" s="21"/>
      <c r="AL5" s="21"/>
      <c r="AM5" s="21"/>
      <c r="AN5" s="21"/>
      <c r="AO5" s="21"/>
      <c r="AP5" s="21"/>
      <c r="AQ5" s="21"/>
      <c r="AR5" s="21"/>
      <c r="AS5" s="21"/>
      <c r="AT5" s="21"/>
      <c r="AU5" s="21"/>
      <c r="AV5" s="21"/>
      <c r="AW5" s="21"/>
      <c r="AX5" s="21"/>
      <c r="AY5" s="387"/>
      <c r="AZ5" s="387"/>
      <c r="BA5" s="387"/>
      <c r="BB5" s="387"/>
      <c r="BC5" s="387"/>
      <c r="BD5" s="21"/>
      <c r="BE5" s="21"/>
      <c r="BF5" s="21"/>
      <c r="BG5" s="21"/>
      <c r="BH5" s="387"/>
      <c r="BI5" s="387"/>
      <c r="BJ5" s="387"/>
      <c r="BK5" s="387"/>
      <c r="BL5" s="387"/>
      <c r="BM5" s="387"/>
      <c r="BN5" s="387"/>
      <c r="BO5" s="387"/>
      <c r="BP5" s="387"/>
      <c r="BQ5" s="387"/>
      <c r="BR5" s="387"/>
      <c r="BS5" s="387"/>
      <c r="BT5" s="387"/>
      <c r="BU5" s="387"/>
      <c r="BV5" s="387"/>
    </row>
    <row r="6" spans="1:74" ht="11.1" customHeight="1" x14ac:dyDescent="0.2">
      <c r="A6" s="19"/>
      <c r="B6" s="20"/>
      <c r="C6" s="21"/>
      <c r="D6" s="21"/>
      <c r="E6" s="21"/>
      <c r="F6" s="21"/>
      <c r="G6" s="21"/>
      <c r="H6" s="21"/>
      <c r="I6" s="21"/>
      <c r="J6" s="21"/>
      <c r="K6" s="21"/>
      <c r="L6" s="21"/>
      <c r="M6" s="21"/>
      <c r="N6" s="21"/>
      <c r="O6" s="21"/>
      <c r="P6" s="21"/>
      <c r="Q6" s="21"/>
      <c r="R6" s="21"/>
      <c r="S6" s="21"/>
      <c r="T6" s="21"/>
      <c r="U6" s="21"/>
      <c r="V6" s="21"/>
      <c r="W6" s="21"/>
      <c r="X6" s="21"/>
      <c r="Y6" s="21"/>
      <c r="Z6" s="21"/>
      <c r="AA6" s="21"/>
      <c r="AB6" s="21"/>
      <c r="AC6" s="21"/>
      <c r="AD6" s="21"/>
      <c r="AE6" s="21"/>
      <c r="AF6" s="21"/>
      <c r="AG6" s="21"/>
      <c r="AH6" s="21"/>
      <c r="AI6" s="21"/>
      <c r="AJ6" s="21"/>
      <c r="AK6" s="21"/>
      <c r="AL6" s="21"/>
      <c r="AM6" s="21"/>
      <c r="AN6" s="21"/>
      <c r="AO6" s="21"/>
      <c r="AP6" s="21"/>
      <c r="AQ6" s="21"/>
      <c r="AR6" s="21"/>
      <c r="AS6" s="21"/>
      <c r="AT6" s="21"/>
      <c r="AU6" s="21"/>
      <c r="AV6" s="21"/>
      <c r="AW6" s="21"/>
      <c r="AX6" s="21"/>
      <c r="AY6" s="387"/>
      <c r="AZ6" s="387"/>
      <c r="BA6" s="387"/>
      <c r="BB6" s="387"/>
      <c r="BC6" s="387"/>
      <c r="BD6" s="21"/>
      <c r="BE6" s="21"/>
      <c r="BF6" s="21"/>
      <c r="BG6" s="21"/>
      <c r="BH6" s="387"/>
      <c r="BI6" s="387"/>
      <c r="BJ6" s="387"/>
      <c r="BK6" s="387"/>
      <c r="BL6" s="387"/>
      <c r="BM6" s="387" t="s">
        <v>995</v>
      </c>
      <c r="BN6" s="387"/>
      <c r="BO6" s="387"/>
      <c r="BP6" s="387"/>
      <c r="BQ6" s="387"/>
      <c r="BR6" s="387"/>
      <c r="BS6" s="387"/>
      <c r="BT6" s="387"/>
      <c r="BU6" s="387"/>
      <c r="BV6" s="387"/>
    </row>
    <row r="7" spans="1:74" ht="11.1" customHeight="1" x14ac:dyDescent="0.2">
      <c r="A7" s="19"/>
      <c r="B7" s="22" t="s">
        <v>105</v>
      </c>
      <c r="C7" s="21"/>
      <c r="D7" s="21"/>
      <c r="E7" s="21"/>
      <c r="F7" s="21"/>
      <c r="G7" s="21"/>
      <c r="H7" s="21"/>
      <c r="I7" s="21"/>
      <c r="J7" s="21"/>
      <c r="K7" s="21"/>
      <c r="L7" s="21"/>
      <c r="M7" s="21"/>
      <c r="N7" s="21"/>
      <c r="O7" s="21"/>
      <c r="P7" s="21"/>
      <c r="Q7" s="21"/>
      <c r="R7" s="21"/>
      <c r="S7" s="21"/>
      <c r="T7" s="21"/>
      <c r="U7" s="21"/>
      <c r="V7" s="21"/>
      <c r="W7" s="21"/>
      <c r="X7" s="21"/>
      <c r="Y7" s="21"/>
      <c r="Z7" s="21"/>
      <c r="AA7" s="21"/>
      <c r="AB7" s="21"/>
      <c r="AC7" s="21"/>
      <c r="AD7" s="21"/>
      <c r="AE7" s="21"/>
      <c r="AF7" s="21"/>
      <c r="AG7" s="21"/>
      <c r="AH7" s="21"/>
      <c r="AI7" s="21"/>
      <c r="AJ7" s="21"/>
      <c r="AK7" s="21"/>
      <c r="AL7" s="21"/>
      <c r="AM7" s="21"/>
      <c r="AN7" s="21"/>
      <c r="AO7" s="21"/>
      <c r="AP7" s="21"/>
      <c r="AQ7" s="21"/>
      <c r="AR7" s="21"/>
      <c r="AS7" s="21"/>
      <c r="AT7" s="21"/>
      <c r="AU7" s="21"/>
      <c r="AV7" s="21"/>
      <c r="AW7" s="21"/>
      <c r="AX7" s="21"/>
      <c r="AY7" s="387"/>
      <c r="AZ7" s="646"/>
      <c r="BA7" s="387"/>
      <c r="BB7" s="387"/>
      <c r="BC7" s="387"/>
      <c r="BD7" s="21"/>
      <c r="BE7" s="21"/>
      <c r="BF7" s="21"/>
      <c r="BG7" s="21"/>
      <c r="BH7" s="387"/>
      <c r="BI7" s="387"/>
      <c r="BJ7" s="387"/>
      <c r="BK7" s="387"/>
      <c r="BL7" s="387"/>
      <c r="BM7" s="387"/>
      <c r="BN7" s="387"/>
      <c r="BO7" s="387"/>
      <c r="BP7" s="387"/>
      <c r="BQ7" s="387"/>
      <c r="BR7" s="387"/>
      <c r="BS7" s="646"/>
      <c r="BT7" s="387"/>
      <c r="BU7" s="387"/>
      <c r="BV7" s="387"/>
    </row>
    <row r="8" spans="1:74" ht="11.1" customHeight="1" x14ac:dyDescent="0.2">
      <c r="A8" s="19" t="s">
        <v>502</v>
      </c>
      <c r="B8" s="23" t="s">
        <v>89</v>
      </c>
      <c r="C8" s="210">
        <v>8.8728540000000002</v>
      </c>
      <c r="D8" s="210">
        <v>9.1092379999999995</v>
      </c>
      <c r="E8" s="210">
        <v>9.1680159999999997</v>
      </c>
      <c r="F8" s="210">
        <v>9.1029920000000004</v>
      </c>
      <c r="G8" s="210">
        <v>9.1844420000000007</v>
      </c>
      <c r="H8" s="210">
        <v>9.1102950000000007</v>
      </c>
      <c r="I8" s="210">
        <v>9.2462789999999995</v>
      </c>
      <c r="J8" s="210">
        <v>9.2450170000000007</v>
      </c>
      <c r="K8" s="210">
        <v>9.5162390000000006</v>
      </c>
      <c r="L8" s="210">
        <v>9.6590030000000002</v>
      </c>
      <c r="M8" s="210">
        <v>10.076983999999999</v>
      </c>
      <c r="N8" s="210">
        <v>9.9793120000000002</v>
      </c>
      <c r="O8" s="210">
        <v>9.9961610000000007</v>
      </c>
      <c r="P8" s="210">
        <v>10.275947</v>
      </c>
      <c r="Q8" s="210">
        <v>10.461175000000001</v>
      </c>
      <c r="R8" s="210">
        <v>10.493442</v>
      </c>
      <c r="S8" s="210">
        <v>10.424486999999999</v>
      </c>
      <c r="T8" s="210">
        <v>10.627898999999999</v>
      </c>
      <c r="U8" s="210">
        <v>10.888398</v>
      </c>
      <c r="V8" s="210">
        <v>11.373371000000001</v>
      </c>
      <c r="W8" s="210">
        <v>11.422010999999999</v>
      </c>
      <c r="X8" s="210">
        <v>11.48831</v>
      </c>
      <c r="Y8" s="210">
        <v>11.867607</v>
      </c>
      <c r="Z8" s="210">
        <v>11.923994</v>
      </c>
      <c r="AA8" s="210">
        <v>11.847951</v>
      </c>
      <c r="AB8" s="210">
        <v>11.65258</v>
      </c>
      <c r="AC8" s="210">
        <v>11.898941000000001</v>
      </c>
      <c r="AD8" s="210">
        <v>12.12458</v>
      </c>
      <c r="AE8" s="210">
        <v>12.140713</v>
      </c>
      <c r="AF8" s="210">
        <v>12.178872</v>
      </c>
      <c r="AG8" s="210">
        <v>11.895645999999999</v>
      </c>
      <c r="AH8" s="210">
        <v>12.475</v>
      </c>
      <c r="AI8" s="210">
        <v>12.5723</v>
      </c>
      <c r="AJ8" s="210">
        <v>12.770961</v>
      </c>
      <c r="AK8" s="210">
        <v>12.966120999999999</v>
      </c>
      <c r="AL8" s="210">
        <v>12.910303000000001</v>
      </c>
      <c r="AM8" s="210">
        <v>12.784808999999999</v>
      </c>
      <c r="AN8" s="210">
        <v>12.825811</v>
      </c>
      <c r="AO8" s="210">
        <v>12.816057000000001</v>
      </c>
      <c r="AP8" s="210">
        <v>11.911472</v>
      </c>
      <c r="AQ8" s="210">
        <v>9.7111169999999998</v>
      </c>
      <c r="AR8" s="210">
        <v>10.419767999999999</v>
      </c>
      <c r="AS8" s="210">
        <v>10.956484</v>
      </c>
      <c r="AT8" s="210">
        <v>10.557567000000001</v>
      </c>
      <c r="AU8" s="210">
        <v>10.868058</v>
      </c>
      <c r="AV8" s="210">
        <v>10.413411999999999</v>
      </c>
      <c r="AW8" s="210">
        <v>11.120706999999999</v>
      </c>
      <c r="AX8" s="210">
        <v>11.083595000000001</v>
      </c>
      <c r="AY8" s="210">
        <v>11.056365</v>
      </c>
      <c r="AZ8" s="210">
        <v>9.7730589999999999</v>
      </c>
      <c r="BA8" s="210">
        <v>11.159559</v>
      </c>
      <c r="BB8" s="210">
        <v>11.230181</v>
      </c>
      <c r="BC8" s="210">
        <v>11.312499000000001</v>
      </c>
      <c r="BD8" s="210">
        <v>11.307320000000001</v>
      </c>
      <c r="BE8" s="210">
        <v>11.347225441000001</v>
      </c>
      <c r="BF8" s="210">
        <v>11.071677733</v>
      </c>
      <c r="BG8" s="299">
        <v>10.75728</v>
      </c>
      <c r="BH8" s="299">
        <v>11.220980000000001</v>
      </c>
      <c r="BI8" s="299">
        <v>11.290900000000001</v>
      </c>
      <c r="BJ8" s="299">
        <v>11.33643</v>
      </c>
      <c r="BK8" s="299">
        <v>11.36192</v>
      </c>
      <c r="BL8" s="299">
        <v>11.39813</v>
      </c>
      <c r="BM8" s="299">
        <v>11.48715</v>
      </c>
      <c r="BN8" s="299">
        <v>11.551299999999999</v>
      </c>
      <c r="BO8" s="299">
        <v>11.57189</v>
      </c>
      <c r="BP8" s="299">
        <v>11.62393</v>
      </c>
      <c r="BQ8" s="299">
        <v>11.67563</v>
      </c>
      <c r="BR8" s="299">
        <v>11.83798</v>
      </c>
      <c r="BS8" s="299">
        <v>11.916</v>
      </c>
      <c r="BT8" s="299">
        <v>11.89495</v>
      </c>
      <c r="BU8" s="299">
        <v>12.103059999999999</v>
      </c>
      <c r="BV8" s="299">
        <v>12.17442</v>
      </c>
    </row>
    <row r="9" spans="1:74" ht="11.1" customHeight="1" x14ac:dyDescent="0.2">
      <c r="A9" s="19"/>
      <c r="B9" s="23"/>
      <c r="C9" s="210"/>
      <c r="D9" s="210"/>
      <c r="E9" s="210"/>
      <c r="F9" s="210"/>
      <c r="G9" s="210"/>
      <c r="H9" s="210"/>
      <c r="I9" s="210"/>
      <c r="J9" s="210"/>
      <c r="K9" s="210"/>
      <c r="L9" s="210"/>
      <c r="M9" s="210"/>
      <c r="N9" s="210"/>
      <c r="O9" s="210"/>
      <c r="P9" s="210"/>
      <c r="Q9" s="210"/>
      <c r="R9" s="210"/>
      <c r="S9" s="210"/>
      <c r="T9" s="210"/>
      <c r="U9" s="210"/>
      <c r="V9" s="210"/>
      <c r="W9" s="210"/>
      <c r="X9" s="210"/>
      <c r="Y9" s="210"/>
      <c r="Z9" s="210"/>
      <c r="AA9" s="210"/>
      <c r="AB9" s="210"/>
      <c r="AC9" s="210"/>
      <c r="AD9" s="210"/>
      <c r="AE9" s="210"/>
      <c r="AF9" s="210"/>
      <c r="AG9" s="210"/>
      <c r="AH9" s="210"/>
      <c r="AI9" s="210"/>
      <c r="AJ9" s="210"/>
      <c r="AK9" s="210"/>
      <c r="AL9" s="210"/>
      <c r="AM9" s="210"/>
      <c r="AN9" s="210"/>
      <c r="AO9" s="210"/>
      <c r="AP9" s="210"/>
      <c r="AQ9" s="210"/>
      <c r="AR9" s="210"/>
      <c r="AS9" s="210"/>
      <c r="AT9" s="210"/>
      <c r="AU9" s="210"/>
      <c r="AV9" s="210"/>
      <c r="AW9" s="210"/>
      <c r="AX9" s="210"/>
      <c r="AY9" s="210"/>
      <c r="AZ9" s="210"/>
      <c r="BA9" s="210"/>
      <c r="BB9" s="210"/>
      <c r="BC9" s="210"/>
      <c r="BD9" s="210"/>
      <c r="BE9" s="210"/>
      <c r="BF9" s="210"/>
      <c r="BG9" s="299"/>
      <c r="BH9" s="299"/>
      <c r="BI9" s="299"/>
      <c r="BJ9" s="299"/>
      <c r="BK9" s="299"/>
      <c r="BL9" s="299"/>
      <c r="BM9" s="299"/>
      <c r="BN9" s="299"/>
      <c r="BO9" s="299"/>
      <c r="BP9" s="299"/>
      <c r="BQ9" s="299"/>
      <c r="BR9" s="299"/>
      <c r="BS9" s="299"/>
      <c r="BT9" s="299"/>
      <c r="BU9" s="299"/>
      <c r="BV9" s="299"/>
    </row>
    <row r="10" spans="1:74" ht="11.1" customHeight="1" x14ac:dyDescent="0.2">
      <c r="A10" s="19"/>
      <c r="B10" s="22" t="s">
        <v>47</v>
      </c>
      <c r="C10" s="211"/>
      <c r="D10" s="211"/>
      <c r="E10" s="211"/>
      <c r="F10" s="211"/>
      <c r="G10" s="211"/>
      <c r="H10" s="211"/>
      <c r="I10" s="211"/>
      <c r="J10" s="211"/>
      <c r="K10" s="211"/>
      <c r="L10" s="211"/>
      <c r="M10" s="211"/>
      <c r="N10" s="211"/>
      <c r="O10" s="211"/>
      <c r="P10" s="211"/>
      <c r="Q10" s="211"/>
      <c r="R10" s="211"/>
      <c r="S10" s="211"/>
      <c r="T10" s="211"/>
      <c r="U10" s="211"/>
      <c r="V10" s="211"/>
      <c r="W10" s="211"/>
      <c r="X10" s="211"/>
      <c r="Y10" s="211"/>
      <c r="Z10" s="211"/>
      <c r="AA10" s="211"/>
      <c r="AB10" s="211"/>
      <c r="AC10" s="211"/>
      <c r="AD10" s="211"/>
      <c r="AE10" s="211"/>
      <c r="AF10" s="211"/>
      <c r="AG10" s="211"/>
      <c r="AH10" s="211"/>
      <c r="AI10" s="211"/>
      <c r="AJ10" s="211"/>
      <c r="AK10" s="211"/>
      <c r="AL10" s="211"/>
      <c r="AM10" s="211"/>
      <c r="AN10" s="211"/>
      <c r="AO10" s="211"/>
      <c r="AP10" s="211"/>
      <c r="AQ10" s="211"/>
      <c r="AR10" s="211"/>
      <c r="AS10" s="211"/>
      <c r="AT10" s="211"/>
      <c r="AU10" s="211"/>
      <c r="AV10" s="211"/>
      <c r="AW10" s="211"/>
      <c r="AX10" s="211"/>
      <c r="AY10" s="211"/>
      <c r="AZ10" s="211"/>
      <c r="BA10" s="211"/>
      <c r="BB10" s="211"/>
      <c r="BC10" s="211"/>
      <c r="BD10" s="211"/>
      <c r="BE10" s="211"/>
      <c r="BF10" s="211"/>
      <c r="BG10" s="300"/>
      <c r="BH10" s="300"/>
      <c r="BI10" s="300"/>
      <c r="BJ10" s="300"/>
      <c r="BK10" s="300"/>
      <c r="BL10" s="300"/>
      <c r="BM10" s="300"/>
      <c r="BN10" s="300"/>
      <c r="BO10" s="300"/>
      <c r="BP10" s="300"/>
      <c r="BQ10" s="300"/>
      <c r="BR10" s="300"/>
      <c r="BS10" s="300"/>
      <c r="BT10" s="300"/>
      <c r="BU10" s="300"/>
      <c r="BV10" s="300"/>
    </row>
    <row r="11" spans="1:74" ht="11.1" customHeight="1" x14ac:dyDescent="0.2">
      <c r="A11" s="19" t="s">
        <v>533</v>
      </c>
      <c r="B11" s="23" t="s">
        <v>94</v>
      </c>
      <c r="C11" s="210">
        <v>70.562806452000004</v>
      </c>
      <c r="D11" s="210">
        <v>71.549714285999997</v>
      </c>
      <c r="E11" s="210">
        <v>73.167870968000003</v>
      </c>
      <c r="F11" s="210">
        <v>73.257766666999999</v>
      </c>
      <c r="G11" s="210">
        <v>73.256548386999995</v>
      </c>
      <c r="H11" s="210">
        <v>73.966666666999998</v>
      </c>
      <c r="I11" s="210">
        <v>74.729483870999999</v>
      </c>
      <c r="J11" s="210">
        <v>74.687451612999993</v>
      </c>
      <c r="K11" s="210">
        <v>75.993700000000004</v>
      </c>
      <c r="L11" s="210">
        <v>77.343999999999994</v>
      </c>
      <c r="M11" s="210">
        <v>79.751233333000002</v>
      </c>
      <c r="N11" s="210">
        <v>80.384290323000002</v>
      </c>
      <c r="O11" s="210">
        <v>78.743967741999995</v>
      </c>
      <c r="P11" s="210">
        <v>80.389428570999996</v>
      </c>
      <c r="Q11" s="210">
        <v>81.327419355000004</v>
      </c>
      <c r="R11" s="210">
        <v>81.189333332999993</v>
      </c>
      <c r="S11" s="210">
        <v>82.122870968000001</v>
      </c>
      <c r="T11" s="210">
        <v>82.538466666999994</v>
      </c>
      <c r="U11" s="210">
        <v>84.182322580999994</v>
      </c>
      <c r="V11" s="210">
        <v>85.880161290000004</v>
      </c>
      <c r="W11" s="210">
        <v>87.288966666999997</v>
      </c>
      <c r="X11" s="210">
        <v>88.395870967999997</v>
      </c>
      <c r="Y11" s="210">
        <v>89.939233333000004</v>
      </c>
      <c r="Z11" s="210">
        <v>89.498516128999995</v>
      </c>
      <c r="AA11" s="210">
        <v>89.437322581000004</v>
      </c>
      <c r="AB11" s="210">
        <v>89.991249999999994</v>
      </c>
      <c r="AC11" s="210">
        <v>90.604161289999993</v>
      </c>
      <c r="AD11" s="210">
        <v>90.967766667000006</v>
      </c>
      <c r="AE11" s="210">
        <v>91.687064516000007</v>
      </c>
      <c r="AF11" s="210">
        <v>92.047700000000006</v>
      </c>
      <c r="AG11" s="210">
        <v>92.536322580999993</v>
      </c>
      <c r="AH11" s="210">
        <v>94.805548387000002</v>
      </c>
      <c r="AI11" s="210">
        <v>94.685366666999997</v>
      </c>
      <c r="AJ11" s="210">
        <v>96.023322581000002</v>
      </c>
      <c r="AK11" s="210">
        <v>96.731233333000006</v>
      </c>
      <c r="AL11" s="210">
        <v>96.997709677000003</v>
      </c>
      <c r="AM11" s="210">
        <v>95.119</v>
      </c>
      <c r="AN11" s="210">
        <v>94.713103447999998</v>
      </c>
      <c r="AO11" s="210">
        <v>94.556161290000006</v>
      </c>
      <c r="AP11" s="210">
        <v>92.944199999999995</v>
      </c>
      <c r="AQ11" s="210">
        <v>87.797580644999996</v>
      </c>
      <c r="AR11" s="210">
        <v>88.351699999999994</v>
      </c>
      <c r="AS11" s="210">
        <v>89.766096774000005</v>
      </c>
      <c r="AT11" s="210">
        <v>90.234516128999999</v>
      </c>
      <c r="AU11" s="210">
        <v>89.4649</v>
      </c>
      <c r="AV11" s="210">
        <v>88.939129031999997</v>
      </c>
      <c r="AW11" s="210">
        <v>91.987933333000001</v>
      </c>
      <c r="AX11" s="210">
        <v>92.538096773999996</v>
      </c>
      <c r="AY11" s="210">
        <v>92.521451612999996</v>
      </c>
      <c r="AZ11" s="210">
        <v>85.959642857000006</v>
      </c>
      <c r="BA11" s="210">
        <v>92.004483871000005</v>
      </c>
      <c r="BB11" s="210">
        <v>92.945133333000001</v>
      </c>
      <c r="BC11" s="210">
        <v>93.094193548000007</v>
      </c>
      <c r="BD11" s="210">
        <v>93.108233333000001</v>
      </c>
      <c r="BE11" s="210">
        <v>92.950410000000005</v>
      </c>
      <c r="BF11" s="210">
        <v>92.72081</v>
      </c>
      <c r="BG11" s="299">
        <v>92.232650000000007</v>
      </c>
      <c r="BH11" s="299">
        <v>92.626040000000003</v>
      </c>
      <c r="BI11" s="299">
        <v>92.685680000000005</v>
      </c>
      <c r="BJ11" s="299">
        <v>92.787260000000003</v>
      </c>
      <c r="BK11" s="299">
        <v>92.880549999999999</v>
      </c>
      <c r="BL11" s="299">
        <v>93.108720000000005</v>
      </c>
      <c r="BM11" s="299">
        <v>93.523009999999999</v>
      </c>
      <c r="BN11" s="299">
        <v>94.001689999999996</v>
      </c>
      <c r="BO11" s="299">
        <v>94.538560000000004</v>
      </c>
      <c r="BP11" s="299">
        <v>95.067040000000006</v>
      </c>
      <c r="BQ11" s="299">
        <v>95.647829999999999</v>
      </c>
      <c r="BR11" s="299">
        <v>96.226640000000003</v>
      </c>
      <c r="BS11" s="299">
        <v>96.889870000000002</v>
      </c>
      <c r="BT11" s="299">
        <v>97.264510000000001</v>
      </c>
      <c r="BU11" s="299">
        <v>97.714029999999994</v>
      </c>
      <c r="BV11" s="299">
        <v>97.809190000000001</v>
      </c>
    </row>
    <row r="12" spans="1:74" ht="11.1" customHeight="1" x14ac:dyDescent="0.2">
      <c r="A12" s="19"/>
      <c r="B12" s="24"/>
      <c r="C12" s="210"/>
      <c r="D12" s="210"/>
      <c r="E12" s="210"/>
      <c r="F12" s="210"/>
      <c r="G12" s="210"/>
      <c r="H12" s="210"/>
      <c r="I12" s="210"/>
      <c r="J12" s="210"/>
      <c r="K12" s="210"/>
      <c r="L12" s="210"/>
      <c r="M12" s="210"/>
      <c r="N12" s="210"/>
      <c r="O12" s="210"/>
      <c r="P12" s="210"/>
      <c r="Q12" s="210"/>
      <c r="R12" s="210"/>
      <c r="S12" s="210"/>
      <c r="T12" s="210"/>
      <c r="U12" s="210"/>
      <c r="V12" s="210"/>
      <c r="W12" s="210"/>
      <c r="X12" s="210"/>
      <c r="Y12" s="210"/>
      <c r="Z12" s="210"/>
      <c r="AA12" s="210"/>
      <c r="AB12" s="210"/>
      <c r="AC12" s="210"/>
      <c r="AD12" s="210"/>
      <c r="AE12" s="210"/>
      <c r="AF12" s="210"/>
      <c r="AG12" s="210"/>
      <c r="AH12" s="210"/>
      <c r="AI12" s="210"/>
      <c r="AJ12" s="210"/>
      <c r="AK12" s="210"/>
      <c r="AL12" s="210"/>
      <c r="AM12" s="210"/>
      <c r="AN12" s="210"/>
      <c r="AO12" s="210"/>
      <c r="AP12" s="210"/>
      <c r="AQ12" s="210"/>
      <c r="AR12" s="210"/>
      <c r="AS12" s="210"/>
      <c r="AT12" s="210"/>
      <c r="AU12" s="210"/>
      <c r="AV12" s="210"/>
      <c r="AW12" s="210"/>
      <c r="AX12" s="210"/>
      <c r="AY12" s="210"/>
      <c r="AZ12" s="210"/>
      <c r="BA12" s="210"/>
      <c r="BB12" s="210"/>
      <c r="BC12" s="210"/>
      <c r="BD12" s="210"/>
      <c r="BE12" s="210"/>
      <c r="BF12" s="210"/>
      <c r="BG12" s="299"/>
      <c r="BH12" s="299"/>
      <c r="BI12" s="299"/>
      <c r="BJ12" s="299"/>
      <c r="BK12" s="299"/>
      <c r="BL12" s="299"/>
      <c r="BM12" s="299"/>
      <c r="BN12" s="299"/>
      <c r="BO12" s="299"/>
      <c r="BP12" s="299"/>
      <c r="BQ12" s="299"/>
      <c r="BR12" s="299"/>
      <c r="BS12" s="299"/>
      <c r="BT12" s="299"/>
      <c r="BU12" s="299"/>
      <c r="BV12" s="299"/>
    </row>
    <row r="13" spans="1:74" ht="11.1" customHeight="1" x14ac:dyDescent="0.2">
      <c r="A13" s="19"/>
      <c r="B13" s="22" t="s">
        <v>790</v>
      </c>
      <c r="C13" s="211"/>
      <c r="D13" s="211"/>
      <c r="E13" s="211"/>
      <c r="F13" s="211"/>
      <c r="G13" s="211"/>
      <c r="H13" s="211"/>
      <c r="I13" s="211"/>
      <c r="J13" s="211"/>
      <c r="K13" s="211"/>
      <c r="L13" s="211"/>
      <c r="M13" s="211"/>
      <c r="N13" s="211"/>
      <c r="O13" s="211"/>
      <c r="P13" s="211"/>
      <c r="Q13" s="211"/>
      <c r="R13" s="211"/>
      <c r="S13" s="211"/>
      <c r="T13" s="211"/>
      <c r="U13" s="211"/>
      <c r="V13" s="211"/>
      <c r="W13" s="211"/>
      <c r="X13" s="211"/>
      <c r="Y13" s="211"/>
      <c r="Z13" s="211"/>
      <c r="AA13" s="211"/>
      <c r="AB13" s="211"/>
      <c r="AC13" s="211"/>
      <c r="AD13" s="211"/>
      <c r="AE13" s="211"/>
      <c r="AF13" s="211"/>
      <c r="AG13" s="211"/>
      <c r="AH13" s="211"/>
      <c r="AI13" s="211"/>
      <c r="AJ13" s="211"/>
      <c r="AK13" s="211"/>
      <c r="AL13" s="211"/>
      <c r="AM13" s="211"/>
      <c r="AN13" s="211"/>
      <c r="AO13" s="211"/>
      <c r="AP13" s="211"/>
      <c r="AQ13" s="211"/>
      <c r="AR13" s="211"/>
      <c r="AS13" s="211"/>
      <c r="AT13" s="211"/>
      <c r="AU13" s="211"/>
      <c r="AV13" s="211"/>
      <c r="AW13" s="211"/>
      <c r="AX13" s="211"/>
      <c r="AY13" s="211"/>
      <c r="AZ13" s="211"/>
      <c r="BA13" s="211"/>
      <c r="BB13" s="211"/>
      <c r="BC13" s="211"/>
      <c r="BD13" s="211"/>
      <c r="BE13" s="211"/>
      <c r="BF13" s="211"/>
      <c r="BG13" s="300"/>
      <c r="BH13" s="300"/>
      <c r="BI13" s="300"/>
      <c r="BJ13" s="300"/>
      <c r="BK13" s="300"/>
      <c r="BL13" s="300"/>
      <c r="BM13" s="300"/>
      <c r="BN13" s="300"/>
      <c r="BO13" s="300"/>
      <c r="BP13" s="300"/>
      <c r="BQ13" s="300"/>
      <c r="BR13" s="300"/>
      <c r="BS13" s="300"/>
      <c r="BT13" s="300"/>
      <c r="BU13" s="300"/>
      <c r="BV13" s="300"/>
    </row>
    <row r="14" spans="1:74" ht="11.1" customHeight="1" x14ac:dyDescent="0.2">
      <c r="A14" s="19" t="s">
        <v>200</v>
      </c>
      <c r="B14" s="23" t="s">
        <v>806</v>
      </c>
      <c r="C14" s="68">
        <v>68.414385999999993</v>
      </c>
      <c r="D14" s="68">
        <v>64.389031000000003</v>
      </c>
      <c r="E14" s="68">
        <v>64.335048</v>
      </c>
      <c r="F14" s="68">
        <v>58.753723000000001</v>
      </c>
      <c r="G14" s="68">
        <v>62.115414000000001</v>
      </c>
      <c r="H14" s="68">
        <v>66.228987000000004</v>
      </c>
      <c r="I14" s="68">
        <v>62.966363999999999</v>
      </c>
      <c r="J14" s="68">
        <v>70.582329999999999</v>
      </c>
      <c r="K14" s="68">
        <v>62.891468000000003</v>
      </c>
      <c r="L14" s="68">
        <v>66.367608000000004</v>
      </c>
      <c r="M14" s="68">
        <v>64.345232999999993</v>
      </c>
      <c r="N14" s="68">
        <v>63.219765000000002</v>
      </c>
      <c r="O14" s="68">
        <v>61.971187999999998</v>
      </c>
      <c r="P14" s="68">
        <v>60.268717000000002</v>
      </c>
      <c r="Q14" s="68">
        <v>65.503579000000002</v>
      </c>
      <c r="R14" s="68">
        <v>58.046233999999998</v>
      </c>
      <c r="S14" s="68">
        <v>61.210858999999999</v>
      </c>
      <c r="T14" s="68">
        <v>61.572367999999997</v>
      </c>
      <c r="U14" s="68">
        <v>62.967241999999999</v>
      </c>
      <c r="V14" s="68">
        <v>69.325457999999998</v>
      </c>
      <c r="W14" s="68">
        <v>62.438499</v>
      </c>
      <c r="X14" s="68">
        <v>66.532053000000005</v>
      </c>
      <c r="Y14" s="68">
        <v>62.857303000000002</v>
      </c>
      <c r="Z14" s="68">
        <v>63.473595000000003</v>
      </c>
      <c r="AA14" s="68">
        <v>65.83569</v>
      </c>
      <c r="AB14" s="68">
        <v>58.314672999999999</v>
      </c>
      <c r="AC14" s="68">
        <v>55.667043</v>
      </c>
      <c r="AD14" s="68">
        <v>61.213194000000001</v>
      </c>
      <c r="AE14" s="68">
        <v>61.861533000000001</v>
      </c>
      <c r="AF14" s="68">
        <v>56.705832999999998</v>
      </c>
      <c r="AG14" s="68">
        <v>59.068790999999997</v>
      </c>
      <c r="AH14" s="68">
        <v>63.794620000000002</v>
      </c>
      <c r="AI14" s="68">
        <v>58.59742</v>
      </c>
      <c r="AJ14" s="68">
        <v>57.674056999999998</v>
      </c>
      <c r="AK14" s="68">
        <v>54.392702</v>
      </c>
      <c r="AL14" s="68">
        <v>53.183706999999998</v>
      </c>
      <c r="AM14" s="68">
        <v>55.656337999999998</v>
      </c>
      <c r="AN14" s="68">
        <v>47.416158000000003</v>
      </c>
      <c r="AO14" s="68">
        <v>46.097239000000002</v>
      </c>
      <c r="AP14" s="68">
        <v>39.333956999999998</v>
      </c>
      <c r="AQ14" s="68">
        <v>37.250770000000003</v>
      </c>
      <c r="AR14" s="68">
        <v>39.595498999999997</v>
      </c>
      <c r="AS14" s="68">
        <v>43.207604000000003</v>
      </c>
      <c r="AT14" s="68">
        <v>47.512340000000002</v>
      </c>
      <c r="AU14" s="68">
        <v>45.131293999999997</v>
      </c>
      <c r="AV14" s="68">
        <v>44.982326999999998</v>
      </c>
      <c r="AW14" s="68">
        <v>44.339050999999998</v>
      </c>
      <c r="AX14" s="68">
        <v>44.797727000000002</v>
      </c>
      <c r="AY14" s="68">
        <v>48.556348999999997</v>
      </c>
      <c r="AZ14" s="68">
        <v>40.868284000000003</v>
      </c>
      <c r="BA14" s="68">
        <v>50.881473</v>
      </c>
      <c r="BB14" s="68">
        <v>48.324120999999998</v>
      </c>
      <c r="BC14" s="68">
        <v>51.888615000000001</v>
      </c>
      <c r="BD14" s="68">
        <v>52.111660999999998</v>
      </c>
      <c r="BE14" s="68">
        <v>50.334138000000003</v>
      </c>
      <c r="BF14" s="68">
        <v>51.600844809999998</v>
      </c>
      <c r="BG14" s="301">
        <v>49.310110000000002</v>
      </c>
      <c r="BH14" s="301">
        <v>52.228569999999998</v>
      </c>
      <c r="BI14" s="301">
        <v>51.949069999999999</v>
      </c>
      <c r="BJ14" s="301">
        <v>53.088999999999999</v>
      </c>
      <c r="BK14" s="301">
        <v>55.04269</v>
      </c>
      <c r="BL14" s="301">
        <v>51.900129999999997</v>
      </c>
      <c r="BM14" s="301">
        <v>56.967840000000002</v>
      </c>
      <c r="BN14" s="301">
        <v>52.318919999999999</v>
      </c>
      <c r="BO14" s="301">
        <v>52.717500000000001</v>
      </c>
      <c r="BP14" s="301">
        <v>52.955460000000002</v>
      </c>
      <c r="BQ14" s="301">
        <v>53.90645</v>
      </c>
      <c r="BR14" s="301">
        <v>57.848959999999998</v>
      </c>
      <c r="BS14" s="301">
        <v>53.529780000000002</v>
      </c>
      <c r="BT14" s="301">
        <v>54.840609999999998</v>
      </c>
      <c r="BU14" s="301">
        <v>52.978700000000003</v>
      </c>
      <c r="BV14" s="301">
        <v>52.858930000000001</v>
      </c>
    </row>
    <row r="15" spans="1:74" ht="11.1" customHeight="1" x14ac:dyDescent="0.2">
      <c r="A15" s="19"/>
      <c r="B15" s="22"/>
      <c r="C15" s="211"/>
      <c r="D15" s="211"/>
      <c r="E15" s="211"/>
      <c r="F15" s="211"/>
      <c r="G15" s="211"/>
      <c r="H15" s="211"/>
      <c r="I15" s="211"/>
      <c r="J15" s="211"/>
      <c r="K15" s="211"/>
      <c r="L15" s="211"/>
      <c r="M15" s="211"/>
      <c r="N15" s="211"/>
      <c r="O15" s="211"/>
      <c r="P15" s="211"/>
      <c r="Q15" s="211"/>
      <c r="R15" s="211"/>
      <c r="S15" s="211"/>
      <c r="T15" s="211"/>
      <c r="U15" s="211"/>
      <c r="V15" s="211"/>
      <c r="W15" s="211"/>
      <c r="X15" s="211"/>
      <c r="Y15" s="211"/>
      <c r="Z15" s="211"/>
      <c r="AA15" s="211"/>
      <c r="AB15" s="211"/>
      <c r="AC15" s="211"/>
      <c r="AD15" s="211"/>
      <c r="AE15" s="211"/>
      <c r="AF15" s="211"/>
      <c r="AG15" s="211"/>
      <c r="AH15" s="211"/>
      <c r="AI15" s="211"/>
      <c r="AJ15" s="211"/>
      <c r="AK15" s="211"/>
      <c r="AL15" s="211"/>
      <c r="AM15" s="211"/>
      <c r="AN15" s="211"/>
      <c r="AO15" s="211"/>
      <c r="AP15" s="211"/>
      <c r="AQ15" s="211"/>
      <c r="AR15" s="211"/>
      <c r="AS15" s="211"/>
      <c r="AT15" s="211"/>
      <c r="AU15" s="211"/>
      <c r="AV15" s="211"/>
      <c r="AW15" s="211"/>
      <c r="AX15" s="211"/>
      <c r="AY15" s="211"/>
      <c r="AZ15" s="211"/>
      <c r="BA15" s="211"/>
      <c r="BB15" s="211"/>
      <c r="BC15" s="211"/>
      <c r="BD15" s="211"/>
      <c r="BE15" s="211"/>
      <c r="BF15" s="211"/>
      <c r="BG15" s="300"/>
      <c r="BH15" s="300"/>
      <c r="BI15" s="300"/>
      <c r="BJ15" s="300"/>
      <c r="BK15" s="300"/>
      <c r="BL15" s="300"/>
      <c r="BM15" s="300"/>
      <c r="BN15" s="300"/>
      <c r="BO15" s="300"/>
      <c r="BP15" s="300"/>
      <c r="BQ15" s="300"/>
      <c r="BR15" s="300"/>
      <c r="BS15" s="300"/>
      <c r="BT15" s="300"/>
      <c r="BU15" s="300"/>
      <c r="BV15" s="300"/>
    </row>
    <row r="16" spans="1:74" ht="11.1" customHeight="1" x14ac:dyDescent="0.2">
      <c r="A16" s="16"/>
      <c r="B16" s="20" t="s">
        <v>791</v>
      </c>
      <c r="C16" s="211"/>
      <c r="D16" s="211"/>
      <c r="E16" s="211"/>
      <c r="F16" s="211"/>
      <c r="G16" s="211"/>
      <c r="H16" s="211"/>
      <c r="I16" s="211"/>
      <c r="J16" s="211"/>
      <c r="K16" s="211"/>
      <c r="L16" s="211"/>
      <c r="M16" s="211"/>
      <c r="N16" s="211"/>
      <c r="O16" s="211"/>
      <c r="P16" s="211"/>
      <c r="Q16" s="211"/>
      <c r="R16" s="211"/>
      <c r="S16" s="211"/>
      <c r="T16" s="211"/>
      <c r="U16" s="211"/>
      <c r="V16" s="211"/>
      <c r="W16" s="211"/>
      <c r="X16" s="211"/>
      <c r="Y16" s="211"/>
      <c r="Z16" s="211"/>
      <c r="AA16" s="211"/>
      <c r="AB16" s="211"/>
      <c r="AC16" s="211"/>
      <c r="AD16" s="211"/>
      <c r="AE16" s="211"/>
      <c r="AF16" s="211"/>
      <c r="AG16" s="211"/>
      <c r="AH16" s="211"/>
      <c r="AI16" s="211"/>
      <c r="AJ16" s="211"/>
      <c r="AK16" s="211"/>
      <c r="AL16" s="211"/>
      <c r="AM16" s="211"/>
      <c r="AN16" s="211"/>
      <c r="AO16" s="211"/>
      <c r="AP16" s="211"/>
      <c r="AQ16" s="211"/>
      <c r="AR16" s="211"/>
      <c r="AS16" s="211"/>
      <c r="AT16" s="211"/>
      <c r="AU16" s="211"/>
      <c r="AV16" s="211"/>
      <c r="AW16" s="211"/>
      <c r="AX16" s="211"/>
      <c r="AY16" s="211"/>
      <c r="AZ16" s="211"/>
      <c r="BA16" s="211"/>
      <c r="BB16" s="211"/>
      <c r="BC16" s="211"/>
      <c r="BD16" s="211"/>
      <c r="BE16" s="211"/>
      <c r="BF16" s="211"/>
      <c r="BG16" s="300"/>
      <c r="BH16" s="300"/>
      <c r="BI16" s="300"/>
      <c r="BJ16" s="300"/>
      <c r="BK16" s="300"/>
      <c r="BL16" s="300"/>
      <c r="BM16" s="300"/>
      <c r="BN16" s="300"/>
      <c r="BO16" s="300"/>
      <c r="BP16" s="300"/>
      <c r="BQ16" s="300"/>
      <c r="BR16" s="300"/>
      <c r="BS16" s="300"/>
      <c r="BT16" s="300"/>
      <c r="BU16" s="300"/>
      <c r="BV16" s="300"/>
    </row>
    <row r="17" spans="1:74" ht="11.1" customHeight="1" x14ac:dyDescent="0.2">
      <c r="A17" s="16"/>
      <c r="B17" s="20"/>
      <c r="C17" s="211"/>
      <c r="D17" s="211"/>
      <c r="E17" s="211"/>
      <c r="F17" s="211"/>
      <c r="G17" s="211"/>
      <c r="H17" s="211"/>
      <c r="I17" s="211"/>
      <c r="J17" s="211"/>
      <c r="K17" s="211"/>
      <c r="L17" s="211"/>
      <c r="M17" s="211"/>
      <c r="N17" s="211"/>
      <c r="O17" s="211"/>
      <c r="P17" s="211"/>
      <c r="Q17" s="211"/>
      <c r="R17" s="211"/>
      <c r="S17" s="211"/>
      <c r="T17" s="211"/>
      <c r="U17" s="211"/>
      <c r="V17" s="211"/>
      <c r="W17" s="211"/>
      <c r="X17" s="211"/>
      <c r="Y17" s="211"/>
      <c r="Z17" s="211"/>
      <c r="AA17" s="211"/>
      <c r="AB17" s="211"/>
      <c r="AC17" s="211"/>
      <c r="AD17" s="211"/>
      <c r="AE17" s="211"/>
      <c r="AF17" s="211"/>
      <c r="AG17" s="211"/>
      <c r="AH17" s="211"/>
      <c r="AI17" s="211"/>
      <c r="AJ17" s="211"/>
      <c r="AK17" s="211"/>
      <c r="AL17" s="211"/>
      <c r="AM17" s="211"/>
      <c r="AN17" s="211"/>
      <c r="AO17" s="211"/>
      <c r="AP17" s="211"/>
      <c r="AQ17" s="211"/>
      <c r="AR17" s="211"/>
      <c r="AS17" s="211"/>
      <c r="AT17" s="211"/>
      <c r="AU17" s="211"/>
      <c r="AV17" s="211"/>
      <c r="AW17" s="211"/>
      <c r="AX17" s="211"/>
      <c r="AY17" s="211"/>
      <c r="AZ17" s="211"/>
      <c r="BA17" s="211"/>
      <c r="BB17" s="211"/>
      <c r="BC17" s="211"/>
      <c r="BD17" s="211"/>
      <c r="BE17" s="211"/>
      <c r="BF17" s="211"/>
      <c r="BG17" s="300"/>
      <c r="BH17" s="300"/>
      <c r="BI17" s="300"/>
      <c r="BJ17" s="300"/>
      <c r="BK17" s="300"/>
      <c r="BL17" s="300"/>
      <c r="BM17" s="300"/>
      <c r="BN17" s="300"/>
      <c r="BO17" s="300"/>
      <c r="BP17" s="300"/>
      <c r="BQ17" s="300"/>
      <c r="BR17" s="300"/>
      <c r="BS17" s="300"/>
      <c r="BT17" s="300"/>
      <c r="BU17" s="300"/>
      <c r="BV17" s="300"/>
    </row>
    <row r="18" spans="1:74" ht="11.1" customHeight="1" x14ac:dyDescent="0.2">
      <c r="A18" s="16"/>
      <c r="B18" s="25" t="s">
        <v>534</v>
      </c>
      <c r="C18" s="62"/>
      <c r="D18" s="62"/>
      <c r="E18" s="62"/>
      <c r="F18" s="62"/>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62"/>
      <c r="AG18" s="62"/>
      <c r="AH18" s="62"/>
      <c r="AI18" s="62"/>
      <c r="AJ18" s="62"/>
      <c r="AK18" s="62"/>
      <c r="AL18" s="62"/>
      <c r="AM18" s="62"/>
      <c r="AN18" s="62"/>
      <c r="AO18" s="62"/>
      <c r="AP18" s="62"/>
      <c r="AQ18" s="62"/>
      <c r="AR18" s="62"/>
      <c r="AS18" s="62"/>
      <c r="AT18" s="62"/>
      <c r="AU18" s="62"/>
      <c r="AV18" s="62"/>
      <c r="AW18" s="62"/>
      <c r="AX18" s="62"/>
      <c r="AY18" s="62"/>
      <c r="AZ18" s="62"/>
      <c r="BA18" s="62"/>
      <c r="BB18" s="62"/>
      <c r="BC18" s="62"/>
      <c r="BD18" s="62"/>
      <c r="BE18" s="62"/>
      <c r="BF18" s="62"/>
      <c r="BG18" s="302"/>
      <c r="BH18" s="302"/>
      <c r="BI18" s="302"/>
      <c r="BJ18" s="302"/>
      <c r="BK18" s="302"/>
      <c r="BL18" s="302"/>
      <c r="BM18" s="302"/>
      <c r="BN18" s="302"/>
      <c r="BO18" s="302"/>
      <c r="BP18" s="302"/>
      <c r="BQ18" s="302"/>
      <c r="BR18" s="302"/>
      <c r="BS18" s="302"/>
      <c r="BT18" s="302"/>
      <c r="BU18" s="302"/>
      <c r="BV18" s="302"/>
    </row>
    <row r="19" spans="1:74" ht="11.1" customHeight="1" x14ac:dyDescent="0.2">
      <c r="A19" s="26" t="s">
        <v>516</v>
      </c>
      <c r="B19" s="27" t="s">
        <v>89</v>
      </c>
      <c r="C19" s="210">
        <v>19.289556000000001</v>
      </c>
      <c r="D19" s="210">
        <v>19.146297000000001</v>
      </c>
      <c r="E19" s="210">
        <v>20.057479000000001</v>
      </c>
      <c r="F19" s="210">
        <v>19.621158000000001</v>
      </c>
      <c r="G19" s="210">
        <v>20.046728999999999</v>
      </c>
      <c r="H19" s="210">
        <v>20.565113</v>
      </c>
      <c r="I19" s="210">
        <v>20.125278999999999</v>
      </c>
      <c r="J19" s="210">
        <v>20.273999</v>
      </c>
      <c r="K19" s="210">
        <v>19.629411999999999</v>
      </c>
      <c r="L19" s="210">
        <v>19.970877000000002</v>
      </c>
      <c r="M19" s="210">
        <v>20.310272000000001</v>
      </c>
      <c r="N19" s="210">
        <v>20.319229</v>
      </c>
      <c r="O19" s="210">
        <v>20.564366</v>
      </c>
      <c r="P19" s="210">
        <v>19.693135000000002</v>
      </c>
      <c r="Q19" s="210">
        <v>20.731231000000001</v>
      </c>
      <c r="R19" s="210">
        <v>20.038354000000002</v>
      </c>
      <c r="S19" s="210">
        <v>20.251204999999999</v>
      </c>
      <c r="T19" s="210">
        <v>20.770271000000001</v>
      </c>
      <c r="U19" s="210">
        <v>20.671374</v>
      </c>
      <c r="V19" s="210">
        <v>21.356102</v>
      </c>
      <c r="W19" s="210">
        <v>20.084109000000002</v>
      </c>
      <c r="X19" s="210">
        <v>20.785793000000002</v>
      </c>
      <c r="Y19" s="210">
        <v>20.774214000000001</v>
      </c>
      <c r="Z19" s="210">
        <v>20.327480999999999</v>
      </c>
      <c r="AA19" s="210">
        <v>20.614982999999999</v>
      </c>
      <c r="AB19" s="210">
        <v>20.283868999999999</v>
      </c>
      <c r="AC19" s="210">
        <v>20.176247</v>
      </c>
      <c r="AD19" s="210">
        <v>20.332601</v>
      </c>
      <c r="AE19" s="210">
        <v>20.387087999999999</v>
      </c>
      <c r="AF19" s="210">
        <v>20.653979</v>
      </c>
      <c r="AG19" s="210">
        <v>20.734573999999999</v>
      </c>
      <c r="AH19" s="210">
        <v>21.157913000000001</v>
      </c>
      <c r="AI19" s="210">
        <v>20.248483</v>
      </c>
      <c r="AJ19" s="210">
        <v>20.713985999999998</v>
      </c>
      <c r="AK19" s="210">
        <v>20.736152000000001</v>
      </c>
      <c r="AL19" s="210">
        <v>20.442869000000002</v>
      </c>
      <c r="AM19" s="210">
        <v>19.933388999999998</v>
      </c>
      <c r="AN19" s="210">
        <v>20.132254</v>
      </c>
      <c r="AO19" s="210">
        <v>18.462842999999999</v>
      </c>
      <c r="AP19" s="210">
        <v>14.548507000000001</v>
      </c>
      <c r="AQ19" s="210">
        <v>16.078187</v>
      </c>
      <c r="AR19" s="210">
        <v>17.578064000000001</v>
      </c>
      <c r="AS19" s="210">
        <v>18.381074000000002</v>
      </c>
      <c r="AT19" s="210">
        <v>18.557877999999999</v>
      </c>
      <c r="AU19" s="210">
        <v>18.414832000000001</v>
      </c>
      <c r="AV19" s="210">
        <v>18.613651999999998</v>
      </c>
      <c r="AW19" s="210">
        <v>18.742522999999998</v>
      </c>
      <c r="AX19" s="210">
        <v>18.801691999999999</v>
      </c>
      <c r="AY19" s="210">
        <v>18.595399</v>
      </c>
      <c r="AZ19" s="210">
        <v>17.444196000000002</v>
      </c>
      <c r="BA19" s="210">
        <v>19.203825999999999</v>
      </c>
      <c r="BB19" s="210">
        <v>19.459358000000002</v>
      </c>
      <c r="BC19" s="210">
        <v>20.093631999999999</v>
      </c>
      <c r="BD19" s="210">
        <v>20.53715</v>
      </c>
      <c r="BE19" s="210">
        <v>20.318297181999998</v>
      </c>
      <c r="BF19" s="210">
        <v>20.687800126999999</v>
      </c>
      <c r="BG19" s="299">
        <v>19.887920000000001</v>
      </c>
      <c r="BH19" s="299">
        <v>20.09723</v>
      </c>
      <c r="BI19" s="299">
        <v>20.155550000000002</v>
      </c>
      <c r="BJ19" s="299">
        <v>20.211069999999999</v>
      </c>
      <c r="BK19" s="299">
        <v>20.098970000000001</v>
      </c>
      <c r="BL19" s="299">
        <v>19.750260000000001</v>
      </c>
      <c r="BM19" s="299">
        <v>20.162369999999999</v>
      </c>
      <c r="BN19" s="299">
        <v>20.162500000000001</v>
      </c>
      <c r="BO19" s="299">
        <v>20.57264</v>
      </c>
      <c r="BP19" s="299">
        <v>20.804130000000001</v>
      </c>
      <c r="BQ19" s="299">
        <v>20.951619999999998</v>
      </c>
      <c r="BR19" s="299">
        <v>21.307919999999999</v>
      </c>
      <c r="BS19" s="299">
        <v>20.797640000000001</v>
      </c>
      <c r="BT19" s="299">
        <v>21.047989999999999</v>
      </c>
      <c r="BU19" s="299">
        <v>20.94351</v>
      </c>
      <c r="BV19" s="299">
        <v>20.827850000000002</v>
      </c>
    </row>
    <row r="20" spans="1:74" ht="11.1" customHeight="1" x14ac:dyDescent="0.2">
      <c r="A20" s="26"/>
      <c r="B20" s="28"/>
      <c r="C20" s="210"/>
      <c r="D20" s="210"/>
      <c r="E20" s="210"/>
      <c r="F20" s="210"/>
      <c r="G20" s="210"/>
      <c r="H20" s="210"/>
      <c r="I20" s="210"/>
      <c r="J20" s="210"/>
      <c r="K20" s="210"/>
      <c r="L20" s="210"/>
      <c r="M20" s="210"/>
      <c r="N20" s="210"/>
      <c r="O20" s="210"/>
      <c r="P20" s="210"/>
      <c r="Q20" s="210"/>
      <c r="R20" s="210"/>
      <c r="S20" s="210"/>
      <c r="T20" s="210"/>
      <c r="U20" s="210"/>
      <c r="V20" s="210"/>
      <c r="W20" s="210"/>
      <c r="X20" s="210"/>
      <c r="Y20" s="210"/>
      <c r="Z20" s="210"/>
      <c r="AA20" s="210"/>
      <c r="AB20" s="210"/>
      <c r="AC20" s="210"/>
      <c r="AD20" s="210"/>
      <c r="AE20" s="210"/>
      <c r="AF20" s="210"/>
      <c r="AG20" s="210"/>
      <c r="AH20" s="210"/>
      <c r="AI20" s="210"/>
      <c r="AJ20" s="210"/>
      <c r="AK20" s="210"/>
      <c r="AL20" s="210"/>
      <c r="AM20" s="210"/>
      <c r="AN20" s="210"/>
      <c r="AO20" s="210"/>
      <c r="AP20" s="210"/>
      <c r="AQ20" s="210"/>
      <c r="AR20" s="210"/>
      <c r="AS20" s="210"/>
      <c r="AT20" s="210"/>
      <c r="AU20" s="210"/>
      <c r="AV20" s="210"/>
      <c r="AW20" s="210"/>
      <c r="AX20" s="210"/>
      <c r="AY20" s="210"/>
      <c r="AZ20" s="210"/>
      <c r="BA20" s="210"/>
      <c r="BB20" s="210"/>
      <c r="BC20" s="210"/>
      <c r="BD20" s="210"/>
      <c r="BE20" s="210"/>
      <c r="BF20" s="210"/>
      <c r="BG20" s="299"/>
      <c r="BH20" s="299"/>
      <c r="BI20" s="299"/>
      <c r="BJ20" s="299"/>
      <c r="BK20" s="299"/>
      <c r="BL20" s="299"/>
      <c r="BM20" s="299"/>
      <c r="BN20" s="299"/>
      <c r="BO20" s="299"/>
      <c r="BP20" s="299"/>
      <c r="BQ20" s="299"/>
      <c r="BR20" s="299"/>
      <c r="BS20" s="299"/>
      <c r="BT20" s="299"/>
      <c r="BU20" s="299"/>
      <c r="BV20" s="299"/>
    </row>
    <row r="21" spans="1:74" ht="11.1" customHeight="1" x14ac:dyDescent="0.2">
      <c r="A21" s="16"/>
      <c r="B21" s="25" t="s">
        <v>611</v>
      </c>
      <c r="C21" s="212"/>
      <c r="D21" s="212"/>
      <c r="E21" s="212"/>
      <c r="F21" s="212"/>
      <c r="G21" s="212"/>
      <c r="H21" s="212"/>
      <c r="I21" s="212"/>
      <c r="J21" s="212"/>
      <c r="K21" s="212"/>
      <c r="L21" s="212"/>
      <c r="M21" s="212"/>
      <c r="N21" s="212"/>
      <c r="O21" s="212"/>
      <c r="P21" s="212"/>
      <c r="Q21" s="212"/>
      <c r="R21" s="212"/>
      <c r="S21" s="212"/>
      <c r="T21" s="212"/>
      <c r="U21" s="212"/>
      <c r="V21" s="212"/>
      <c r="W21" s="212"/>
      <c r="X21" s="212"/>
      <c r="Y21" s="212"/>
      <c r="Z21" s="212"/>
      <c r="AA21" s="212"/>
      <c r="AB21" s="212"/>
      <c r="AC21" s="212"/>
      <c r="AD21" s="212"/>
      <c r="AE21" s="212"/>
      <c r="AF21" s="212"/>
      <c r="AG21" s="212"/>
      <c r="AH21" s="212"/>
      <c r="AI21" s="212"/>
      <c r="AJ21" s="212"/>
      <c r="AK21" s="212"/>
      <c r="AL21" s="212"/>
      <c r="AM21" s="212"/>
      <c r="AN21" s="212"/>
      <c r="AO21" s="212"/>
      <c r="AP21" s="212"/>
      <c r="AQ21" s="212"/>
      <c r="AR21" s="212"/>
      <c r="AS21" s="212"/>
      <c r="AT21" s="212"/>
      <c r="AU21" s="212"/>
      <c r="AV21" s="212"/>
      <c r="AW21" s="212"/>
      <c r="AX21" s="212"/>
      <c r="AY21" s="212"/>
      <c r="AZ21" s="212"/>
      <c r="BA21" s="212"/>
      <c r="BB21" s="212"/>
      <c r="BC21" s="212"/>
      <c r="BD21" s="212"/>
      <c r="BE21" s="212"/>
      <c r="BF21" s="212"/>
      <c r="BG21" s="303"/>
      <c r="BH21" s="303"/>
      <c r="BI21" s="303"/>
      <c r="BJ21" s="303"/>
      <c r="BK21" s="303"/>
      <c r="BL21" s="303"/>
      <c r="BM21" s="303"/>
      <c r="BN21" s="303"/>
      <c r="BO21" s="303"/>
      <c r="BP21" s="303"/>
      <c r="BQ21" s="303"/>
      <c r="BR21" s="303"/>
      <c r="BS21" s="303"/>
      <c r="BT21" s="303"/>
      <c r="BU21" s="303"/>
      <c r="BV21" s="303"/>
    </row>
    <row r="22" spans="1:74" ht="11.1" customHeight="1" x14ac:dyDescent="0.2">
      <c r="A22" s="26" t="s">
        <v>548</v>
      </c>
      <c r="B22" s="27" t="s">
        <v>94</v>
      </c>
      <c r="C22" s="210">
        <v>93.994290323000001</v>
      </c>
      <c r="D22" s="210">
        <v>83.579178571</v>
      </c>
      <c r="E22" s="210">
        <v>81.397741934999999</v>
      </c>
      <c r="F22" s="210">
        <v>64.401366667000005</v>
      </c>
      <c r="G22" s="210">
        <v>61.032548386999999</v>
      </c>
      <c r="H22" s="210">
        <v>63.681333332999998</v>
      </c>
      <c r="I22" s="210">
        <v>69.083709677000002</v>
      </c>
      <c r="J22" s="210">
        <v>67.541032258000001</v>
      </c>
      <c r="K22" s="210">
        <v>64.015533332999993</v>
      </c>
      <c r="L22" s="210">
        <v>65.532548387000006</v>
      </c>
      <c r="M22" s="210">
        <v>78.575233333</v>
      </c>
      <c r="N22" s="210">
        <v>99.548870968000003</v>
      </c>
      <c r="O22" s="210">
        <v>107.77206452</v>
      </c>
      <c r="P22" s="210">
        <v>96.811392857000001</v>
      </c>
      <c r="Q22" s="210">
        <v>90.216387096999995</v>
      </c>
      <c r="R22" s="210">
        <v>78.349366666999998</v>
      </c>
      <c r="S22" s="210">
        <v>66.290935484000002</v>
      </c>
      <c r="T22" s="210">
        <v>68.771466666999999</v>
      </c>
      <c r="U22" s="210">
        <v>75.829612902999997</v>
      </c>
      <c r="V22" s="210">
        <v>74.639838710000006</v>
      </c>
      <c r="W22" s="210">
        <v>71.868766667000003</v>
      </c>
      <c r="X22" s="210">
        <v>73.737193547999993</v>
      </c>
      <c r="Y22" s="210">
        <v>90.531400000000005</v>
      </c>
      <c r="Z22" s="210">
        <v>96.758354839000006</v>
      </c>
      <c r="AA22" s="210">
        <v>110.23462549</v>
      </c>
      <c r="AB22" s="210">
        <v>107.61507429</v>
      </c>
      <c r="AC22" s="210">
        <v>94.267970448</v>
      </c>
      <c r="AD22" s="210">
        <v>73.6325121</v>
      </c>
      <c r="AE22" s="210">
        <v>68.741593257999995</v>
      </c>
      <c r="AF22" s="210">
        <v>70.557713167000003</v>
      </c>
      <c r="AG22" s="210">
        <v>77.127352516000002</v>
      </c>
      <c r="AH22" s="210">
        <v>78.397037581000006</v>
      </c>
      <c r="AI22" s="210">
        <v>73.441261033000004</v>
      </c>
      <c r="AJ22" s="210">
        <v>74.346828704999993</v>
      </c>
      <c r="AK22" s="210">
        <v>92.598322003000007</v>
      </c>
      <c r="AL22" s="210">
        <v>102.03230977</v>
      </c>
      <c r="AM22" s="210">
        <v>106.32483213</v>
      </c>
      <c r="AN22" s="210">
        <v>104.57800003</v>
      </c>
      <c r="AO22" s="210">
        <v>87.369564967000002</v>
      </c>
      <c r="AP22" s="210">
        <v>74.7662002</v>
      </c>
      <c r="AQ22" s="210">
        <v>66.751193841000003</v>
      </c>
      <c r="AR22" s="210">
        <v>71.126718229999994</v>
      </c>
      <c r="AS22" s="210">
        <v>80.366495552000003</v>
      </c>
      <c r="AT22" s="210">
        <v>77.531101000000007</v>
      </c>
      <c r="AU22" s="210">
        <v>72.455333737000004</v>
      </c>
      <c r="AV22" s="210">
        <v>74.909890903000004</v>
      </c>
      <c r="AW22" s="210">
        <v>81.320228862999997</v>
      </c>
      <c r="AX22" s="210">
        <v>101.8601702</v>
      </c>
      <c r="AY22" s="210">
        <v>106.01268377</v>
      </c>
      <c r="AZ22" s="210">
        <v>108.35143168</v>
      </c>
      <c r="BA22" s="210">
        <v>84.114337516000006</v>
      </c>
      <c r="BB22" s="210">
        <v>74.831989102999998</v>
      </c>
      <c r="BC22" s="210">
        <v>67.745408710000007</v>
      </c>
      <c r="BD22" s="210">
        <v>73.915630899999996</v>
      </c>
      <c r="BE22" s="210">
        <v>76.479510000000005</v>
      </c>
      <c r="BF22" s="210">
        <v>76.959785999999994</v>
      </c>
      <c r="BG22" s="299">
        <v>69.856210000000004</v>
      </c>
      <c r="BH22" s="299">
        <v>70.853859999999997</v>
      </c>
      <c r="BI22" s="299">
        <v>82.059399999999997</v>
      </c>
      <c r="BJ22" s="299">
        <v>100.87090000000001</v>
      </c>
      <c r="BK22" s="299">
        <v>106.6439</v>
      </c>
      <c r="BL22" s="299">
        <v>100.4928</v>
      </c>
      <c r="BM22" s="299">
        <v>83.545519999999996</v>
      </c>
      <c r="BN22" s="299">
        <v>73.49221</v>
      </c>
      <c r="BO22" s="299">
        <v>66.875619999999998</v>
      </c>
      <c r="BP22" s="299">
        <v>71.061019999999999</v>
      </c>
      <c r="BQ22" s="299">
        <v>78.355559999999997</v>
      </c>
      <c r="BR22" s="299">
        <v>77.023939999999996</v>
      </c>
      <c r="BS22" s="299">
        <v>71.120570000000001</v>
      </c>
      <c r="BT22" s="299">
        <v>73.717879999999994</v>
      </c>
      <c r="BU22" s="299">
        <v>85.438789999999997</v>
      </c>
      <c r="BV22" s="299">
        <v>104.1644</v>
      </c>
    </row>
    <row r="23" spans="1:74" ht="11.1" customHeight="1" x14ac:dyDescent="0.2">
      <c r="A23" s="16"/>
      <c r="B23" s="25"/>
      <c r="C23" s="210"/>
      <c r="D23" s="210"/>
      <c r="E23" s="210"/>
      <c r="F23" s="210"/>
      <c r="G23" s="210"/>
      <c r="H23" s="210"/>
      <c r="I23" s="210"/>
      <c r="J23" s="210"/>
      <c r="K23" s="210"/>
      <c r="L23" s="210"/>
      <c r="M23" s="210"/>
      <c r="N23" s="210"/>
      <c r="O23" s="210"/>
      <c r="P23" s="210"/>
      <c r="Q23" s="210"/>
      <c r="R23" s="210"/>
      <c r="S23" s="210"/>
      <c r="T23" s="210"/>
      <c r="U23" s="210"/>
      <c r="V23" s="210"/>
      <c r="W23" s="210"/>
      <c r="X23" s="210"/>
      <c r="Y23" s="210"/>
      <c r="Z23" s="210"/>
      <c r="AA23" s="210"/>
      <c r="AB23" s="210"/>
      <c r="AC23" s="210"/>
      <c r="AD23" s="210"/>
      <c r="AE23" s="210"/>
      <c r="AF23" s="210"/>
      <c r="AG23" s="210"/>
      <c r="AH23" s="210"/>
      <c r="AI23" s="210"/>
      <c r="AJ23" s="210"/>
      <c r="AK23" s="210"/>
      <c r="AL23" s="210"/>
      <c r="AM23" s="210"/>
      <c r="AN23" s="210"/>
      <c r="AO23" s="210"/>
      <c r="AP23" s="210"/>
      <c r="AQ23" s="210"/>
      <c r="AR23" s="210"/>
      <c r="AS23" s="210"/>
      <c r="AT23" s="210"/>
      <c r="AU23" s="210"/>
      <c r="AV23" s="210"/>
      <c r="AW23" s="210"/>
      <c r="AX23" s="210"/>
      <c r="AY23" s="210"/>
      <c r="AZ23" s="210"/>
      <c r="BA23" s="210"/>
      <c r="BB23" s="210"/>
      <c r="BC23" s="210"/>
      <c r="BD23" s="210"/>
      <c r="BE23" s="210"/>
      <c r="BF23" s="210"/>
      <c r="BG23" s="299"/>
      <c r="BH23" s="299"/>
      <c r="BI23" s="299"/>
      <c r="BJ23" s="299"/>
      <c r="BK23" s="299"/>
      <c r="BL23" s="299"/>
      <c r="BM23" s="299"/>
      <c r="BN23" s="299"/>
      <c r="BO23" s="299"/>
      <c r="BP23" s="299"/>
      <c r="BQ23" s="299"/>
      <c r="BR23" s="299"/>
      <c r="BS23" s="299"/>
      <c r="BT23" s="299"/>
      <c r="BU23" s="299"/>
      <c r="BV23" s="299"/>
    </row>
    <row r="24" spans="1:74" ht="11.1" customHeight="1" x14ac:dyDescent="0.2">
      <c r="A24" s="16"/>
      <c r="B24" s="25" t="s">
        <v>106</v>
      </c>
      <c r="C24" s="210"/>
      <c r="D24" s="210"/>
      <c r="E24" s="210"/>
      <c r="F24" s="210"/>
      <c r="G24" s="210"/>
      <c r="H24" s="210"/>
      <c r="I24" s="210"/>
      <c r="J24" s="210"/>
      <c r="K24" s="210"/>
      <c r="L24" s="210"/>
      <c r="M24" s="210"/>
      <c r="N24" s="210"/>
      <c r="O24" s="210"/>
      <c r="P24" s="210"/>
      <c r="Q24" s="210"/>
      <c r="R24" s="210"/>
      <c r="S24" s="210"/>
      <c r="T24" s="210"/>
      <c r="U24" s="210"/>
      <c r="V24" s="210"/>
      <c r="W24" s="210"/>
      <c r="X24" s="210"/>
      <c r="Y24" s="210"/>
      <c r="Z24" s="210"/>
      <c r="AA24" s="210"/>
      <c r="AB24" s="210"/>
      <c r="AC24" s="210"/>
      <c r="AD24" s="210"/>
      <c r="AE24" s="210"/>
      <c r="AF24" s="210"/>
      <c r="AG24" s="210"/>
      <c r="AH24" s="210"/>
      <c r="AI24" s="210"/>
      <c r="AJ24" s="210"/>
      <c r="AK24" s="210"/>
      <c r="AL24" s="210"/>
      <c r="AM24" s="210"/>
      <c r="AN24" s="210"/>
      <c r="AO24" s="210"/>
      <c r="AP24" s="210"/>
      <c r="AQ24" s="210"/>
      <c r="AR24" s="210"/>
      <c r="AS24" s="210"/>
      <c r="AT24" s="210"/>
      <c r="AU24" s="210"/>
      <c r="AV24" s="210"/>
      <c r="AW24" s="210"/>
      <c r="AX24" s="210"/>
      <c r="AY24" s="210"/>
      <c r="AZ24" s="210"/>
      <c r="BA24" s="210"/>
      <c r="BB24" s="210"/>
      <c r="BC24" s="210"/>
      <c r="BD24" s="210"/>
      <c r="BE24" s="210"/>
      <c r="BF24" s="210"/>
      <c r="BG24" s="299"/>
      <c r="BH24" s="299"/>
      <c r="BI24" s="299"/>
      <c r="BJ24" s="299"/>
      <c r="BK24" s="299"/>
      <c r="BL24" s="299"/>
      <c r="BM24" s="299"/>
      <c r="BN24" s="299"/>
      <c r="BO24" s="299"/>
      <c r="BP24" s="299"/>
      <c r="BQ24" s="299"/>
      <c r="BR24" s="299"/>
      <c r="BS24" s="299"/>
      <c r="BT24" s="299"/>
      <c r="BU24" s="299"/>
      <c r="BV24" s="299"/>
    </row>
    <row r="25" spans="1:74" ht="11.1" customHeight="1" x14ac:dyDescent="0.2">
      <c r="A25" s="26" t="s">
        <v>218</v>
      </c>
      <c r="B25" s="27" t="s">
        <v>806</v>
      </c>
      <c r="C25" s="68">
        <v>68.005594380999995</v>
      </c>
      <c r="D25" s="68">
        <v>52.380923840000001</v>
      </c>
      <c r="E25" s="68">
        <v>53.325237356999999</v>
      </c>
      <c r="F25" s="68">
        <v>48.565446540000003</v>
      </c>
      <c r="G25" s="68">
        <v>55.201684469</v>
      </c>
      <c r="H25" s="68">
        <v>63.09854739</v>
      </c>
      <c r="I25" s="68">
        <v>74.213783961000004</v>
      </c>
      <c r="J25" s="68">
        <v>70.229130451000003</v>
      </c>
      <c r="K25" s="68">
        <v>59.039437139999997</v>
      </c>
      <c r="L25" s="68">
        <v>54.435841869000001</v>
      </c>
      <c r="M25" s="68">
        <v>55.357275270000002</v>
      </c>
      <c r="N25" s="68">
        <v>63.002781149</v>
      </c>
      <c r="O25" s="68">
        <v>69.253774041</v>
      </c>
      <c r="P25" s="68">
        <v>50.024953132</v>
      </c>
      <c r="Q25" s="68">
        <v>48.869908676999998</v>
      </c>
      <c r="R25" s="68">
        <v>44.793441719999997</v>
      </c>
      <c r="S25" s="68">
        <v>51.573590324000001</v>
      </c>
      <c r="T25" s="68">
        <v>60.239975909999998</v>
      </c>
      <c r="U25" s="68">
        <v>68.083151048999994</v>
      </c>
      <c r="V25" s="68">
        <v>67.976370340000003</v>
      </c>
      <c r="W25" s="68">
        <v>58.159414290000001</v>
      </c>
      <c r="X25" s="68">
        <v>52.811207013000001</v>
      </c>
      <c r="Y25" s="68">
        <v>56.170449150000003</v>
      </c>
      <c r="Z25" s="68">
        <v>60.149091401</v>
      </c>
      <c r="AA25" s="68">
        <v>60.198764064999999</v>
      </c>
      <c r="AB25" s="68">
        <v>49.199763760000003</v>
      </c>
      <c r="AC25" s="68">
        <v>48.347844962000003</v>
      </c>
      <c r="AD25" s="68">
        <v>37.282224120000002</v>
      </c>
      <c r="AE25" s="68">
        <v>44.060165955999999</v>
      </c>
      <c r="AF25" s="68">
        <v>48.267030300000002</v>
      </c>
      <c r="AG25" s="68">
        <v>59.801968033000001</v>
      </c>
      <c r="AH25" s="68">
        <v>56.310744251000003</v>
      </c>
      <c r="AI25" s="68">
        <v>51.113288310000002</v>
      </c>
      <c r="AJ25" s="68">
        <v>41.517648131999998</v>
      </c>
      <c r="AK25" s="68">
        <v>45.869143289999997</v>
      </c>
      <c r="AL25" s="68">
        <v>44.574784772999998</v>
      </c>
      <c r="AM25" s="68">
        <v>40.721643213999997</v>
      </c>
      <c r="AN25" s="68">
        <v>35.981930177000002</v>
      </c>
      <c r="AO25" s="68">
        <v>32.799766472999998</v>
      </c>
      <c r="AP25" s="68">
        <v>26.704142910000002</v>
      </c>
      <c r="AQ25" s="68">
        <v>29.821122824</v>
      </c>
      <c r="AR25" s="68">
        <v>39.909196979999997</v>
      </c>
      <c r="AS25" s="68">
        <v>52.950167024000002</v>
      </c>
      <c r="AT25" s="68">
        <v>53.712463999000001</v>
      </c>
      <c r="AU25" s="68">
        <v>41.888119830000001</v>
      </c>
      <c r="AV25" s="68">
        <v>37.507379755999999</v>
      </c>
      <c r="AW25" s="68">
        <v>38.028566939999997</v>
      </c>
      <c r="AX25" s="68">
        <v>47.290498047</v>
      </c>
      <c r="AY25" s="68">
        <v>49.312463684999997</v>
      </c>
      <c r="AZ25" s="68">
        <v>51.681901123999999</v>
      </c>
      <c r="BA25" s="68">
        <v>38.364425967999999</v>
      </c>
      <c r="BB25" s="68">
        <v>34.295884379999997</v>
      </c>
      <c r="BC25" s="68">
        <v>39.448139886</v>
      </c>
      <c r="BD25" s="68">
        <v>51.954551785</v>
      </c>
      <c r="BE25" s="68">
        <v>58.492481130000002</v>
      </c>
      <c r="BF25" s="68">
        <v>57.908788020000003</v>
      </c>
      <c r="BG25" s="301">
        <v>52.042619999999999</v>
      </c>
      <c r="BH25" s="301">
        <v>46.18871</v>
      </c>
      <c r="BI25" s="301">
        <v>44.735410000000002</v>
      </c>
      <c r="BJ25" s="301">
        <v>58.600349999999999</v>
      </c>
      <c r="BK25" s="301">
        <v>54.676929999999999</v>
      </c>
      <c r="BL25" s="301">
        <v>49.418230000000001</v>
      </c>
      <c r="BM25" s="301">
        <v>44.765000000000001</v>
      </c>
      <c r="BN25" s="301">
        <v>36.574570000000001</v>
      </c>
      <c r="BO25" s="301">
        <v>41.327460000000002</v>
      </c>
      <c r="BP25" s="301">
        <v>53.237310000000001</v>
      </c>
      <c r="BQ25" s="301">
        <v>55.907739999999997</v>
      </c>
      <c r="BR25" s="301">
        <v>54.626069999999999</v>
      </c>
      <c r="BS25" s="301">
        <v>46.081890000000001</v>
      </c>
      <c r="BT25" s="301">
        <v>40.94726</v>
      </c>
      <c r="BU25" s="301">
        <v>37.137259999999998</v>
      </c>
      <c r="BV25" s="301">
        <v>51.685209999999998</v>
      </c>
    </row>
    <row r="26" spans="1:74" ht="11.1" customHeight="1" x14ac:dyDescent="0.2">
      <c r="A26" s="16"/>
      <c r="B26" s="25"/>
      <c r="C26" s="212"/>
      <c r="D26" s="212"/>
      <c r="E26" s="212"/>
      <c r="F26" s="212"/>
      <c r="G26" s="212"/>
      <c r="H26" s="212"/>
      <c r="I26" s="212"/>
      <c r="J26" s="212"/>
      <c r="K26" s="212"/>
      <c r="L26" s="212"/>
      <c r="M26" s="212"/>
      <c r="N26" s="212"/>
      <c r="O26" s="212"/>
      <c r="P26" s="212"/>
      <c r="Q26" s="212"/>
      <c r="R26" s="212"/>
      <c r="S26" s="212"/>
      <c r="T26" s="212"/>
      <c r="U26" s="212"/>
      <c r="V26" s="212"/>
      <c r="W26" s="212"/>
      <c r="X26" s="212"/>
      <c r="Y26" s="212"/>
      <c r="Z26" s="212"/>
      <c r="AA26" s="212"/>
      <c r="AB26" s="212"/>
      <c r="AC26" s="212"/>
      <c r="AD26" s="212"/>
      <c r="AE26" s="212"/>
      <c r="AF26" s="212"/>
      <c r="AG26" s="212"/>
      <c r="AH26" s="212"/>
      <c r="AI26" s="212"/>
      <c r="AJ26" s="212"/>
      <c r="AK26" s="212"/>
      <c r="AL26" s="212"/>
      <c r="AM26" s="212"/>
      <c r="AN26" s="212"/>
      <c r="AO26" s="212"/>
      <c r="AP26" s="212"/>
      <c r="AQ26" s="212"/>
      <c r="AR26" s="212"/>
      <c r="AS26" s="212"/>
      <c r="AT26" s="212"/>
      <c r="AU26" s="212"/>
      <c r="AV26" s="212"/>
      <c r="AW26" s="212"/>
      <c r="AX26" s="212"/>
      <c r="AY26" s="212"/>
      <c r="AZ26" s="212"/>
      <c r="BA26" s="212"/>
      <c r="BB26" s="212"/>
      <c r="BC26" s="212"/>
      <c r="BD26" s="212"/>
      <c r="BE26" s="212"/>
      <c r="BF26" s="212"/>
      <c r="BG26" s="303"/>
      <c r="BH26" s="303"/>
      <c r="BI26" s="303"/>
      <c r="BJ26" s="303"/>
      <c r="BK26" s="303"/>
      <c r="BL26" s="303"/>
      <c r="BM26" s="303"/>
      <c r="BN26" s="303"/>
      <c r="BO26" s="303"/>
      <c r="BP26" s="303"/>
      <c r="BQ26" s="303"/>
      <c r="BR26" s="303"/>
      <c r="BS26" s="303"/>
      <c r="BT26" s="303"/>
      <c r="BU26" s="303"/>
      <c r="BV26" s="303"/>
    </row>
    <row r="27" spans="1:74" ht="11.1" customHeight="1" x14ac:dyDescent="0.2">
      <c r="A27" s="16"/>
      <c r="B27" s="29" t="s">
        <v>789</v>
      </c>
      <c r="C27" s="210"/>
      <c r="D27" s="210"/>
      <c r="E27" s="210"/>
      <c r="F27" s="210"/>
      <c r="G27" s="210"/>
      <c r="H27" s="210"/>
      <c r="I27" s="210"/>
      <c r="J27" s="210"/>
      <c r="K27" s="210"/>
      <c r="L27" s="210"/>
      <c r="M27" s="210"/>
      <c r="N27" s="210"/>
      <c r="O27" s="210"/>
      <c r="P27" s="210"/>
      <c r="Q27" s="210"/>
      <c r="R27" s="210"/>
      <c r="S27" s="210"/>
      <c r="T27" s="210"/>
      <c r="U27" s="210"/>
      <c r="V27" s="210"/>
      <c r="W27" s="210"/>
      <c r="X27" s="210"/>
      <c r="Y27" s="210"/>
      <c r="Z27" s="210"/>
      <c r="AA27" s="210"/>
      <c r="AB27" s="210"/>
      <c r="AC27" s="210"/>
      <c r="AD27" s="210"/>
      <c r="AE27" s="210"/>
      <c r="AF27" s="210"/>
      <c r="AG27" s="210"/>
      <c r="AH27" s="210"/>
      <c r="AI27" s="210"/>
      <c r="AJ27" s="210"/>
      <c r="AK27" s="210"/>
      <c r="AL27" s="210"/>
      <c r="AM27" s="210"/>
      <c r="AN27" s="210"/>
      <c r="AO27" s="210"/>
      <c r="AP27" s="210"/>
      <c r="AQ27" s="210"/>
      <c r="AR27" s="210"/>
      <c r="AS27" s="210"/>
      <c r="AT27" s="210"/>
      <c r="AU27" s="210"/>
      <c r="AV27" s="210"/>
      <c r="AW27" s="210"/>
      <c r="AX27" s="210"/>
      <c r="AY27" s="210"/>
      <c r="AZ27" s="210"/>
      <c r="BA27" s="210"/>
      <c r="BB27" s="210"/>
      <c r="BC27" s="210"/>
      <c r="BD27" s="210"/>
      <c r="BE27" s="210"/>
      <c r="BF27" s="210"/>
      <c r="BG27" s="299"/>
      <c r="BH27" s="299"/>
      <c r="BI27" s="299"/>
      <c r="BJ27" s="299"/>
      <c r="BK27" s="299"/>
      <c r="BL27" s="299"/>
      <c r="BM27" s="299"/>
      <c r="BN27" s="299"/>
      <c r="BO27" s="299"/>
      <c r="BP27" s="299"/>
      <c r="BQ27" s="299"/>
      <c r="BR27" s="299"/>
      <c r="BS27" s="299"/>
      <c r="BT27" s="299"/>
      <c r="BU27" s="299"/>
      <c r="BV27" s="299"/>
    </row>
    <row r="28" spans="1:74" ht="11.1" customHeight="1" x14ac:dyDescent="0.2">
      <c r="A28" s="16" t="s">
        <v>609</v>
      </c>
      <c r="B28" s="27" t="s">
        <v>97</v>
      </c>
      <c r="C28" s="210">
        <v>10.654881809999999</v>
      </c>
      <c r="D28" s="210">
        <v>10.23950982</v>
      </c>
      <c r="E28" s="210">
        <v>9.7774315240000007</v>
      </c>
      <c r="F28" s="210">
        <v>9.4671730840000006</v>
      </c>
      <c r="G28" s="210">
        <v>9.7850943180000005</v>
      </c>
      <c r="H28" s="210">
        <v>11.351136029999999</v>
      </c>
      <c r="I28" s="210">
        <v>12.26889285</v>
      </c>
      <c r="J28" s="210">
        <v>12.02614266</v>
      </c>
      <c r="K28" s="210">
        <v>11.09741771</v>
      </c>
      <c r="L28" s="210">
        <v>10.027870160000001</v>
      </c>
      <c r="M28" s="210">
        <v>9.8269714419999996</v>
      </c>
      <c r="N28" s="210">
        <v>10.47526746</v>
      </c>
      <c r="O28" s="210">
        <v>11.51233087</v>
      </c>
      <c r="P28" s="210">
        <v>10.84886176</v>
      </c>
      <c r="Q28" s="210">
        <v>9.9522809720000005</v>
      </c>
      <c r="R28" s="210">
        <v>9.649710829</v>
      </c>
      <c r="S28" s="210">
        <v>10.16089816</v>
      </c>
      <c r="T28" s="210">
        <v>11.67034696</v>
      </c>
      <c r="U28" s="210">
        <v>12.516689449999999</v>
      </c>
      <c r="V28" s="210">
        <v>12.716431249999999</v>
      </c>
      <c r="W28" s="210">
        <v>11.64236584</v>
      </c>
      <c r="X28" s="210">
        <v>10.35415285</v>
      </c>
      <c r="Y28" s="210">
        <v>10.08279505</v>
      </c>
      <c r="Z28" s="210">
        <v>10.470260980000001</v>
      </c>
      <c r="AA28" s="210">
        <v>11.004957279999999</v>
      </c>
      <c r="AB28" s="210">
        <v>10.95556485</v>
      </c>
      <c r="AC28" s="210">
        <v>10.11578512</v>
      </c>
      <c r="AD28" s="210">
        <v>9.4941548789999999</v>
      </c>
      <c r="AE28" s="210">
        <v>9.9429637500000005</v>
      </c>
      <c r="AF28" s="210">
        <v>11.106825799999999</v>
      </c>
      <c r="AG28" s="210">
        <v>12.545458699999999</v>
      </c>
      <c r="AH28" s="210">
        <v>12.43287393</v>
      </c>
      <c r="AI28" s="210">
        <v>11.750354250000001</v>
      </c>
      <c r="AJ28" s="210">
        <v>10.32418157</v>
      </c>
      <c r="AK28" s="210">
        <v>9.9185174190000005</v>
      </c>
      <c r="AL28" s="210">
        <v>10.400152759999999</v>
      </c>
      <c r="AM28" s="210">
        <v>10.454776519999999</v>
      </c>
      <c r="AN28" s="210">
        <v>10.40917872</v>
      </c>
      <c r="AO28" s="210">
        <v>9.5813804910000009</v>
      </c>
      <c r="AP28" s="210">
        <v>8.9607047529999999</v>
      </c>
      <c r="AQ28" s="210">
        <v>9.0761542619999993</v>
      </c>
      <c r="AR28" s="210">
        <v>10.897452019999999</v>
      </c>
      <c r="AS28" s="210">
        <v>12.473454419999999</v>
      </c>
      <c r="AT28" s="210">
        <v>12.13362044</v>
      </c>
      <c r="AU28" s="210">
        <v>10.96898189</v>
      </c>
      <c r="AV28" s="210">
        <v>9.7716282719999992</v>
      </c>
      <c r="AW28" s="210">
        <v>9.4687127360000005</v>
      </c>
      <c r="AX28" s="210">
        <v>10.42353683</v>
      </c>
      <c r="AY28" s="210">
        <v>10.7533555</v>
      </c>
      <c r="AZ28" s="210">
        <v>11.031367319999999</v>
      </c>
      <c r="BA28" s="210">
        <v>9.8162154770000001</v>
      </c>
      <c r="BB28" s="210">
        <v>9.3996273719999994</v>
      </c>
      <c r="BC28" s="210">
        <v>9.6724000540000006</v>
      </c>
      <c r="BD28" s="210">
        <v>11.620941953000001</v>
      </c>
      <c r="BE28" s="210">
        <v>12.5062</v>
      </c>
      <c r="BF28" s="210">
        <v>12.377940000000001</v>
      </c>
      <c r="BG28" s="299">
        <v>11.20201</v>
      </c>
      <c r="BH28" s="299">
        <v>9.8946199999999997</v>
      </c>
      <c r="BI28" s="299">
        <v>9.7294689999999999</v>
      </c>
      <c r="BJ28" s="299">
        <v>10.693</v>
      </c>
      <c r="BK28" s="299">
        <v>10.939550000000001</v>
      </c>
      <c r="BL28" s="299">
        <v>10.910130000000001</v>
      </c>
      <c r="BM28" s="299">
        <v>9.9225060000000003</v>
      </c>
      <c r="BN28" s="299">
        <v>9.6180129999999995</v>
      </c>
      <c r="BO28" s="299">
        <v>9.9245570000000001</v>
      </c>
      <c r="BP28" s="299">
        <v>11.65784</v>
      </c>
      <c r="BQ28" s="299">
        <v>12.641299999999999</v>
      </c>
      <c r="BR28" s="299">
        <v>12.35331</v>
      </c>
      <c r="BS28" s="299">
        <v>11.3088</v>
      </c>
      <c r="BT28" s="299">
        <v>10.057650000000001</v>
      </c>
      <c r="BU28" s="299">
        <v>9.8736460000000008</v>
      </c>
      <c r="BV28" s="299">
        <v>10.83296</v>
      </c>
    </row>
    <row r="29" spans="1:74" ht="11.1" customHeight="1" x14ac:dyDescent="0.2">
      <c r="A29" s="16"/>
      <c r="B29" s="25"/>
      <c r="C29" s="210"/>
      <c r="D29" s="210"/>
      <c r="E29" s="210"/>
      <c r="F29" s="210"/>
      <c r="G29" s="210"/>
      <c r="H29" s="210"/>
      <c r="I29" s="210"/>
      <c r="J29" s="210"/>
      <c r="K29" s="210"/>
      <c r="L29" s="210"/>
      <c r="M29" s="210"/>
      <c r="N29" s="210"/>
      <c r="O29" s="210"/>
      <c r="P29" s="210"/>
      <c r="Q29" s="210"/>
      <c r="R29" s="210"/>
      <c r="S29" s="210"/>
      <c r="T29" s="210"/>
      <c r="U29" s="210"/>
      <c r="V29" s="210"/>
      <c r="W29" s="210"/>
      <c r="X29" s="210"/>
      <c r="Y29" s="210"/>
      <c r="Z29" s="210"/>
      <c r="AA29" s="210"/>
      <c r="AB29" s="210"/>
      <c r="AC29" s="210"/>
      <c r="AD29" s="210"/>
      <c r="AE29" s="210"/>
      <c r="AF29" s="210"/>
      <c r="AG29" s="210"/>
      <c r="AH29" s="210"/>
      <c r="AI29" s="210"/>
      <c r="AJ29" s="210"/>
      <c r="AK29" s="210"/>
      <c r="AL29" s="210"/>
      <c r="AM29" s="210"/>
      <c r="AN29" s="210"/>
      <c r="AO29" s="210"/>
      <c r="AP29" s="210"/>
      <c r="AQ29" s="210"/>
      <c r="AR29" s="210"/>
      <c r="AS29" s="210"/>
      <c r="AT29" s="210"/>
      <c r="AU29" s="210"/>
      <c r="AV29" s="210"/>
      <c r="AW29" s="210"/>
      <c r="AX29" s="210"/>
      <c r="AY29" s="210"/>
      <c r="AZ29" s="210"/>
      <c r="BA29" s="210"/>
      <c r="BB29" s="210"/>
      <c r="BC29" s="210"/>
      <c r="BD29" s="210"/>
      <c r="BE29" s="210"/>
      <c r="BF29" s="210"/>
      <c r="BG29" s="299"/>
      <c r="BH29" s="299"/>
      <c r="BI29" s="299"/>
      <c r="BJ29" s="299"/>
      <c r="BK29" s="299"/>
      <c r="BL29" s="299"/>
      <c r="BM29" s="299"/>
      <c r="BN29" s="299"/>
      <c r="BO29" s="299"/>
      <c r="BP29" s="299"/>
      <c r="BQ29" s="299"/>
      <c r="BR29" s="299"/>
      <c r="BS29" s="299"/>
      <c r="BT29" s="299"/>
      <c r="BU29" s="299"/>
      <c r="BV29" s="299"/>
    </row>
    <row r="30" spans="1:74" ht="11.1" customHeight="1" x14ac:dyDescent="0.2">
      <c r="A30" s="16"/>
      <c r="B30" s="25" t="s">
        <v>227</v>
      </c>
      <c r="C30" s="210"/>
      <c r="D30" s="210"/>
      <c r="E30" s="210"/>
      <c r="F30" s="210"/>
      <c r="G30" s="210"/>
      <c r="H30" s="210"/>
      <c r="I30" s="210"/>
      <c r="J30" s="210"/>
      <c r="K30" s="210"/>
      <c r="L30" s="210"/>
      <c r="M30" s="210"/>
      <c r="N30" s="210"/>
      <c r="O30" s="210"/>
      <c r="P30" s="210"/>
      <c r="Q30" s="210"/>
      <c r="R30" s="210"/>
      <c r="S30" s="210"/>
      <c r="T30" s="210"/>
      <c r="U30" s="210"/>
      <c r="V30" s="210"/>
      <c r="W30" s="210"/>
      <c r="X30" s="210"/>
      <c r="Y30" s="210"/>
      <c r="Z30" s="210"/>
      <c r="AA30" s="210"/>
      <c r="AB30" s="210"/>
      <c r="AC30" s="210"/>
      <c r="AD30" s="210"/>
      <c r="AE30" s="210"/>
      <c r="AF30" s="210"/>
      <c r="AG30" s="210"/>
      <c r="AH30" s="210"/>
      <c r="AI30" s="210"/>
      <c r="AJ30" s="210"/>
      <c r="AK30" s="210"/>
      <c r="AL30" s="210"/>
      <c r="AM30" s="210"/>
      <c r="AN30" s="210"/>
      <c r="AO30" s="210"/>
      <c r="AP30" s="210"/>
      <c r="AQ30" s="210"/>
      <c r="AR30" s="210"/>
      <c r="AS30" s="210"/>
      <c r="AT30" s="210"/>
      <c r="AU30" s="210"/>
      <c r="AV30" s="210"/>
      <c r="AW30" s="210"/>
      <c r="AX30" s="210"/>
      <c r="AY30" s="210"/>
      <c r="AZ30" s="210"/>
      <c r="BA30" s="210"/>
      <c r="BB30" s="210"/>
      <c r="BC30" s="210"/>
      <c r="BD30" s="210"/>
      <c r="BE30" s="210"/>
      <c r="BF30" s="210"/>
      <c r="BG30" s="299"/>
      <c r="BH30" s="299"/>
      <c r="BI30" s="299"/>
      <c r="BJ30" s="299"/>
      <c r="BK30" s="299"/>
      <c r="BL30" s="299"/>
      <c r="BM30" s="299"/>
      <c r="BN30" s="299"/>
      <c r="BO30" s="299"/>
      <c r="BP30" s="299"/>
      <c r="BQ30" s="299"/>
      <c r="BR30" s="299"/>
      <c r="BS30" s="299"/>
      <c r="BT30" s="299"/>
      <c r="BU30" s="299"/>
      <c r="BV30" s="299"/>
    </row>
    <row r="31" spans="1:74" ht="11.1" customHeight="1" x14ac:dyDescent="0.2">
      <c r="A31" s="133" t="s">
        <v>24</v>
      </c>
      <c r="B31" s="30" t="s">
        <v>98</v>
      </c>
      <c r="C31" s="210">
        <v>0.90247533200999996</v>
      </c>
      <c r="D31" s="210">
        <v>0.85580043732</v>
      </c>
      <c r="E31" s="210">
        <v>1.0114484265999999</v>
      </c>
      <c r="F31" s="210">
        <v>0.99033440006999995</v>
      </c>
      <c r="G31" s="210">
        <v>1.0303731119999999</v>
      </c>
      <c r="H31" s="210">
        <v>0.98737915299000001</v>
      </c>
      <c r="I31" s="210">
        <v>0.91623354905999999</v>
      </c>
      <c r="J31" s="210">
        <v>0.86126175661000004</v>
      </c>
      <c r="K31" s="210">
        <v>0.83223300777999998</v>
      </c>
      <c r="L31" s="210">
        <v>0.88623090992999998</v>
      </c>
      <c r="M31" s="210">
        <v>0.87215480045000005</v>
      </c>
      <c r="N31" s="210">
        <v>0.90139113302999996</v>
      </c>
      <c r="O31" s="210">
        <v>0.95135973198000001</v>
      </c>
      <c r="P31" s="210">
        <v>0.88991670619999996</v>
      </c>
      <c r="Q31" s="210">
        <v>0.98999531338000002</v>
      </c>
      <c r="R31" s="210">
        <v>0.99676057966999998</v>
      </c>
      <c r="S31" s="210">
        <v>1.0396460263</v>
      </c>
      <c r="T31" s="210">
        <v>1.0116560661</v>
      </c>
      <c r="U31" s="210">
        <v>0.92585366171000005</v>
      </c>
      <c r="V31" s="210">
        <v>0.93163981535999996</v>
      </c>
      <c r="W31" s="210">
        <v>0.84294002992999995</v>
      </c>
      <c r="X31" s="210">
        <v>0.88007831298999994</v>
      </c>
      <c r="Y31" s="210">
        <v>0.88383021452999999</v>
      </c>
      <c r="Z31" s="210">
        <v>0.92043355982999997</v>
      </c>
      <c r="AA31" s="210">
        <v>0.92407182697000001</v>
      </c>
      <c r="AB31" s="210">
        <v>0.86471623200000003</v>
      </c>
      <c r="AC31" s="210">
        <v>0.98462416933999997</v>
      </c>
      <c r="AD31" s="210">
        <v>1.0196600934</v>
      </c>
      <c r="AE31" s="210">
        <v>1.0600521920999999</v>
      </c>
      <c r="AF31" s="210">
        <v>0.99222092906000003</v>
      </c>
      <c r="AG31" s="210">
        <v>0.97856747696000002</v>
      </c>
      <c r="AH31" s="210">
        <v>0.93465327364999995</v>
      </c>
      <c r="AI31" s="210">
        <v>0.89605487513000004</v>
      </c>
      <c r="AJ31" s="210">
        <v>0.92759986952999995</v>
      </c>
      <c r="AK31" s="210">
        <v>0.89509202385999997</v>
      </c>
      <c r="AL31" s="210">
        <v>0.92841660999999998</v>
      </c>
      <c r="AM31" s="210">
        <v>0.97589747973999996</v>
      </c>
      <c r="AN31" s="210">
        <v>0.98099808677</v>
      </c>
      <c r="AO31" s="210">
        <v>0.96788728709000005</v>
      </c>
      <c r="AP31" s="210">
        <v>0.91403178074000002</v>
      </c>
      <c r="AQ31" s="210">
        <v>1.0388475771000001</v>
      </c>
      <c r="AR31" s="210">
        <v>1.0466294025</v>
      </c>
      <c r="AS31" s="210">
        <v>0.99233760858999998</v>
      </c>
      <c r="AT31" s="210">
        <v>0.95055632511999999</v>
      </c>
      <c r="AU31" s="210">
        <v>0.88278195901000001</v>
      </c>
      <c r="AV31" s="210">
        <v>0.92513532719000002</v>
      </c>
      <c r="AW31" s="210">
        <v>0.98548276156000003</v>
      </c>
      <c r="AX31" s="210">
        <v>0.99632974628000004</v>
      </c>
      <c r="AY31" s="210">
        <v>0.97892001011999996</v>
      </c>
      <c r="AZ31" s="210">
        <v>0.88029551604</v>
      </c>
      <c r="BA31" s="210">
        <v>1.0866056038</v>
      </c>
      <c r="BB31" s="210">
        <v>1.0336283891</v>
      </c>
      <c r="BC31" s="210">
        <v>1.0985353995</v>
      </c>
      <c r="BD31" s="210">
        <v>1.038402</v>
      </c>
      <c r="BE31" s="210">
        <v>1.0807899999999999</v>
      </c>
      <c r="BF31" s="210">
        <v>1.0428820000000001</v>
      </c>
      <c r="BG31" s="299">
        <v>0.98941800000000002</v>
      </c>
      <c r="BH31" s="299">
        <v>1.0248790000000001</v>
      </c>
      <c r="BI31" s="299">
        <v>1.078781</v>
      </c>
      <c r="BJ31" s="299">
        <v>1.096606</v>
      </c>
      <c r="BK31" s="299">
        <v>1.091971</v>
      </c>
      <c r="BL31" s="299">
        <v>1.016154</v>
      </c>
      <c r="BM31" s="299">
        <v>1.2349730000000001</v>
      </c>
      <c r="BN31" s="299">
        <v>1.1675899999999999</v>
      </c>
      <c r="BO31" s="299">
        <v>1.218515</v>
      </c>
      <c r="BP31" s="299">
        <v>1.1259600000000001</v>
      </c>
      <c r="BQ31" s="299">
        <v>1.1589339999999999</v>
      </c>
      <c r="BR31" s="299">
        <v>1.1015889999999999</v>
      </c>
      <c r="BS31" s="299">
        <v>1.0463119999999999</v>
      </c>
      <c r="BT31" s="299">
        <v>1.0776159999999999</v>
      </c>
      <c r="BU31" s="299">
        <v>1.123367</v>
      </c>
      <c r="BV31" s="299">
        <v>1.129697</v>
      </c>
    </row>
    <row r="32" spans="1:74" ht="11.1" customHeight="1" x14ac:dyDescent="0.2">
      <c r="A32" s="16"/>
      <c r="B32" s="25"/>
      <c r="C32" s="210"/>
      <c r="D32" s="210"/>
      <c r="E32" s="210"/>
      <c r="F32" s="210"/>
      <c r="G32" s="210"/>
      <c r="H32" s="210"/>
      <c r="I32" s="210"/>
      <c r="J32" s="210"/>
      <c r="K32" s="210"/>
      <c r="L32" s="210"/>
      <c r="M32" s="210"/>
      <c r="N32" s="210"/>
      <c r="O32" s="210"/>
      <c r="P32" s="210"/>
      <c r="Q32" s="210"/>
      <c r="R32" s="210"/>
      <c r="S32" s="210"/>
      <c r="T32" s="210"/>
      <c r="U32" s="210"/>
      <c r="V32" s="210"/>
      <c r="W32" s="210"/>
      <c r="X32" s="210"/>
      <c r="Y32" s="210"/>
      <c r="Z32" s="210"/>
      <c r="AA32" s="210"/>
      <c r="AB32" s="210"/>
      <c r="AC32" s="210"/>
      <c r="AD32" s="210"/>
      <c r="AE32" s="210"/>
      <c r="AF32" s="210"/>
      <c r="AG32" s="210"/>
      <c r="AH32" s="210"/>
      <c r="AI32" s="210"/>
      <c r="AJ32" s="210"/>
      <c r="AK32" s="210"/>
      <c r="AL32" s="210"/>
      <c r="AM32" s="210"/>
      <c r="AN32" s="210"/>
      <c r="AO32" s="210"/>
      <c r="AP32" s="210"/>
      <c r="AQ32" s="210"/>
      <c r="AR32" s="210"/>
      <c r="AS32" s="210"/>
      <c r="AT32" s="210"/>
      <c r="AU32" s="210"/>
      <c r="AV32" s="210"/>
      <c r="AW32" s="210"/>
      <c r="AX32" s="210"/>
      <c r="AY32" s="210"/>
      <c r="AZ32" s="210"/>
      <c r="BA32" s="210"/>
      <c r="BB32" s="210"/>
      <c r="BC32" s="210"/>
      <c r="BD32" s="210"/>
      <c r="BE32" s="210"/>
      <c r="BF32" s="210"/>
      <c r="BG32" s="299"/>
      <c r="BH32" s="299"/>
      <c r="BI32" s="299"/>
      <c r="BJ32" s="299"/>
      <c r="BK32" s="299"/>
      <c r="BL32" s="299"/>
      <c r="BM32" s="299"/>
      <c r="BN32" s="299"/>
      <c r="BO32" s="299"/>
      <c r="BP32" s="299"/>
      <c r="BQ32" s="299"/>
      <c r="BR32" s="299"/>
      <c r="BS32" s="299"/>
      <c r="BT32" s="299"/>
      <c r="BU32" s="299"/>
      <c r="BV32" s="299"/>
    </row>
    <row r="33" spans="1:74" ht="11.1" customHeight="1" x14ac:dyDescent="0.2">
      <c r="A33" s="16"/>
      <c r="B33" s="29" t="s">
        <v>228</v>
      </c>
      <c r="C33" s="212"/>
      <c r="D33" s="212"/>
      <c r="E33" s="212"/>
      <c r="F33" s="212"/>
      <c r="G33" s="212"/>
      <c r="H33" s="212"/>
      <c r="I33" s="212"/>
      <c r="J33" s="212"/>
      <c r="K33" s="212"/>
      <c r="L33" s="212"/>
      <c r="M33" s="212"/>
      <c r="N33" s="212"/>
      <c r="O33" s="212"/>
      <c r="P33" s="212"/>
      <c r="Q33" s="212"/>
      <c r="R33" s="212"/>
      <c r="S33" s="212"/>
      <c r="T33" s="212"/>
      <c r="U33" s="212"/>
      <c r="V33" s="212"/>
      <c r="W33" s="212"/>
      <c r="X33" s="212"/>
      <c r="Y33" s="212"/>
      <c r="Z33" s="212"/>
      <c r="AA33" s="212"/>
      <c r="AB33" s="212"/>
      <c r="AC33" s="212"/>
      <c r="AD33" s="212"/>
      <c r="AE33" s="212"/>
      <c r="AF33" s="212"/>
      <c r="AG33" s="212"/>
      <c r="AH33" s="212"/>
      <c r="AI33" s="212"/>
      <c r="AJ33" s="212"/>
      <c r="AK33" s="212"/>
      <c r="AL33" s="212"/>
      <c r="AM33" s="212"/>
      <c r="AN33" s="212"/>
      <c r="AO33" s="212"/>
      <c r="AP33" s="212"/>
      <c r="AQ33" s="212"/>
      <c r="AR33" s="212"/>
      <c r="AS33" s="212"/>
      <c r="AT33" s="212"/>
      <c r="AU33" s="212"/>
      <c r="AV33" s="212"/>
      <c r="AW33" s="212"/>
      <c r="AX33" s="212"/>
      <c r="AY33" s="212"/>
      <c r="AZ33" s="212"/>
      <c r="BA33" s="212"/>
      <c r="BB33" s="212"/>
      <c r="BC33" s="212"/>
      <c r="BD33" s="212"/>
      <c r="BE33" s="212"/>
      <c r="BF33" s="212"/>
      <c r="BG33" s="303"/>
      <c r="BH33" s="303"/>
      <c r="BI33" s="303"/>
      <c r="BJ33" s="303"/>
      <c r="BK33" s="303"/>
      <c r="BL33" s="303"/>
      <c r="BM33" s="303"/>
      <c r="BN33" s="303"/>
      <c r="BO33" s="303"/>
      <c r="BP33" s="303"/>
      <c r="BQ33" s="303"/>
      <c r="BR33" s="303"/>
      <c r="BS33" s="303"/>
      <c r="BT33" s="303"/>
      <c r="BU33" s="303"/>
      <c r="BV33" s="303"/>
    </row>
    <row r="34" spans="1:74" ht="11.1" customHeight="1" x14ac:dyDescent="0.2">
      <c r="A34" s="26" t="s">
        <v>612</v>
      </c>
      <c r="B34" s="30" t="s">
        <v>98</v>
      </c>
      <c r="C34" s="210">
        <v>8.9708016280000002</v>
      </c>
      <c r="D34" s="210">
        <v>7.6176246189999999</v>
      </c>
      <c r="E34" s="210">
        <v>8.4260599260000006</v>
      </c>
      <c r="F34" s="210">
        <v>7.4483488360000001</v>
      </c>
      <c r="G34" s="210">
        <v>7.7883430960000002</v>
      </c>
      <c r="H34" s="210">
        <v>7.9548750100000003</v>
      </c>
      <c r="I34" s="210">
        <v>8.4170584020000003</v>
      </c>
      <c r="J34" s="210">
        <v>8.2869514399999993</v>
      </c>
      <c r="K34" s="210">
        <v>7.6129719229999999</v>
      </c>
      <c r="L34" s="210">
        <v>7.8024989480000002</v>
      </c>
      <c r="M34" s="210">
        <v>8.0918851860000007</v>
      </c>
      <c r="N34" s="210">
        <v>9.1811809009999994</v>
      </c>
      <c r="O34" s="210">
        <v>9.6597321419999993</v>
      </c>
      <c r="P34" s="210">
        <v>8.0575437880000003</v>
      </c>
      <c r="Q34" s="210">
        <v>8.7012937259999994</v>
      </c>
      <c r="R34" s="210">
        <v>7.8806958260000002</v>
      </c>
      <c r="S34" s="210">
        <v>7.9767040570000001</v>
      </c>
      <c r="T34" s="210">
        <v>8.1374807110000003</v>
      </c>
      <c r="U34" s="210">
        <v>8.6038943860000003</v>
      </c>
      <c r="V34" s="210">
        <v>8.6827247520000004</v>
      </c>
      <c r="W34" s="210">
        <v>7.8544720510000001</v>
      </c>
      <c r="X34" s="210">
        <v>8.0784631880000006</v>
      </c>
      <c r="Y34" s="210">
        <v>8.5080346420000001</v>
      </c>
      <c r="Z34" s="210">
        <v>9.0213948800000008</v>
      </c>
      <c r="AA34" s="210">
        <v>9.5319186089999999</v>
      </c>
      <c r="AB34" s="210">
        <v>8.3768466670000006</v>
      </c>
      <c r="AC34" s="210">
        <v>8.6923469420000004</v>
      </c>
      <c r="AD34" s="210">
        <v>7.6624028360000001</v>
      </c>
      <c r="AE34" s="210">
        <v>7.9370164580000004</v>
      </c>
      <c r="AF34" s="210">
        <v>7.905972352</v>
      </c>
      <c r="AG34" s="210">
        <v>8.5482970060000003</v>
      </c>
      <c r="AH34" s="210">
        <v>8.5518200719999999</v>
      </c>
      <c r="AI34" s="210">
        <v>7.8535768890000002</v>
      </c>
      <c r="AJ34" s="210">
        <v>7.9285171349999999</v>
      </c>
      <c r="AK34" s="210">
        <v>8.3782023090000006</v>
      </c>
      <c r="AL34" s="210">
        <v>8.9259971339999993</v>
      </c>
      <c r="AM34" s="210">
        <v>8.956007992</v>
      </c>
      <c r="AN34" s="210">
        <v>8.3050422249999993</v>
      </c>
      <c r="AO34" s="210">
        <v>7.8387225850000002</v>
      </c>
      <c r="AP34" s="210">
        <v>6.5114715969999999</v>
      </c>
      <c r="AQ34" s="210">
        <v>6.8511497710000002</v>
      </c>
      <c r="AR34" s="210">
        <v>7.2716711810000003</v>
      </c>
      <c r="AS34" s="210">
        <v>8.0905208200000001</v>
      </c>
      <c r="AT34" s="210">
        <v>8.0096842769999999</v>
      </c>
      <c r="AU34" s="210">
        <v>7.3166867419999999</v>
      </c>
      <c r="AV34" s="210">
        <v>7.4889752390000002</v>
      </c>
      <c r="AW34" s="210">
        <v>7.5961955010000004</v>
      </c>
      <c r="AX34" s="210">
        <v>8.7067717780000002</v>
      </c>
      <c r="AY34" s="210">
        <v>8.8732774209999992</v>
      </c>
      <c r="AZ34" s="210">
        <v>8.0704847619999995</v>
      </c>
      <c r="BA34" s="210">
        <v>8.097690987</v>
      </c>
      <c r="BB34" s="210">
        <v>7.46414344</v>
      </c>
      <c r="BC34" s="210">
        <v>7.706689914</v>
      </c>
      <c r="BD34" s="210">
        <v>7.915375</v>
      </c>
      <c r="BE34" s="210">
        <v>8.3543760000000002</v>
      </c>
      <c r="BF34" s="210">
        <v>8.3971129999999992</v>
      </c>
      <c r="BG34" s="299">
        <v>7.6701160000000002</v>
      </c>
      <c r="BH34" s="299">
        <v>7.7400149999999996</v>
      </c>
      <c r="BI34" s="299">
        <v>7.9659870000000002</v>
      </c>
      <c r="BJ34" s="299">
        <v>9.0633890000000008</v>
      </c>
      <c r="BK34" s="299">
        <v>9.1595569999999995</v>
      </c>
      <c r="BL34" s="299">
        <v>8.0528960000000005</v>
      </c>
      <c r="BM34" s="299">
        <v>8.3540299999999998</v>
      </c>
      <c r="BN34" s="299">
        <v>7.5770020000000002</v>
      </c>
      <c r="BO34" s="299">
        <v>7.8459589999999997</v>
      </c>
      <c r="BP34" s="299">
        <v>7.9891880000000004</v>
      </c>
      <c r="BQ34" s="299">
        <v>8.5152800000000006</v>
      </c>
      <c r="BR34" s="299">
        <v>8.4566250000000007</v>
      </c>
      <c r="BS34" s="299">
        <v>7.7426000000000004</v>
      </c>
      <c r="BT34" s="299">
        <v>7.9039789999999996</v>
      </c>
      <c r="BU34" s="299">
        <v>8.0664660000000001</v>
      </c>
      <c r="BV34" s="299">
        <v>9.1714439999999993</v>
      </c>
    </row>
    <row r="35" spans="1:74" ht="11.1" customHeight="1" x14ac:dyDescent="0.2">
      <c r="A35" s="16"/>
      <c r="B35" s="25"/>
      <c r="C35" s="213"/>
      <c r="D35" s="213"/>
      <c r="E35" s="213"/>
      <c r="F35" s="213"/>
      <c r="G35" s="213"/>
      <c r="H35" s="213"/>
      <c r="I35" s="213"/>
      <c r="J35" s="213"/>
      <c r="K35" s="213"/>
      <c r="L35" s="213"/>
      <c r="M35" s="213"/>
      <c r="N35" s="213"/>
      <c r="O35" s="213"/>
      <c r="P35" s="213"/>
      <c r="Q35" s="213"/>
      <c r="R35" s="213"/>
      <c r="S35" s="213"/>
      <c r="T35" s="213"/>
      <c r="U35" s="213"/>
      <c r="V35" s="213"/>
      <c r="W35" s="213"/>
      <c r="X35" s="213"/>
      <c r="Y35" s="213"/>
      <c r="Z35" s="213"/>
      <c r="AA35" s="213"/>
      <c r="AB35" s="213"/>
      <c r="AC35" s="213"/>
      <c r="AD35" s="213"/>
      <c r="AE35" s="213"/>
      <c r="AF35" s="213"/>
      <c r="AG35" s="213"/>
      <c r="AH35" s="213"/>
      <c r="AI35" s="213"/>
      <c r="AJ35" s="213"/>
      <c r="AK35" s="213"/>
      <c r="AL35" s="213"/>
      <c r="AM35" s="213"/>
      <c r="AN35" s="213"/>
      <c r="AO35" s="213"/>
      <c r="AP35" s="213"/>
      <c r="AQ35" s="213"/>
      <c r="AR35" s="213"/>
      <c r="AS35" s="213"/>
      <c r="AT35" s="213"/>
      <c r="AU35" s="213"/>
      <c r="AV35" s="213"/>
      <c r="AW35" s="213"/>
      <c r="AX35" s="213"/>
      <c r="AY35" s="213"/>
      <c r="AZ35" s="213"/>
      <c r="BA35" s="213"/>
      <c r="BB35" s="213"/>
      <c r="BC35" s="213"/>
      <c r="BD35" s="213"/>
      <c r="BE35" s="213"/>
      <c r="BF35" s="213"/>
      <c r="BG35" s="304"/>
      <c r="BH35" s="304"/>
      <c r="BI35" s="304"/>
      <c r="BJ35" s="304"/>
      <c r="BK35" s="304"/>
      <c r="BL35" s="304"/>
      <c r="BM35" s="304"/>
      <c r="BN35" s="304"/>
      <c r="BO35" s="304"/>
      <c r="BP35" s="304"/>
      <c r="BQ35" s="304"/>
      <c r="BR35" s="304"/>
      <c r="BS35" s="304"/>
      <c r="BT35" s="304"/>
      <c r="BU35" s="304"/>
      <c r="BV35" s="304"/>
    </row>
    <row r="36" spans="1:74" ht="11.1" customHeight="1" x14ac:dyDescent="0.2">
      <c r="A36" s="16"/>
      <c r="B36" s="31" t="s">
        <v>127</v>
      </c>
      <c r="C36" s="213"/>
      <c r="D36" s="213"/>
      <c r="E36" s="213"/>
      <c r="F36" s="213"/>
      <c r="G36" s="213"/>
      <c r="H36" s="213"/>
      <c r="I36" s="213"/>
      <c r="J36" s="213"/>
      <c r="K36" s="213"/>
      <c r="L36" s="213"/>
      <c r="M36" s="213"/>
      <c r="N36" s="213"/>
      <c r="O36" s="213"/>
      <c r="P36" s="213"/>
      <c r="Q36" s="213"/>
      <c r="R36" s="213"/>
      <c r="S36" s="213"/>
      <c r="T36" s="213"/>
      <c r="U36" s="213"/>
      <c r="V36" s="213"/>
      <c r="W36" s="213"/>
      <c r="X36" s="213"/>
      <c r="Y36" s="213"/>
      <c r="Z36" s="213"/>
      <c r="AA36" s="213"/>
      <c r="AB36" s="213"/>
      <c r="AC36" s="213"/>
      <c r="AD36" s="213"/>
      <c r="AE36" s="213"/>
      <c r="AF36" s="213"/>
      <c r="AG36" s="213"/>
      <c r="AH36" s="213"/>
      <c r="AI36" s="213"/>
      <c r="AJ36" s="213"/>
      <c r="AK36" s="213"/>
      <c r="AL36" s="213"/>
      <c r="AM36" s="213"/>
      <c r="AN36" s="213"/>
      <c r="AO36" s="213"/>
      <c r="AP36" s="213"/>
      <c r="AQ36" s="213"/>
      <c r="AR36" s="213"/>
      <c r="AS36" s="213"/>
      <c r="AT36" s="213"/>
      <c r="AU36" s="213"/>
      <c r="AV36" s="213"/>
      <c r="AW36" s="213"/>
      <c r="AX36" s="213"/>
      <c r="AY36" s="213"/>
      <c r="AZ36" s="213"/>
      <c r="BA36" s="213"/>
      <c r="BB36" s="213"/>
      <c r="BC36" s="213"/>
      <c r="BD36" s="213"/>
      <c r="BE36" s="213"/>
      <c r="BF36" s="213"/>
      <c r="BG36" s="304"/>
      <c r="BH36" s="304"/>
      <c r="BI36" s="304"/>
      <c r="BJ36" s="304"/>
      <c r="BK36" s="304"/>
      <c r="BL36" s="304"/>
      <c r="BM36" s="304"/>
      <c r="BN36" s="304"/>
      <c r="BO36" s="304"/>
      <c r="BP36" s="304"/>
      <c r="BQ36" s="304"/>
      <c r="BR36" s="304"/>
      <c r="BS36" s="304"/>
      <c r="BT36" s="304"/>
      <c r="BU36" s="304"/>
      <c r="BV36" s="304"/>
    </row>
    <row r="37" spans="1:74" ht="11.1" customHeight="1" x14ac:dyDescent="0.2">
      <c r="A37" s="19"/>
      <c r="B37" s="22"/>
      <c r="C37" s="211"/>
      <c r="D37" s="211"/>
      <c r="E37" s="211"/>
      <c r="F37" s="211"/>
      <c r="G37" s="211"/>
      <c r="H37" s="211"/>
      <c r="I37" s="211"/>
      <c r="J37" s="211"/>
      <c r="K37" s="211"/>
      <c r="L37" s="211"/>
      <c r="M37" s="211"/>
      <c r="N37" s="211"/>
      <c r="O37" s="211"/>
      <c r="P37" s="211"/>
      <c r="Q37" s="211"/>
      <c r="R37" s="211"/>
      <c r="S37" s="211"/>
      <c r="T37" s="211"/>
      <c r="U37" s="211"/>
      <c r="V37" s="211"/>
      <c r="W37" s="211"/>
      <c r="X37" s="211"/>
      <c r="Y37" s="211"/>
      <c r="Z37" s="211"/>
      <c r="AA37" s="211"/>
      <c r="AB37" s="211"/>
      <c r="AC37" s="211"/>
      <c r="AD37" s="211"/>
      <c r="AE37" s="211"/>
      <c r="AF37" s="211"/>
      <c r="AG37" s="211"/>
      <c r="AH37" s="211"/>
      <c r="AI37" s="211"/>
      <c r="AJ37" s="211"/>
      <c r="AK37" s="211"/>
      <c r="AL37" s="211"/>
      <c r="AM37" s="211"/>
      <c r="AN37" s="211"/>
      <c r="AO37" s="211"/>
      <c r="AP37" s="211"/>
      <c r="AQ37" s="211"/>
      <c r="AR37" s="211"/>
      <c r="AS37" s="211"/>
      <c r="AT37" s="211"/>
      <c r="AU37" s="211"/>
      <c r="AV37" s="211"/>
      <c r="AW37" s="211"/>
      <c r="AX37" s="211"/>
      <c r="AY37" s="211"/>
      <c r="AZ37" s="211"/>
      <c r="BA37" s="211"/>
      <c r="BB37" s="211"/>
      <c r="BC37" s="211"/>
      <c r="BD37" s="211"/>
      <c r="BE37" s="211"/>
      <c r="BF37" s="211"/>
      <c r="BG37" s="300"/>
      <c r="BH37" s="300"/>
      <c r="BI37" s="300"/>
      <c r="BJ37" s="300"/>
      <c r="BK37" s="300"/>
      <c r="BL37" s="300"/>
      <c r="BM37" s="300"/>
      <c r="BN37" s="300"/>
      <c r="BO37" s="300"/>
      <c r="BP37" s="300"/>
      <c r="BQ37" s="300"/>
      <c r="BR37" s="300"/>
      <c r="BS37" s="300"/>
      <c r="BT37" s="300"/>
      <c r="BU37" s="300"/>
      <c r="BV37" s="300"/>
    </row>
    <row r="38" spans="1:74" ht="11.1" customHeight="1" x14ac:dyDescent="0.2">
      <c r="A38" s="647"/>
      <c r="B38" s="22" t="s">
        <v>996</v>
      </c>
      <c r="C38" s="211"/>
      <c r="D38" s="211"/>
      <c r="E38" s="211"/>
      <c r="F38" s="211"/>
      <c r="G38" s="211"/>
      <c r="H38" s="211"/>
      <c r="I38" s="211"/>
      <c r="J38" s="211"/>
      <c r="K38" s="211"/>
      <c r="L38" s="211"/>
      <c r="M38" s="211"/>
      <c r="N38" s="211"/>
      <c r="O38" s="211"/>
      <c r="P38" s="211"/>
      <c r="Q38" s="211"/>
      <c r="R38" s="211"/>
      <c r="S38" s="211"/>
      <c r="T38" s="211"/>
      <c r="U38" s="211"/>
      <c r="V38" s="211"/>
      <c r="W38" s="211"/>
      <c r="X38" s="211"/>
      <c r="Y38" s="211"/>
      <c r="Z38" s="211"/>
      <c r="AA38" s="211"/>
      <c r="AB38" s="211"/>
      <c r="AC38" s="211"/>
      <c r="AD38" s="211"/>
      <c r="AE38" s="211"/>
      <c r="AF38" s="211"/>
      <c r="AG38" s="211"/>
      <c r="AH38" s="211"/>
      <c r="AI38" s="211"/>
      <c r="AJ38" s="211"/>
      <c r="AK38" s="211"/>
      <c r="AL38" s="211"/>
      <c r="AM38" s="211"/>
      <c r="AN38" s="211"/>
      <c r="AO38" s="211"/>
      <c r="AP38" s="211"/>
      <c r="AQ38" s="211"/>
      <c r="AR38" s="211"/>
      <c r="AS38" s="211"/>
      <c r="AT38" s="211"/>
      <c r="AU38" s="211"/>
      <c r="AV38" s="211"/>
      <c r="AW38" s="211"/>
      <c r="AX38" s="211"/>
      <c r="AY38" s="211"/>
      <c r="AZ38" s="211"/>
      <c r="BA38" s="211"/>
      <c r="BB38" s="211"/>
      <c r="BC38" s="211"/>
      <c r="BD38" s="211"/>
      <c r="BE38" s="211"/>
      <c r="BF38" s="211"/>
      <c r="BG38" s="300"/>
      <c r="BH38" s="300"/>
      <c r="BI38" s="300"/>
      <c r="BJ38" s="300"/>
      <c r="BK38" s="300"/>
      <c r="BL38" s="300"/>
      <c r="BM38" s="300"/>
      <c r="BN38" s="300"/>
      <c r="BO38" s="300"/>
      <c r="BP38" s="300"/>
      <c r="BQ38" s="300"/>
      <c r="BR38" s="300"/>
      <c r="BS38" s="300"/>
      <c r="BT38" s="300"/>
      <c r="BU38" s="300"/>
      <c r="BV38" s="300"/>
    </row>
    <row r="39" spans="1:74" ht="11.1" customHeight="1" x14ac:dyDescent="0.2">
      <c r="A39" s="647" t="s">
        <v>523</v>
      </c>
      <c r="B39" s="32" t="s">
        <v>102</v>
      </c>
      <c r="C39" s="210">
        <v>52.503999999999998</v>
      </c>
      <c r="D39" s="210">
        <v>53.468000000000004</v>
      </c>
      <c r="E39" s="210">
        <v>49.328000000000003</v>
      </c>
      <c r="F39" s="210">
        <v>51.06</v>
      </c>
      <c r="G39" s="210">
        <v>48.475999999999999</v>
      </c>
      <c r="H39" s="210">
        <v>45.177999999999997</v>
      </c>
      <c r="I39" s="210">
        <v>46.63</v>
      </c>
      <c r="J39" s="210">
        <v>48.036999999999999</v>
      </c>
      <c r="K39" s="210">
        <v>49.822000000000003</v>
      </c>
      <c r="L39" s="210">
        <v>51.578000000000003</v>
      </c>
      <c r="M39" s="210">
        <v>56.639000000000003</v>
      </c>
      <c r="N39" s="210">
        <v>57.881</v>
      </c>
      <c r="O39" s="210">
        <v>63.698</v>
      </c>
      <c r="P39" s="210">
        <v>62.228999999999999</v>
      </c>
      <c r="Q39" s="210">
        <v>62.725000000000001</v>
      </c>
      <c r="R39" s="210">
        <v>66.254000000000005</v>
      </c>
      <c r="S39" s="210">
        <v>69.977999999999994</v>
      </c>
      <c r="T39" s="210">
        <v>67.873000000000005</v>
      </c>
      <c r="U39" s="210">
        <v>70.980999999999995</v>
      </c>
      <c r="V39" s="210">
        <v>68.055000000000007</v>
      </c>
      <c r="W39" s="210">
        <v>70.230999999999995</v>
      </c>
      <c r="X39" s="210">
        <v>70.748999999999995</v>
      </c>
      <c r="Y39" s="210">
        <v>56.963000000000001</v>
      </c>
      <c r="Z39" s="210">
        <v>49.523000000000003</v>
      </c>
      <c r="AA39" s="210">
        <v>51.375999999999998</v>
      </c>
      <c r="AB39" s="210">
        <v>54.954000000000001</v>
      </c>
      <c r="AC39" s="210">
        <v>58.151000000000003</v>
      </c>
      <c r="AD39" s="210">
        <v>63.862000000000002</v>
      </c>
      <c r="AE39" s="210">
        <v>60.826999999999998</v>
      </c>
      <c r="AF39" s="210">
        <v>54.656999999999996</v>
      </c>
      <c r="AG39" s="210">
        <v>57.353999999999999</v>
      </c>
      <c r="AH39" s="210">
        <v>54.805</v>
      </c>
      <c r="AI39" s="210">
        <v>56.947000000000003</v>
      </c>
      <c r="AJ39" s="210">
        <v>53.963000000000001</v>
      </c>
      <c r="AK39" s="210">
        <v>57.027000000000001</v>
      </c>
      <c r="AL39" s="210">
        <v>59.877000000000002</v>
      </c>
      <c r="AM39" s="210">
        <v>57.52</v>
      </c>
      <c r="AN39" s="210">
        <v>50.54</v>
      </c>
      <c r="AO39" s="210">
        <v>29.21</v>
      </c>
      <c r="AP39" s="210">
        <v>16.55</v>
      </c>
      <c r="AQ39" s="210">
        <v>28.56</v>
      </c>
      <c r="AR39" s="210">
        <v>38.31</v>
      </c>
      <c r="AS39" s="210">
        <v>40.71</v>
      </c>
      <c r="AT39" s="210">
        <v>42.34</v>
      </c>
      <c r="AU39" s="210">
        <v>39.630000000000003</v>
      </c>
      <c r="AV39" s="210">
        <v>39.4</v>
      </c>
      <c r="AW39" s="210">
        <v>40.94</v>
      </c>
      <c r="AX39" s="210">
        <v>47.02</v>
      </c>
      <c r="AY39" s="210">
        <v>52</v>
      </c>
      <c r="AZ39" s="210">
        <v>59.04</v>
      </c>
      <c r="BA39" s="210">
        <v>62.33</v>
      </c>
      <c r="BB39" s="210">
        <v>61.72</v>
      </c>
      <c r="BC39" s="210">
        <v>65.17</v>
      </c>
      <c r="BD39" s="210">
        <v>71.38</v>
      </c>
      <c r="BE39" s="210">
        <v>72.489999999999995</v>
      </c>
      <c r="BF39" s="210">
        <v>67.73</v>
      </c>
      <c r="BG39" s="299">
        <v>69</v>
      </c>
      <c r="BH39" s="299">
        <v>69</v>
      </c>
      <c r="BI39" s="299">
        <v>69</v>
      </c>
      <c r="BJ39" s="299">
        <v>67</v>
      </c>
      <c r="BK39" s="299">
        <v>65.5</v>
      </c>
      <c r="BL39" s="299">
        <v>65.5</v>
      </c>
      <c r="BM39" s="299">
        <v>64.5</v>
      </c>
      <c r="BN39" s="299">
        <v>64.5</v>
      </c>
      <c r="BO39" s="299">
        <v>63.5</v>
      </c>
      <c r="BP39" s="299">
        <v>63.5</v>
      </c>
      <c r="BQ39" s="299">
        <v>62.5</v>
      </c>
      <c r="BR39" s="299">
        <v>61.5</v>
      </c>
      <c r="BS39" s="299">
        <v>60</v>
      </c>
      <c r="BT39" s="299">
        <v>60</v>
      </c>
      <c r="BU39" s="299">
        <v>59</v>
      </c>
      <c r="BV39" s="299">
        <v>59</v>
      </c>
    </row>
    <row r="40" spans="1:74" ht="11.1" customHeight="1" x14ac:dyDescent="0.2">
      <c r="A40" s="19"/>
      <c r="B40" s="22"/>
      <c r="C40" s="211"/>
      <c r="D40" s="211"/>
      <c r="E40" s="211"/>
      <c r="F40" s="211"/>
      <c r="G40" s="211"/>
      <c r="H40" s="211"/>
      <c r="I40" s="211"/>
      <c r="J40" s="211"/>
      <c r="K40" s="211"/>
      <c r="L40" s="211"/>
      <c r="M40" s="211"/>
      <c r="N40" s="211"/>
      <c r="O40" s="211"/>
      <c r="P40" s="211"/>
      <c r="Q40" s="211"/>
      <c r="R40" s="211"/>
      <c r="S40" s="211"/>
      <c r="T40" s="211"/>
      <c r="U40" s="211"/>
      <c r="V40" s="211"/>
      <c r="W40" s="211"/>
      <c r="X40" s="211"/>
      <c r="Y40" s="211"/>
      <c r="Z40" s="211"/>
      <c r="AA40" s="211"/>
      <c r="AB40" s="211"/>
      <c r="AC40" s="211"/>
      <c r="AD40" s="211"/>
      <c r="AE40" s="211"/>
      <c r="AF40" s="211"/>
      <c r="AG40" s="211"/>
      <c r="AH40" s="211"/>
      <c r="AI40" s="211"/>
      <c r="AJ40" s="211"/>
      <c r="AK40" s="211"/>
      <c r="AL40" s="211"/>
      <c r="AM40" s="211"/>
      <c r="AN40" s="211"/>
      <c r="AO40" s="211"/>
      <c r="AP40" s="211"/>
      <c r="AQ40" s="211"/>
      <c r="AR40" s="211"/>
      <c r="AS40" s="211"/>
      <c r="AT40" s="211"/>
      <c r="AU40" s="211"/>
      <c r="AV40" s="211"/>
      <c r="AW40" s="211"/>
      <c r="AX40" s="211"/>
      <c r="AY40" s="211"/>
      <c r="AZ40" s="211"/>
      <c r="BA40" s="211"/>
      <c r="BB40" s="211"/>
      <c r="BC40" s="211"/>
      <c r="BD40" s="211"/>
      <c r="BE40" s="211"/>
      <c r="BF40" s="211"/>
      <c r="BG40" s="300"/>
      <c r="BH40" s="300"/>
      <c r="BI40" s="300"/>
      <c r="BJ40" s="300"/>
      <c r="BK40" s="300"/>
      <c r="BL40" s="300"/>
      <c r="BM40" s="300"/>
      <c r="BN40" s="300"/>
      <c r="BO40" s="300"/>
      <c r="BP40" s="300"/>
      <c r="BQ40" s="300"/>
      <c r="BR40" s="300"/>
      <c r="BS40" s="300"/>
      <c r="BT40" s="300"/>
      <c r="BU40" s="300"/>
      <c r="BV40" s="300"/>
    </row>
    <row r="41" spans="1:74" ht="11.1" customHeight="1" x14ac:dyDescent="0.2">
      <c r="A41" s="551"/>
      <c r="B41" s="29" t="s">
        <v>819</v>
      </c>
      <c r="C41" s="213"/>
      <c r="D41" s="213"/>
      <c r="E41" s="213"/>
      <c r="F41" s="213"/>
      <c r="G41" s="213"/>
      <c r="H41" s="213"/>
      <c r="I41" s="213"/>
      <c r="J41" s="213"/>
      <c r="K41" s="213"/>
      <c r="L41" s="213"/>
      <c r="M41" s="213"/>
      <c r="N41" s="213"/>
      <c r="O41" s="213"/>
      <c r="P41" s="213"/>
      <c r="Q41" s="213"/>
      <c r="R41" s="213"/>
      <c r="S41" s="213"/>
      <c r="T41" s="213"/>
      <c r="U41" s="213"/>
      <c r="V41" s="213"/>
      <c r="W41" s="213"/>
      <c r="X41" s="213"/>
      <c r="Y41" s="213"/>
      <c r="Z41" s="213"/>
      <c r="AA41" s="213"/>
      <c r="AB41" s="213"/>
      <c r="AC41" s="213"/>
      <c r="AD41" s="213"/>
      <c r="AE41" s="213"/>
      <c r="AF41" s="213"/>
      <c r="AG41" s="213"/>
      <c r="AH41" s="213"/>
      <c r="AI41" s="213"/>
      <c r="AJ41" s="213"/>
      <c r="AK41" s="213"/>
      <c r="AL41" s="213"/>
      <c r="AM41" s="213"/>
      <c r="AN41" s="213"/>
      <c r="AO41" s="213"/>
      <c r="AP41" s="213"/>
      <c r="AQ41" s="213"/>
      <c r="AR41" s="213"/>
      <c r="AS41" s="213"/>
      <c r="AT41" s="213"/>
      <c r="AU41" s="213"/>
      <c r="AV41" s="213"/>
      <c r="AW41" s="213"/>
      <c r="AX41" s="213"/>
      <c r="AY41" s="213"/>
      <c r="AZ41" s="213"/>
      <c r="BA41" s="213"/>
      <c r="BB41" s="213"/>
      <c r="BC41" s="213"/>
      <c r="BD41" s="213"/>
      <c r="BE41" s="213"/>
      <c r="BF41" s="213"/>
      <c r="BG41" s="304"/>
      <c r="BH41" s="304"/>
      <c r="BI41" s="304"/>
      <c r="BJ41" s="304"/>
      <c r="BK41" s="304"/>
      <c r="BL41" s="304"/>
      <c r="BM41" s="304"/>
      <c r="BN41" s="304"/>
      <c r="BO41" s="304"/>
      <c r="BP41" s="304"/>
      <c r="BQ41" s="304"/>
      <c r="BR41" s="304"/>
      <c r="BS41" s="304"/>
      <c r="BT41" s="304"/>
      <c r="BU41" s="304"/>
      <c r="BV41" s="304"/>
    </row>
    <row r="42" spans="1:74" ht="11.1" customHeight="1" x14ac:dyDescent="0.2">
      <c r="A42" s="552" t="s">
        <v>133</v>
      </c>
      <c r="B42" s="30" t="s">
        <v>103</v>
      </c>
      <c r="C42" s="210">
        <v>3.3039999999999998</v>
      </c>
      <c r="D42" s="210">
        <v>2.8519999999999999</v>
      </c>
      <c r="E42" s="210">
        <v>2.88</v>
      </c>
      <c r="F42" s="210">
        <v>3.1030000000000002</v>
      </c>
      <c r="G42" s="210">
        <v>3.15</v>
      </c>
      <c r="H42" s="210">
        <v>2.9750000000000001</v>
      </c>
      <c r="I42" s="210">
        <v>2.984</v>
      </c>
      <c r="J42" s="210">
        <v>2.9</v>
      </c>
      <c r="K42" s="210">
        <v>2.976</v>
      </c>
      <c r="L42" s="210">
        <v>2.879</v>
      </c>
      <c r="M42" s="210">
        <v>3.0139999999999998</v>
      </c>
      <c r="N42" s="210">
        <v>2.8210000000000002</v>
      </c>
      <c r="O42" s="210">
        <v>3.69</v>
      </c>
      <c r="P42" s="210">
        <v>2.67</v>
      </c>
      <c r="Q42" s="210">
        <v>2.6930000000000001</v>
      </c>
      <c r="R42" s="210">
        <v>2.7959999999999998</v>
      </c>
      <c r="S42" s="210">
        <v>2.8</v>
      </c>
      <c r="T42" s="210">
        <v>2.9670000000000001</v>
      </c>
      <c r="U42" s="210">
        <v>2.8330000000000002</v>
      </c>
      <c r="V42" s="210">
        <v>2.9609999999999999</v>
      </c>
      <c r="W42" s="210">
        <v>2.9950000000000001</v>
      </c>
      <c r="X42" s="210">
        <v>3.2759999999999998</v>
      </c>
      <c r="Y42" s="210">
        <v>4.0910000000000002</v>
      </c>
      <c r="Z42" s="210">
        <v>4.0410000000000004</v>
      </c>
      <c r="AA42" s="210">
        <v>3.109</v>
      </c>
      <c r="AB42" s="210">
        <v>2.6909999999999998</v>
      </c>
      <c r="AC42" s="210">
        <v>2.948</v>
      </c>
      <c r="AD42" s="210">
        <v>2.6469999999999998</v>
      </c>
      <c r="AE42" s="210">
        <v>2.6379999999999999</v>
      </c>
      <c r="AF42" s="210">
        <v>2.399</v>
      </c>
      <c r="AG42" s="210">
        <v>2.3660000000000001</v>
      </c>
      <c r="AH42" s="210">
        <v>2.2210000000000001</v>
      </c>
      <c r="AI42" s="210">
        <v>2.5590000000000002</v>
      </c>
      <c r="AJ42" s="210">
        <v>2.331</v>
      </c>
      <c r="AK42" s="210">
        <v>2.653</v>
      </c>
      <c r="AL42" s="210">
        <v>2.2189999999999999</v>
      </c>
      <c r="AM42" s="210">
        <v>2.02</v>
      </c>
      <c r="AN42" s="210">
        <v>1.91</v>
      </c>
      <c r="AO42" s="210">
        <v>1.79</v>
      </c>
      <c r="AP42" s="210">
        <v>1.74</v>
      </c>
      <c r="AQ42" s="210">
        <v>1.748</v>
      </c>
      <c r="AR42" s="210">
        <v>1.631</v>
      </c>
      <c r="AS42" s="210">
        <v>1.7669999999999999</v>
      </c>
      <c r="AT42" s="210">
        <v>2.2999999999999998</v>
      </c>
      <c r="AU42" s="210">
        <v>1.9219999999999999</v>
      </c>
      <c r="AV42" s="210">
        <v>2.39</v>
      </c>
      <c r="AW42" s="210">
        <v>2.61</v>
      </c>
      <c r="AX42" s="210">
        <v>2.59</v>
      </c>
      <c r="AY42" s="210">
        <v>2.71</v>
      </c>
      <c r="AZ42" s="210">
        <v>5.35</v>
      </c>
      <c r="BA42" s="210">
        <v>2.62</v>
      </c>
      <c r="BB42" s="210">
        <v>2.6629999999999998</v>
      </c>
      <c r="BC42" s="210">
        <v>2.91</v>
      </c>
      <c r="BD42" s="210">
        <v>3.26</v>
      </c>
      <c r="BE42" s="210">
        <v>3.84</v>
      </c>
      <c r="BF42" s="210">
        <v>4.07</v>
      </c>
      <c r="BG42" s="299">
        <v>4.08</v>
      </c>
      <c r="BH42" s="299">
        <v>3.9</v>
      </c>
      <c r="BI42" s="299">
        <v>4</v>
      </c>
      <c r="BJ42" s="299">
        <v>4.0999999999999996</v>
      </c>
      <c r="BK42" s="299">
        <v>4.25</v>
      </c>
      <c r="BL42" s="299">
        <v>4.1500000000000004</v>
      </c>
      <c r="BM42" s="299">
        <v>3.95</v>
      </c>
      <c r="BN42" s="299">
        <v>3.3</v>
      </c>
      <c r="BO42" s="299">
        <v>3.25</v>
      </c>
      <c r="BP42" s="299">
        <v>3.3</v>
      </c>
      <c r="BQ42" s="299">
        <v>3.31</v>
      </c>
      <c r="BR42" s="299">
        <v>3.31</v>
      </c>
      <c r="BS42" s="299">
        <v>3.15</v>
      </c>
      <c r="BT42" s="299">
        <v>3.16</v>
      </c>
      <c r="BU42" s="299">
        <v>3.2</v>
      </c>
      <c r="BV42" s="299">
        <v>3.27</v>
      </c>
    </row>
    <row r="43" spans="1:74" ht="11.1" customHeight="1" x14ac:dyDescent="0.2">
      <c r="A43" s="16"/>
      <c r="B43" s="25"/>
      <c r="C43" s="212"/>
      <c r="D43" s="212"/>
      <c r="E43" s="212"/>
      <c r="F43" s="212"/>
      <c r="G43" s="212"/>
      <c r="H43" s="212"/>
      <c r="I43" s="212"/>
      <c r="J43" s="212"/>
      <c r="K43" s="212"/>
      <c r="L43" s="212"/>
      <c r="M43" s="212"/>
      <c r="N43" s="212"/>
      <c r="O43" s="212"/>
      <c r="P43" s="212"/>
      <c r="Q43" s="212"/>
      <c r="R43" s="212"/>
      <c r="S43" s="212"/>
      <c r="T43" s="212"/>
      <c r="U43" s="212"/>
      <c r="V43" s="212"/>
      <c r="W43" s="212"/>
      <c r="X43" s="212"/>
      <c r="Y43" s="212"/>
      <c r="Z43" s="212"/>
      <c r="AA43" s="212"/>
      <c r="AB43" s="212"/>
      <c r="AC43" s="212"/>
      <c r="AD43" s="212"/>
      <c r="AE43" s="212"/>
      <c r="AF43" s="212"/>
      <c r="AG43" s="212"/>
      <c r="AH43" s="212"/>
      <c r="AI43" s="212"/>
      <c r="AJ43" s="212"/>
      <c r="AK43" s="212"/>
      <c r="AL43" s="212"/>
      <c r="AM43" s="212"/>
      <c r="AN43" s="212"/>
      <c r="AO43" s="212"/>
      <c r="AP43" s="212"/>
      <c r="AQ43" s="212"/>
      <c r="AR43" s="212"/>
      <c r="AS43" s="212"/>
      <c r="AT43" s="212"/>
      <c r="AU43" s="212"/>
      <c r="AV43" s="212"/>
      <c r="AW43" s="212"/>
      <c r="AX43" s="212"/>
      <c r="AY43" s="212"/>
      <c r="AZ43" s="212"/>
      <c r="BA43" s="212"/>
      <c r="BB43" s="212"/>
      <c r="BC43" s="212"/>
      <c r="BD43" s="212"/>
      <c r="BE43" s="212"/>
      <c r="BF43" s="212"/>
      <c r="BG43" s="303"/>
      <c r="BH43" s="303"/>
      <c r="BI43" s="303"/>
      <c r="BJ43" s="303"/>
      <c r="BK43" s="303"/>
      <c r="BL43" s="303"/>
      <c r="BM43" s="303"/>
      <c r="BN43" s="303"/>
      <c r="BO43" s="303"/>
      <c r="BP43" s="303"/>
      <c r="BQ43" s="303"/>
      <c r="BR43" s="303"/>
      <c r="BS43" s="303"/>
      <c r="BT43" s="303"/>
      <c r="BU43" s="303"/>
      <c r="BV43" s="303"/>
    </row>
    <row r="44" spans="1:74" ht="11.1" customHeight="1" x14ac:dyDescent="0.2">
      <c r="A44" s="33"/>
      <c r="B44" s="29" t="s">
        <v>793</v>
      </c>
      <c r="C44" s="212"/>
      <c r="D44" s="212"/>
      <c r="E44" s="212"/>
      <c r="F44" s="212"/>
      <c r="G44" s="212"/>
      <c r="H44" s="212"/>
      <c r="I44" s="212"/>
      <c r="J44" s="212"/>
      <c r="K44" s="212"/>
      <c r="L44" s="212"/>
      <c r="M44" s="212"/>
      <c r="N44" s="212"/>
      <c r="O44" s="212"/>
      <c r="P44" s="212"/>
      <c r="Q44" s="212"/>
      <c r="R44" s="212"/>
      <c r="S44" s="212"/>
      <c r="T44" s="212"/>
      <c r="U44" s="212"/>
      <c r="V44" s="212"/>
      <c r="W44" s="212"/>
      <c r="X44" s="212"/>
      <c r="Y44" s="212"/>
      <c r="Z44" s="212"/>
      <c r="AA44" s="212"/>
      <c r="AB44" s="212"/>
      <c r="AC44" s="212"/>
      <c r="AD44" s="212"/>
      <c r="AE44" s="212"/>
      <c r="AF44" s="212"/>
      <c r="AG44" s="212"/>
      <c r="AH44" s="212"/>
      <c r="AI44" s="212"/>
      <c r="AJ44" s="212"/>
      <c r="AK44" s="212"/>
      <c r="AL44" s="212"/>
      <c r="AM44" s="212"/>
      <c r="AN44" s="212"/>
      <c r="AO44" s="212"/>
      <c r="AP44" s="212"/>
      <c r="AQ44" s="212"/>
      <c r="AR44" s="212"/>
      <c r="AS44" s="212"/>
      <c r="AT44" s="212"/>
      <c r="AU44" s="212"/>
      <c r="AV44" s="212"/>
      <c r="AW44" s="212"/>
      <c r="AX44" s="212"/>
      <c r="AY44" s="212"/>
      <c r="AZ44" s="212"/>
      <c r="BA44" s="212"/>
      <c r="BB44" s="212"/>
      <c r="BC44" s="212"/>
      <c r="BD44" s="212"/>
      <c r="BE44" s="212"/>
      <c r="BF44" s="212"/>
      <c r="BG44" s="303"/>
      <c r="BH44" s="303"/>
      <c r="BI44" s="303"/>
      <c r="BJ44" s="303"/>
      <c r="BK44" s="303"/>
      <c r="BL44" s="303"/>
      <c r="BM44" s="303"/>
      <c r="BN44" s="303"/>
      <c r="BO44" s="303"/>
      <c r="BP44" s="303"/>
      <c r="BQ44" s="303"/>
      <c r="BR44" s="303"/>
      <c r="BS44" s="303"/>
      <c r="BT44" s="303"/>
      <c r="BU44" s="303"/>
      <c r="BV44" s="303"/>
    </row>
    <row r="45" spans="1:74" ht="11.1" customHeight="1" x14ac:dyDescent="0.2">
      <c r="A45" s="26" t="s">
        <v>528</v>
      </c>
      <c r="B45" s="30" t="s">
        <v>103</v>
      </c>
      <c r="C45" s="210">
        <v>2.09</v>
      </c>
      <c r="D45" s="210">
        <v>2.06</v>
      </c>
      <c r="E45" s="210">
        <v>2.0699999999999998</v>
      </c>
      <c r="F45" s="210">
        <v>2.08</v>
      </c>
      <c r="G45" s="210">
        <v>2.09</v>
      </c>
      <c r="H45" s="210">
        <v>2.0699999999999998</v>
      </c>
      <c r="I45" s="210">
        <v>2.06</v>
      </c>
      <c r="J45" s="210">
        <v>2.0499999999999998</v>
      </c>
      <c r="K45" s="210">
        <v>2.02</v>
      </c>
      <c r="L45" s="210">
        <v>2.0299999999999998</v>
      </c>
      <c r="M45" s="210">
        <v>2.04</v>
      </c>
      <c r="N45" s="210">
        <v>2.04</v>
      </c>
      <c r="O45" s="210">
        <v>2.06</v>
      </c>
      <c r="P45" s="210">
        <v>2.0699999999999998</v>
      </c>
      <c r="Q45" s="210">
        <v>2.04</v>
      </c>
      <c r="R45" s="210">
        <v>2.0699999999999998</v>
      </c>
      <c r="S45" s="210">
        <v>2.04</v>
      </c>
      <c r="T45" s="210">
        <v>2.04</v>
      </c>
      <c r="U45" s="210">
        <v>2.0499999999999998</v>
      </c>
      <c r="V45" s="210">
        <v>2.06</v>
      </c>
      <c r="W45" s="210">
        <v>2.0499999999999998</v>
      </c>
      <c r="X45" s="210">
        <v>2.04</v>
      </c>
      <c r="Y45" s="210">
        <v>2.06</v>
      </c>
      <c r="Z45" s="210">
        <v>2.11</v>
      </c>
      <c r="AA45" s="210">
        <v>2.1</v>
      </c>
      <c r="AB45" s="210">
        <v>2.0699999999999998</v>
      </c>
      <c r="AC45" s="210">
        <v>2.08</v>
      </c>
      <c r="AD45" s="210">
        <v>2.0699999999999998</v>
      </c>
      <c r="AE45" s="210">
        <v>2.0499999999999998</v>
      </c>
      <c r="AF45" s="210">
        <v>2.0299999999999998</v>
      </c>
      <c r="AG45" s="210">
        <v>2.02</v>
      </c>
      <c r="AH45" s="210">
        <v>2</v>
      </c>
      <c r="AI45" s="210">
        <v>1.96</v>
      </c>
      <c r="AJ45" s="210">
        <v>1.96</v>
      </c>
      <c r="AK45" s="210">
        <v>1.96</v>
      </c>
      <c r="AL45" s="210">
        <v>1.91</v>
      </c>
      <c r="AM45" s="210">
        <v>1.94</v>
      </c>
      <c r="AN45" s="210">
        <v>1.91</v>
      </c>
      <c r="AO45" s="210">
        <v>1.94</v>
      </c>
      <c r="AP45" s="210">
        <v>1.93</v>
      </c>
      <c r="AQ45" s="210">
        <v>1.9</v>
      </c>
      <c r="AR45" s="210">
        <v>1.91</v>
      </c>
      <c r="AS45" s="210">
        <v>1.91</v>
      </c>
      <c r="AT45" s="210">
        <v>1.94</v>
      </c>
      <c r="AU45" s="210">
        <v>1.94</v>
      </c>
      <c r="AV45" s="210">
        <v>1.92</v>
      </c>
      <c r="AW45" s="210">
        <v>1.91</v>
      </c>
      <c r="AX45" s="210">
        <v>1.92</v>
      </c>
      <c r="AY45" s="210">
        <v>1.9</v>
      </c>
      <c r="AZ45" s="210">
        <v>1.93</v>
      </c>
      <c r="BA45" s="210">
        <v>1.9</v>
      </c>
      <c r="BB45" s="210">
        <v>1.9</v>
      </c>
      <c r="BC45" s="210">
        <v>1.8908988338999999</v>
      </c>
      <c r="BD45" s="210">
        <v>1.9525891071000001</v>
      </c>
      <c r="BE45" s="210">
        <v>1.966823</v>
      </c>
      <c r="BF45" s="210">
        <v>1.9753369999999999</v>
      </c>
      <c r="BG45" s="299">
        <v>2.000839</v>
      </c>
      <c r="BH45" s="299">
        <v>1.969379</v>
      </c>
      <c r="BI45" s="299">
        <v>1.9980009999999999</v>
      </c>
      <c r="BJ45" s="299">
        <v>2.0059070000000001</v>
      </c>
      <c r="BK45" s="299">
        <v>2.0078429999999998</v>
      </c>
      <c r="BL45" s="299">
        <v>2.0287299999999999</v>
      </c>
      <c r="BM45" s="299">
        <v>2.0393430000000001</v>
      </c>
      <c r="BN45" s="299">
        <v>2.0587330000000001</v>
      </c>
      <c r="BO45" s="299">
        <v>2.0294059999999998</v>
      </c>
      <c r="BP45" s="299">
        <v>1.9943420000000001</v>
      </c>
      <c r="BQ45" s="299">
        <v>2.0010089999999998</v>
      </c>
      <c r="BR45" s="299">
        <v>1.9838309999999999</v>
      </c>
      <c r="BS45" s="299">
        <v>1.9952110000000001</v>
      </c>
      <c r="BT45" s="299">
        <v>1.949479</v>
      </c>
      <c r="BU45" s="299">
        <v>1.9657549999999999</v>
      </c>
      <c r="BV45" s="299">
        <v>1.9604140000000001</v>
      </c>
    </row>
    <row r="46" spans="1:74" ht="11.1" customHeight="1" x14ac:dyDescent="0.2">
      <c r="A46" s="26"/>
      <c r="B46" s="34"/>
      <c r="C46" s="211"/>
      <c r="D46" s="211"/>
      <c r="E46" s="211"/>
      <c r="F46" s="211"/>
      <c r="G46" s="211"/>
      <c r="H46" s="211"/>
      <c r="I46" s="211"/>
      <c r="J46" s="211"/>
      <c r="K46" s="211"/>
      <c r="L46" s="211"/>
      <c r="M46" s="211"/>
      <c r="N46" s="211"/>
      <c r="O46" s="211"/>
      <c r="P46" s="211"/>
      <c r="Q46" s="211"/>
      <c r="R46" s="211"/>
      <c r="S46" s="211"/>
      <c r="T46" s="211"/>
      <c r="U46" s="211"/>
      <c r="V46" s="211"/>
      <c r="W46" s="211"/>
      <c r="X46" s="211"/>
      <c r="Y46" s="211"/>
      <c r="Z46" s="211"/>
      <c r="AA46" s="211"/>
      <c r="AB46" s="211"/>
      <c r="AC46" s="211"/>
      <c r="AD46" s="211"/>
      <c r="AE46" s="211"/>
      <c r="AF46" s="211"/>
      <c r="AG46" s="211"/>
      <c r="AH46" s="211"/>
      <c r="AI46" s="211"/>
      <c r="AJ46" s="211"/>
      <c r="AK46" s="211"/>
      <c r="AL46" s="211"/>
      <c r="AM46" s="211"/>
      <c r="AN46" s="211"/>
      <c r="AO46" s="211"/>
      <c r="AP46" s="211"/>
      <c r="AQ46" s="211"/>
      <c r="AR46" s="211"/>
      <c r="AS46" s="211"/>
      <c r="AT46" s="211"/>
      <c r="AU46" s="211"/>
      <c r="AV46" s="211"/>
      <c r="AW46" s="211"/>
      <c r="AX46" s="211"/>
      <c r="AY46" s="211"/>
      <c r="AZ46" s="211"/>
      <c r="BA46" s="211"/>
      <c r="BB46" s="211"/>
      <c r="BC46" s="211"/>
      <c r="BD46" s="211"/>
      <c r="BE46" s="211"/>
      <c r="BF46" s="211"/>
      <c r="BG46" s="300"/>
      <c r="BH46" s="300"/>
      <c r="BI46" s="300"/>
      <c r="BJ46" s="300"/>
      <c r="BK46" s="300"/>
      <c r="BL46" s="300"/>
      <c r="BM46" s="300"/>
      <c r="BN46" s="300"/>
      <c r="BO46" s="300"/>
      <c r="BP46" s="300"/>
      <c r="BQ46" s="300"/>
      <c r="BR46" s="300"/>
      <c r="BS46" s="300"/>
      <c r="BT46" s="300"/>
      <c r="BU46" s="300"/>
      <c r="BV46" s="300"/>
    </row>
    <row r="47" spans="1:74" ht="11.1" customHeight="1" x14ac:dyDescent="0.2">
      <c r="A47" s="19"/>
      <c r="B47" s="20" t="s">
        <v>794</v>
      </c>
      <c r="C47" s="211"/>
      <c r="D47" s="211"/>
      <c r="E47" s="211"/>
      <c r="F47" s="211"/>
      <c r="G47" s="211"/>
      <c r="H47" s="211"/>
      <c r="I47" s="211"/>
      <c r="J47" s="211"/>
      <c r="K47" s="211"/>
      <c r="L47" s="211"/>
      <c r="M47" s="211"/>
      <c r="N47" s="211"/>
      <c r="O47" s="211"/>
      <c r="P47" s="211"/>
      <c r="Q47" s="211"/>
      <c r="R47" s="211"/>
      <c r="S47" s="211"/>
      <c r="T47" s="211"/>
      <c r="U47" s="211"/>
      <c r="V47" s="211"/>
      <c r="W47" s="211"/>
      <c r="X47" s="211"/>
      <c r="Y47" s="211"/>
      <c r="Z47" s="211"/>
      <c r="AA47" s="211"/>
      <c r="AB47" s="211"/>
      <c r="AC47" s="211"/>
      <c r="AD47" s="211"/>
      <c r="AE47" s="211"/>
      <c r="AF47" s="211"/>
      <c r="AG47" s="211"/>
      <c r="AH47" s="211"/>
      <c r="AI47" s="211"/>
      <c r="AJ47" s="211"/>
      <c r="AK47" s="211"/>
      <c r="AL47" s="211"/>
      <c r="AM47" s="211"/>
      <c r="AN47" s="211"/>
      <c r="AO47" s="211"/>
      <c r="AP47" s="211"/>
      <c r="AQ47" s="211"/>
      <c r="AR47" s="211"/>
      <c r="AS47" s="211"/>
      <c r="AT47" s="211"/>
      <c r="AU47" s="211"/>
      <c r="AV47" s="211"/>
      <c r="AW47" s="211"/>
      <c r="AX47" s="211"/>
      <c r="AY47" s="211"/>
      <c r="AZ47" s="211"/>
      <c r="BA47" s="211"/>
      <c r="BB47" s="211"/>
      <c r="BC47" s="211"/>
      <c r="BD47" s="211"/>
      <c r="BE47" s="211"/>
      <c r="BF47" s="211"/>
      <c r="BG47" s="300"/>
      <c r="BH47" s="300"/>
      <c r="BI47" s="300"/>
      <c r="BJ47" s="300"/>
      <c r="BK47" s="300"/>
      <c r="BL47" s="300"/>
      <c r="BM47" s="300"/>
      <c r="BN47" s="300"/>
      <c r="BO47" s="300"/>
      <c r="BP47" s="300"/>
      <c r="BQ47" s="300"/>
      <c r="BR47" s="300"/>
      <c r="BS47" s="300"/>
      <c r="BT47" s="300"/>
      <c r="BU47" s="300"/>
      <c r="BV47" s="300"/>
    </row>
    <row r="48" spans="1:74" ht="11.1" customHeight="1" x14ac:dyDescent="0.2">
      <c r="A48" s="19"/>
      <c r="B48" s="22"/>
      <c r="C48" s="211"/>
      <c r="D48" s="211"/>
      <c r="E48" s="211"/>
      <c r="F48" s="211"/>
      <c r="G48" s="211"/>
      <c r="H48" s="211"/>
      <c r="I48" s="211"/>
      <c r="J48" s="211"/>
      <c r="K48" s="211"/>
      <c r="L48" s="211"/>
      <c r="M48" s="211"/>
      <c r="N48" s="211"/>
      <c r="O48" s="211"/>
      <c r="P48" s="211"/>
      <c r="Q48" s="211"/>
      <c r="R48" s="211"/>
      <c r="S48" s="211"/>
      <c r="T48" s="211"/>
      <c r="U48" s="211"/>
      <c r="V48" s="211"/>
      <c r="W48" s="211"/>
      <c r="X48" s="211"/>
      <c r="Y48" s="211"/>
      <c r="Z48" s="211"/>
      <c r="AA48" s="211"/>
      <c r="AB48" s="211"/>
      <c r="AC48" s="211"/>
      <c r="AD48" s="211"/>
      <c r="AE48" s="211"/>
      <c r="AF48" s="211"/>
      <c r="AG48" s="211"/>
      <c r="AH48" s="211"/>
      <c r="AI48" s="211"/>
      <c r="AJ48" s="211"/>
      <c r="AK48" s="211"/>
      <c r="AL48" s="211"/>
      <c r="AM48" s="211"/>
      <c r="AN48" s="211"/>
      <c r="AO48" s="211"/>
      <c r="AP48" s="211"/>
      <c r="AQ48" s="211"/>
      <c r="AR48" s="211"/>
      <c r="AS48" s="211"/>
      <c r="AT48" s="211"/>
      <c r="AU48" s="211"/>
      <c r="AV48" s="211"/>
      <c r="AW48" s="211"/>
      <c r="AX48" s="211"/>
      <c r="AY48" s="211"/>
      <c r="AZ48" s="211"/>
      <c r="BA48" s="211"/>
      <c r="BB48" s="211"/>
      <c r="BC48" s="211"/>
      <c r="BD48" s="211"/>
      <c r="BE48" s="211"/>
      <c r="BF48" s="211"/>
      <c r="BG48" s="300"/>
      <c r="BH48" s="300"/>
      <c r="BI48" s="300"/>
      <c r="BJ48" s="300"/>
      <c r="BK48" s="300"/>
      <c r="BL48" s="300"/>
      <c r="BM48" s="300"/>
      <c r="BN48" s="300"/>
      <c r="BO48" s="300"/>
      <c r="BP48" s="300"/>
      <c r="BQ48" s="300"/>
      <c r="BR48" s="300"/>
      <c r="BS48" s="300"/>
      <c r="BT48" s="300"/>
      <c r="BU48" s="300"/>
      <c r="BV48" s="300"/>
    </row>
    <row r="49" spans="1:74" ht="11.1" customHeight="1" x14ac:dyDescent="0.2">
      <c r="A49" s="35"/>
      <c r="B49" s="36" t="s">
        <v>558</v>
      </c>
      <c r="C49" s="211"/>
      <c r="D49" s="211"/>
      <c r="E49" s="211"/>
      <c r="F49" s="211"/>
      <c r="G49" s="211"/>
      <c r="H49" s="211"/>
      <c r="I49" s="211"/>
      <c r="J49" s="211"/>
      <c r="K49" s="211"/>
      <c r="L49" s="211"/>
      <c r="M49" s="211"/>
      <c r="N49" s="211"/>
      <c r="O49" s="211"/>
      <c r="P49" s="211"/>
      <c r="Q49" s="211"/>
      <c r="R49" s="211"/>
      <c r="S49" s="211"/>
      <c r="T49" s="211"/>
      <c r="U49" s="211"/>
      <c r="V49" s="211"/>
      <c r="W49" s="211"/>
      <c r="X49" s="211"/>
      <c r="Y49" s="211"/>
      <c r="Z49" s="211"/>
      <c r="AA49" s="211"/>
      <c r="AB49" s="211"/>
      <c r="AC49" s="211"/>
      <c r="AD49" s="211"/>
      <c r="AE49" s="211"/>
      <c r="AF49" s="211"/>
      <c r="AG49" s="211"/>
      <c r="AH49" s="211"/>
      <c r="AI49" s="211"/>
      <c r="AJ49" s="211"/>
      <c r="AK49" s="211"/>
      <c r="AL49" s="211"/>
      <c r="AM49" s="211"/>
      <c r="AN49" s="211"/>
      <c r="AO49" s="211"/>
      <c r="AP49" s="211"/>
      <c r="AQ49" s="211"/>
      <c r="AR49" s="211"/>
      <c r="AS49" s="211"/>
      <c r="AT49" s="211"/>
      <c r="AU49" s="211"/>
      <c r="AV49" s="211"/>
      <c r="AW49" s="211"/>
      <c r="AX49" s="211"/>
      <c r="AY49" s="211"/>
      <c r="AZ49" s="211"/>
      <c r="BA49" s="211"/>
      <c r="BB49" s="211"/>
      <c r="BC49" s="211"/>
      <c r="BD49" s="211"/>
      <c r="BE49" s="211"/>
      <c r="BF49" s="211"/>
      <c r="BG49" s="300"/>
      <c r="BH49" s="300"/>
      <c r="BI49" s="300"/>
      <c r="BJ49" s="300"/>
      <c r="BK49" s="300"/>
      <c r="BL49" s="300"/>
      <c r="BM49" s="300"/>
      <c r="BN49" s="300"/>
      <c r="BO49" s="300"/>
      <c r="BP49" s="300"/>
      <c r="BQ49" s="300"/>
      <c r="BR49" s="300"/>
      <c r="BS49" s="300"/>
      <c r="BT49" s="300"/>
      <c r="BU49" s="300"/>
      <c r="BV49" s="300"/>
    </row>
    <row r="50" spans="1:74" ht="11.1" customHeight="1" x14ac:dyDescent="0.2">
      <c r="A50" s="37" t="s">
        <v>559</v>
      </c>
      <c r="B50" s="38" t="s">
        <v>1110</v>
      </c>
      <c r="C50" s="232">
        <v>17866.214444000001</v>
      </c>
      <c r="D50" s="232">
        <v>17896.026110999999</v>
      </c>
      <c r="E50" s="232">
        <v>17927.628444000002</v>
      </c>
      <c r="F50" s="232">
        <v>17959.076407</v>
      </c>
      <c r="G50" s="232">
        <v>17995.718852000002</v>
      </c>
      <c r="H50" s="232">
        <v>18035.610741</v>
      </c>
      <c r="I50" s="232">
        <v>18077.005407000001</v>
      </c>
      <c r="J50" s="232">
        <v>18124.706184999999</v>
      </c>
      <c r="K50" s="232">
        <v>18176.966407</v>
      </c>
      <c r="L50" s="232">
        <v>18244.440444</v>
      </c>
      <c r="M50" s="232">
        <v>18297.828777999999</v>
      </c>
      <c r="N50" s="232">
        <v>18347.785778000001</v>
      </c>
      <c r="O50" s="232">
        <v>18387.637814999998</v>
      </c>
      <c r="P50" s="232">
        <v>18435.737369999999</v>
      </c>
      <c r="Q50" s="232">
        <v>18485.410814999999</v>
      </c>
      <c r="R50" s="232">
        <v>18548.259925999999</v>
      </c>
      <c r="S50" s="232">
        <v>18592.379815</v>
      </c>
      <c r="T50" s="232">
        <v>18629.372259</v>
      </c>
      <c r="U50" s="232">
        <v>18656.832222000001</v>
      </c>
      <c r="V50" s="232">
        <v>18681.373555999999</v>
      </c>
      <c r="W50" s="232">
        <v>18700.591221999999</v>
      </c>
      <c r="X50" s="232">
        <v>18696.982259</v>
      </c>
      <c r="Y50" s="232">
        <v>18718.679815</v>
      </c>
      <c r="Z50" s="232">
        <v>18748.180926000001</v>
      </c>
      <c r="AA50" s="232">
        <v>18790.346777999999</v>
      </c>
      <c r="AB50" s="232">
        <v>18831.809110999999</v>
      </c>
      <c r="AC50" s="232">
        <v>18877.429111000001</v>
      </c>
      <c r="AD50" s="232">
        <v>18935.595963</v>
      </c>
      <c r="AE50" s="232">
        <v>18983.239407000001</v>
      </c>
      <c r="AF50" s="232">
        <v>19028.748629999998</v>
      </c>
      <c r="AG50" s="232">
        <v>19075.273259000001</v>
      </c>
      <c r="AH50" s="232">
        <v>19114.151815000001</v>
      </c>
      <c r="AI50" s="232">
        <v>19148.533926</v>
      </c>
      <c r="AJ50" s="232">
        <v>19222.791000000001</v>
      </c>
      <c r="AK50" s="232">
        <v>19214.901666999998</v>
      </c>
      <c r="AL50" s="232">
        <v>19169.237333000001</v>
      </c>
      <c r="AM50" s="232">
        <v>19249.278592999999</v>
      </c>
      <c r="AN50" s="232">
        <v>19005.453815000001</v>
      </c>
      <c r="AO50" s="232">
        <v>18601.243592999999</v>
      </c>
      <c r="AP50" s="232">
        <v>17378.896074</v>
      </c>
      <c r="AQ50" s="232">
        <v>17147.228852</v>
      </c>
      <c r="AR50" s="232">
        <v>17248.490074000001</v>
      </c>
      <c r="AS50" s="232">
        <v>18288.890259</v>
      </c>
      <c r="AT50" s="232">
        <v>18601.350481000001</v>
      </c>
      <c r="AU50" s="232">
        <v>18792.081258999999</v>
      </c>
      <c r="AV50" s="232">
        <v>18686.795481000001</v>
      </c>
      <c r="AW50" s="232">
        <v>18764.782704000001</v>
      </c>
      <c r="AX50" s="232">
        <v>18851.755815</v>
      </c>
      <c r="AY50" s="232">
        <v>18957.526518999999</v>
      </c>
      <c r="AZ50" s="232">
        <v>19055.11263</v>
      </c>
      <c r="BA50" s="232">
        <v>19154.325852000002</v>
      </c>
      <c r="BB50" s="232">
        <v>19255.166184999998</v>
      </c>
      <c r="BC50" s="232">
        <v>19357.63363</v>
      </c>
      <c r="BD50" s="232">
        <v>19461.728185</v>
      </c>
      <c r="BE50" s="232">
        <v>19550.108147999999</v>
      </c>
      <c r="BF50" s="232">
        <v>19643.529037</v>
      </c>
      <c r="BG50" s="305">
        <v>19735.419999999998</v>
      </c>
      <c r="BH50" s="305">
        <v>19829.07</v>
      </c>
      <c r="BI50" s="305">
        <v>19915.45</v>
      </c>
      <c r="BJ50" s="305">
        <v>19997.849999999999</v>
      </c>
      <c r="BK50" s="305">
        <v>20085.03</v>
      </c>
      <c r="BL50" s="305">
        <v>20152.88</v>
      </c>
      <c r="BM50" s="305">
        <v>20210.169999999998</v>
      </c>
      <c r="BN50" s="305">
        <v>20244.75</v>
      </c>
      <c r="BO50" s="305">
        <v>20290.009999999998</v>
      </c>
      <c r="BP50" s="305">
        <v>20333.810000000001</v>
      </c>
      <c r="BQ50" s="305">
        <v>20375.830000000002</v>
      </c>
      <c r="BR50" s="305">
        <v>20416.96</v>
      </c>
      <c r="BS50" s="305">
        <v>20456.86</v>
      </c>
      <c r="BT50" s="305">
        <v>20494.98</v>
      </c>
      <c r="BU50" s="305">
        <v>20532.86</v>
      </c>
      <c r="BV50" s="305">
        <v>20569.93</v>
      </c>
    </row>
    <row r="51" spans="1:74" ht="11.1" customHeight="1" x14ac:dyDescent="0.2">
      <c r="A51" s="37" t="s">
        <v>25</v>
      </c>
      <c r="B51" s="39" t="s">
        <v>9</v>
      </c>
      <c r="C51" s="68">
        <v>1.8682934177999999</v>
      </c>
      <c r="D51" s="68">
        <v>1.8711903471</v>
      </c>
      <c r="E51" s="68">
        <v>1.9162840226</v>
      </c>
      <c r="F51" s="68">
        <v>2.0804902019</v>
      </c>
      <c r="G51" s="68">
        <v>2.1519053460999999</v>
      </c>
      <c r="H51" s="68">
        <v>2.2075639155000002</v>
      </c>
      <c r="I51" s="68">
        <v>2.1771438033999999</v>
      </c>
      <c r="J51" s="68">
        <v>2.2541787455</v>
      </c>
      <c r="K51" s="68">
        <v>2.3680238829000002</v>
      </c>
      <c r="L51" s="68">
        <v>2.5902436494000001</v>
      </c>
      <c r="M51" s="68">
        <v>2.7234507029000001</v>
      </c>
      <c r="N51" s="68">
        <v>2.8395607705999999</v>
      </c>
      <c r="O51" s="68">
        <v>2.9184882560999998</v>
      </c>
      <c r="P51" s="68">
        <v>3.0158162260000001</v>
      </c>
      <c r="Q51" s="68">
        <v>3.1113003714</v>
      </c>
      <c r="R51" s="68">
        <v>3.2807005503000002</v>
      </c>
      <c r="S51" s="68">
        <v>3.3155717082999998</v>
      </c>
      <c r="T51" s="68">
        <v>3.2921619735999998</v>
      </c>
      <c r="U51" s="68">
        <v>3.207537984</v>
      </c>
      <c r="V51" s="68">
        <v>3.0713180377999998</v>
      </c>
      <c r="W51" s="68">
        <v>2.8807051907000001</v>
      </c>
      <c r="X51" s="68">
        <v>2.4804368004000001</v>
      </c>
      <c r="Y51" s="68">
        <v>2.3000053292999998</v>
      </c>
      <c r="Z51" s="68">
        <v>2.1822532320999999</v>
      </c>
      <c r="AA51" s="68">
        <v>2.1901071089999999</v>
      </c>
      <c r="AB51" s="68">
        <v>2.1483910991999999</v>
      </c>
      <c r="AC51" s="68">
        <v>2.1206902039000002</v>
      </c>
      <c r="AD51" s="68">
        <v>2.088260778</v>
      </c>
      <c r="AE51" s="68">
        <v>2.1022569272</v>
      </c>
      <c r="AF51" s="68">
        <v>2.1437993981000001</v>
      </c>
      <c r="AG51" s="68">
        <v>2.2428300370000001</v>
      </c>
      <c r="AH51" s="68">
        <v>2.3166297594</v>
      </c>
      <c r="AI51" s="68">
        <v>2.3953397964000001</v>
      </c>
      <c r="AJ51" s="68">
        <v>2.8122652814000002</v>
      </c>
      <c r="AK51" s="68">
        <v>2.6509447073999999</v>
      </c>
      <c r="AL51" s="68">
        <v>2.2458520593000002</v>
      </c>
      <c r="AM51" s="68">
        <v>2.442380762</v>
      </c>
      <c r="AN51" s="68">
        <v>0.92208190237999998</v>
      </c>
      <c r="AO51" s="68">
        <v>-1.463046249</v>
      </c>
      <c r="AP51" s="68">
        <v>-8.2210240012</v>
      </c>
      <c r="AQ51" s="68">
        <v>-9.6717452493000007</v>
      </c>
      <c r="AR51" s="68">
        <v>-9.3556260067999997</v>
      </c>
      <c r="AS51" s="68">
        <v>-4.1225254774</v>
      </c>
      <c r="AT51" s="68">
        <v>-2.6828359337999999</v>
      </c>
      <c r="AU51" s="68">
        <v>-1.8615141401999999</v>
      </c>
      <c r="AV51" s="68">
        <v>-2.7883334866</v>
      </c>
      <c r="AW51" s="68">
        <v>-2.3425514778999998</v>
      </c>
      <c r="AX51" s="68">
        <v>-1.6562031812</v>
      </c>
      <c r="AY51" s="68">
        <v>-1.5156519901000001</v>
      </c>
      <c r="AZ51" s="68">
        <v>0.26128718261</v>
      </c>
      <c r="BA51" s="68">
        <v>2.9733617352000001</v>
      </c>
      <c r="BB51" s="68">
        <v>10.796256006</v>
      </c>
      <c r="BC51" s="68">
        <v>12.890740521</v>
      </c>
      <c r="BD51" s="68">
        <v>12.831489027</v>
      </c>
      <c r="BE51" s="68">
        <v>6.8960875756000002</v>
      </c>
      <c r="BF51" s="68">
        <v>5.6027037209000001</v>
      </c>
      <c r="BG51" s="301">
        <v>5.019889</v>
      </c>
      <c r="BH51" s="301">
        <v>6.1127140000000004</v>
      </c>
      <c r="BI51" s="301">
        <v>6.1320480000000002</v>
      </c>
      <c r="BJ51" s="301">
        <v>6.0794870000000003</v>
      </c>
      <c r="BK51" s="301">
        <v>5.9475379999999998</v>
      </c>
      <c r="BL51" s="301">
        <v>5.7610200000000003</v>
      </c>
      <c r="BM51" s="301">
        <v>5.5122799999999996</v>
      </c>
      <c r="BN51" s="301">
        <v>5.1392910000000001</v>
      </c>
      <c r="BO51" s="301">
        <v>4.8165630000000004</v>
      </c>
      <c r="BP51" s="301">
        <v>4.4810020000000002</v>
      </c>
      <c r="BQ51" s="301">
        <v>4.2236419999999999</v>
      </c>
      <c r="BR51" s="301">
        <v>3.9373170000000002</v>
      </c>
      <c r="BS51" s="301">
        <v>3.655535</v>
      </c>
      <c r="BT51" s="301">
        <v>3.3582779999999999</v>
      </c>
      <c r="BU51" s="301">
        <v>3.1001539999999999</v>
      </c>
      <c r="BV51" s="301">
        <v>2.8607339999999999</v>
      </c>
    </row>
    <row r="52" spans="1:74" ht="11.1" customHeight="1" x14ac:dyDescent="0.2">
      <c r="A52" s="19"/>
      <c r="B52" s="22"/>
      <c r="C52" s="211"/>
      <c r="D52" s="211"/>
      <c r="E52" s="211"/>
      <c r="F52" s="211"/>
      <c r="G52" s="211"/>
      <c r="H52" s="211"/>
      <c r="I52" s="211"/>
      <c r="J52" s="211"/>
      <c r="K52" s="211"/>
      <c r="L52" s="211"/>
      <c r="M52" s="211"/>
      <c r="N52" s="211"/>
      <c r="O52" s="211"/>
      <c r="P52" s="211"/>
      <c r="Q52" s="211"/>
      <c r="R52" s="211"/>
      <c r="S52" s="211"/>
      <c r="T52" s="211"/>
      <c r="U52" s="211"/>
      <c r="V52" s="211"/>
      <c r="W52" s="211"/>
      <c r="X52" s="211"/>
      <c r="Y52" s="211"/>
      <c r="Z52" s="211"/>
      <c r="AA52" s="211"/>
      <c r="AB52" s="211"/>
      <c r="AC52" s="211"/>
      <c r="AD52" s="211"/>
      <c r="AE52" s="211"/>
      <c r="AF52" s="211"/>
      <c r="AG52" s="211"/>
      <c r="AH52" s="211"/>
      <c r="AI52" s="211"/>
      <c r="AJ52" s="211"/>
      <c r="AK52" s="211"/>
      <c r="AL52" s="211"/>
      <c r="AM52" s="211"/>
      <c r="AN52" s="211"/>
      <c r="AO52" s="211"/>
      <c r="AP52" s="211"/>
      <c r="AQ52" s="211"/>
      <c r="AR52" s="211"/>
      <c r="AS52" s="211"/>
      <c r="AT52" s="211"/>
      <c r="AU52" s="211"/>
      <c r="AV52" s="211"/>
      <c r="AW52" s="211"/>
      <c r="AX52" s="211"/>
      <c r="AY52" s="211"/>
      <c r="AZ52" s="211"/>
      <c r="BA52" s="211"/>
      <c r="BB52" s="211"/>
      <c r="BC52" s="211"/>
      <c r="BD52" s="211"/>
      <c r="BE52" s="211"/>
      <c r="BF52" s="211"/>
      <c r="BG52" s="300"/>
      <c r="BH52" s="300"/>
      <c r="BI52" s="300"/>
      <c r="BJ52" s="300"/>
      <c r="BK52" s="300"/>
      <c r="BL52" s="300"/>
      <c r="BM52" s="300"/>
      <c r="BN52" s="300"/>
      <c r="BO52" s="300"/>
      <c r="BP52" s="300"/>
      <c r="BQ52" s="300"/>
      <c r="BR52" s="300"/>
      <c r="BS52" s="300"/>
      <c r="BT52" s="300"/>
      <c r="BU52" s="300"/>
      <c r="BV52" s="300"/>
    </row>
    <row r="53" spans="1:74" ht="11.1" customHeight="1" x14ac:dyDescent="0.2">
      <c r="A53" s="35"/>
      <c r="B53" s="36" t="s">
        <v>560</v>
      </c>
      <c r="C53" s="213"/>
      <c r="D53" s="213"/>
      <c r="E53" s="213"/>
      <c r="F53" s="213"/>
      <c r="G53" s="213"/>
      <c r="H53" s="213"/>
      <c r="I53" s="213"/>
      <c r="J53" s="213"/>
      <c r="K53" s="213"/>
      <c r="L53" s="213"/>
      <c r="M53" s="213"/>
      <c r="N53" s="213"/>
      <c r="O53" s="213"/>
      <c r="P53" s="213"/>
      <c r="Q53" s="213"/>
      <c r="R53" s="213"/>
      <c r="S53" s="213"/>
      <c r="T53" s="213"/>
      <c r="U53" s="213"/>
      <c r="V53" s="213"/>
      <c r="W53" s="213"/>
      <c r="X53" s="213"/>
      <c r="Y53" s="213"/>
      <c r="Z53" s="213"/>
      <c r="AA53" s="213"/>
      <c r="AB53" s="213"/>
      <c r="AC53" s="213"/>
      <c r="AD53" s="213"/>
      <c r="AE53" s="213"/>
      <c r="AF53" s="213"/>
      <c r="AG53" s="213"/>
      <c r="AH53" s="213"/>
      <c r="AI53" s="213"/>
      <c r="AJ53" s="213"/>
      <c r="AK53" s="213"/>
      <c r="AL53" s="213"/>
      <c r="AM53" s="213"/>
      <c r="AN53" s="213"/>
      <c r="AO53" s="213"/>
      <c r="AP53" s="213"/>
      <c r="AQ53" s="213"/>
      <c r="AR53" s="213"/>
      <c r="AS53" s="213"/>
      <c r="AT53" s="213"/>
      <c r="AU53" s="213"/>
      <c r="AV53" s="213"/>
      <c r="AW53" s="213"/>
      <c r="AX53" s="213"/>
      <c r="AY53" s="213"/>
      <c r="AZ53" s="213"/>
      <c r="BA53" s="213"/>
      <c r="BB53" s="213"/>
      <c r="BC53" s="213"/>
      <c r="BD53" s="213"/>
      <c r="BE53" s="213"/>
      <c r="BF53" s="213"/>
      <c r="BG53" s="304"/>
      <c r="BH53" s="304"/>
      <c r="BI53" s="304"/>
      <c r="BJ53" s="304"/>
      <c r="BK53" s="304"/>
      <c r="BL53" s="304"/>
      <c r="BM53" s="304"/>
      <c r="BN53" s="304"/>
      <c r="BO53" s="304"/>
      <c r="BP53" s="304"/>
      <c r="BQ53" s="304"/>
      <c r="BR53" s="304"/>
      <c r="BS53" s="304"/>
      <c r="BT53" s="304"/>
      <c r="BU53" s="304"/>
      <c r="BV53" s="304"/>
    </row>
    <row r="54" spans="1:74" ht="11.1" customHeight="1" x14ac:dyDescent="0.2">
      <c r="A54" s="37" t="s">
        <v>561</v>
      </c>
      <c r="B54" s="38" t="s">
        <v>1095</v>
      </c>
      <c r="C54" s="68">
        <v>106.85511111</v>
      </c>
      <c r="D54" s="68">
        <v>107.01377778</v>
      </c>
      <c r="E54" s="68">
        <v>107.15211111000001</v>
      </c>
      <c r="F54" s="68">
        <v>107.20937037</v>
      </c>
      <c r="G54" s="68">
        <v>107.35259259</v>
      </c>
      <c r="H54" s="68">
        <v>107.52103704</v>
      </c>
      <c r="I54" s="68">
        <v>107.72833333</v>
      </c>
      <c r="J54" s="68">
        <v>107.937</v>
      </c>
      <c r="K54" s="68">
        <v>108.16066667</v>
      </c>
      <c r="L54" s="68">
        <v>108.42851852</v>
      </c>
      <c r="M54" s="68">
        <v>108.6602963</v>
      </c>
      <c r="N54" s="68">
        <v>108.88518519</v>
      </c>
      <c r="O54" s="68">
        <v>109.06585185</v>
      </c>
      <c r="P54" s="68">
        <v>109.30496296</v>
      </c>
      <c r="Q54" s="68">
        <v>109.56518518999999</v>
      </c>
      <c r="R54" s="68">
        <v>109.92696296</v>
      </c>
      <c r="S54" s="68">
        <v>110.16907406999999</v>
      </c>
      <c r="T54" s="68">
        <v>110.37196296</v>
      </c>
      <c r="U54" s="68">
        <v>110.47548148</v>
      </c>
      <c r="V54" s="68">
        <v>110.64503704000001</v>
      </c>
      <c r="W54" s="68">
        <v>110.82048148</v>
      </c>
      <c r="X54" s="68">
        <v>111.04418518999999</v>
      </c>
      <c r="Y54" s="68">
        <v>111.19962963</v>
      </c>
      <c r="Z54" s="68">
        <v>111.32918519</v>
      </c>
      <c r="AA54" s="68">
        <v>111.34959259</v>
      </c>
      <c r="AB54" s="68">
        <v>111.48981481</v>
      </c>
      <c r="AC54" s="68">
        <v>111.66659258999999</v>
      </c>
      <c r="AD54" s="68">
        <v>111.96688889000001</v>
      </c>
      <c r="AE54" s="68">
        <v>112.15155556000001</v>
      </c>
      <c r="AF54" s="68">
        <v>112.30755556</v>
      </c>
      <c r="AG54" s="68">
        <v>112.39059259</v>
      </c>
      <c r="AH54" s="68">
        <v>112.52248148</v>
      </c>
      <c r="AI54" s="68">
        <v>112.65892593</v>
      </c>
      <c r="AJ54" s="68">
        <v>112.80200000000001</v>
      </c>
      <c r="AK54" s="68">
        <v>112.946</v>
      </c>
      <c r="AL54" s="68">
        <v>113.093</v>
      </c>
      <c r="AM54" s="68">
        <v>113.37707407000001</v>
      </c>
      <c r="AN54" s="68">
        <v>113.42951852</v>
      </c>
      <c r="AO54" s="68">
        <v>113.38440740999999</v>
      </c>
      <c r="AP54" s="68">
        <v>112.89788889</v>
      </c>
      <c r="AQ54" s="68">
        <v>112.91555556</v>
      </c>
      <c r="AR54" s="68">
        <v>113.09355556</v>
      </c>
      <c r="AS54" s="68">
        <v>113.70314815</v>
      </c>
      <c r="AT54" s="68">
        <v>113.99837037</v>
      </c>
      <c r="AU54" s="68">
        <v>114.25048148</v>
      </c>
      <c r="AV54" s="68">
        <v>114.31488889000001</v>
      </c>
      <c r="AW54" s="68">
        <v>114.58922222</v>
      </c>
      <c r="AX54" s="68">
        <v>114.92888889</v>
      </c>
      <c r="AY54" s="68">
        <v>115.35018519</v>
      </c>
      <c r="AZ54" s="68">
        <v>115.80829629999999</v>
      </c>
      <c r="BA54" s="68">
        <v>116.31951852</v>
      </c>
      <c r="BB54" s="68">
        <v>116.88385185</v>
      </c>
      <c r="BC54" s="68">
        <v>117.50129630000001</v>
      </c>
      <c r="BD54" s="68">
        <v>118.17185185</v>
      </c>
      <c r="BE54" s="68">
        <v>118.39047407</v>
      </c>
      <c r="BF54" s="68">
        <v>118.75511852</v>
      </c>
      <c r="BG54" s="301">
        <v>119.0771</v>
      </c>
      <c r="BH54" s="301">
        <v>119.3494</v>
      </c>
      <c r="BI54" s="301">
        <v>119.59139999999999</v>
      </c>
      <c r="BJ54" s="301">
        <v>119.79600000000001</v>
      </c>
      <c r="BK54" s="301">
        <v>119.9177</v>
      </c>
      <c r="BL54" s="301">
        <v>120.0817</v>
      </c>
      <c r="BM54" s="301">
        <v>120.24250000000001</v>
      </c>
      <c r="BN54" s="301">
        <v>120.3934</v>
      </c>
      <c r="BO54" s="301">
        <v>120.5527</v>
      </c>
      <c r="BP54" s="301">
        <v>120.71380000000001</v>
      </c>
      <c r="BQ54" s="301">
        <v>120.8634</v>
      </c>
      <c r="BR54" s="301">
        <v>121.0381</v>
      </c>
      <c r="BS54" s="301">
        <v>121.22450000000001</v>
      </c>
      <c r="BT54" s="301">
        <v>121.4341</v>
      </c>
      <c r="BU54" s="301">
        <v>121.63549999999999</v>
      </c>
      <c r="BV54" s="301">
        <v>121.8402</v>
      </c>
    </row>
    <row r="55" spans="1:74" ht="11.1" customHeight="1" x14ac:dyDescent="0.2">
      <c r="A55" s="37" t="s">
        <v>26</v>
      </c>
      <c r="B55" s="39" t="s">
        <v>9</v>
      </c>
      <c r="C55" s="68">
        <v>1.980662087</v>
      </c>
      <c r="D55" s="68">
        <v>2.0687725663999998</v>
      </c>
      <c r="E55" s="68">
        <v>2.0550293665999999</v>
      </c>
      <c r="F55" s="68">
        <v>1.7179211916999999</v>
      </c>
      <c r="G55" s="68">
        <v>1.6690302171</v>
      </c>
      <c r="H55" s="68">
        <v>1.6852810938</v>
      </c>
      <c r="I55" s="68">
        <v>1.8709784522999999</v>
      </c>
      <c r="J55" s="68">
        <v>1.9384864003</v>
      </c>
      <c r="K55" s="68">
        <v>1.9923933656999999</v>
      </c>
      <c r="L55" s="68">
        <v>2.0179380011000001</v>
      </c>
      <c r="M55" s="68">
        <v>2.0558111739</v>
      </c>
      <c r="N55" s="68">
        <v>2.0912400305999999</v>
      </c>
      <c r="O55" s="68">
        <v>2.0689143624000002</v>
      </c>
      <c r="P55" s="68">
        <v>2.1410188788000002</v>
      </c>
      <c r="Q55" s="68">
        <v>2.2520079624</v>
      </c>
      <c r="R55" s="68">
        <v>2.5348461456</v>
      </c>
      <c r="S55" s="68">
        <v>2.6235803099999999</v>
      </c>
      <c r="T55" s="68">
        <v>2.6515052352000001</v>
      </c>
      <c r="U55" s="68">
        <v>2.5500702211999999</v>
      </c>
      <c r="V55" s="68">
        <v>2.5089052289999998</v>
      </c>
      <c r="W55" s="68">
        <v>2.4591331551</v>
      </c>
      <c r="X55" s="68">
        <v>2.4123419765</v>
      </c>
      <c r="Y55" s="68">
        <v>2.3369468149000001</v>
      </c>
      <c r="Z55" s="68">
        <v>2.2445661417</v>
      </c>
      <c r="AA55" s="68">
        <v>2.0939099654</v>
      </c>
      <c r="AB55" s="68">
        <v>1.9988587824999999</v>
      </c>
      <c r="AC55" s="68">
        <v>1.9179517689000001</v>
      </c>
      <c r="AD55" s="68">
        <v>1.8557102561000001</v>
      </c>
      <c r="AE55" s="68">
        <v>1.7994900094999999</v>
      </c>
      <c r="AF55" s="68">
        <v>1.7536995272</v>
      </c>
      <c r="AG55" s="68">
        <v>1.7335168722000001</v>
      </c>
      <c r="AH55" s="68">
        <v>1.6968175842</v>
      </c>
      <c r="AI55" s="68">
        <v>1.6589392321</v>
      </c>
      <c r="AJ55" s="68">
        <v>1.5829868191000001</v>
      </c>
      <c r="AK55" s="68">
        <v>1.5704821824999999</v>
      </c>
      <c r="AL55" s="68">
        <v>1.5843238338000001</v>
      </c>
      <c r="AM55" s="68">
        <v>1.8208252354000001</v>
      </c>
      <c r="AN55" s="68">
        <v>1.7398035031000001</v>
      </c>
      <c r="AO55" s="68">
        <v>1.5383426457</v>
      </c>
      <c r="AP55" s="68">
        <v>0.83149581920000004</v>
      </c>
      <c r="AQ55" s="68">
        <v>0.68122104612000001</v>
      </c>
      <c r="AR55" s="68">
        <v>0.69986386589000005</v>
      </c>
      <c r="AS55" s="68">
        <v>1.1678517973</v>
      </c>
      <c r="AT55" s="68">
        <v>1.3116391226999999</v>
      </c>
      <c r="AU55" s="68">
        <v>1.4127203347999999</v>
      </c>
      <c r="AV55" s="68">
        <v>1.3411897740000001</v>
      </c>
      <c r="AW55" s="68">
        <v>1.4548742073000001</v>
      </c>
      <c r="AX55" s="68">
        <v>1.6233444057999999</v>
      </c>
      <c r="AY55" s="68">
        <v>1.7403087239999999</v>
      </c>
      <c r="AZ55" s="68">
        <v>2.0971417395</v>
      </c>
      <c r="BA55" s="68">
        <v>2.5886373427999998</v>
      </c>
      <c r="BB55" s="68">
        <v>3.5305912291000001</v>
      </c>
      <c r="BC55" s="68">
        <v>4.0612125744999998</v>
      </c>
      <c r="BD55" s="68">
        <v>4.4903498446999999</v>
      </c>
      <c r="BE55" s="68">
        <v>4.1224240509000003</v>
      </c>
      <c r="BF55" s="68">
        <v>4.1726457428000003</v>
      </c>
      <c r="BG55" s="301">
        <v>4.2245999999999997</v>
      </c>
      <c r="BH55" s="301">
        <v>4.4040629999999998</v>
      </c>
      <c r="BI55" s="301">
        <v>4.3652740000000003</v>
      </c>
      <c r="BJ55" s="301">
        <v>4.2348509999999999</v>
      </c>
      <c r="BK55" s="301">
        <v>3.9596619999999998</v>
      </c>
      <c r="BL55" s="301">
        <v>3.690045</v>
      </c>
      <c r="BM55" s="301">
        <v>3.3725589999999999</v>
      </c>
      <c r="BN55" s="301">
        <v>3.0025629999999999</v>
      </c>
      <c r="BO55" s="301">
        <v>2.5969169999999999</v>
      </c>
      <c r="BP55" s="301">
        <v>2.1510859999999998</v>
      </c>
      <c r="BQ55" s="301">
        <v>2.088797</v>
      </c>
      <c r="BR55" s="301">
        <v>1.922409</v>
      </c>
      <c r="BS55" s="301">
        <v>1.803372</v>
      </c>
      <c r="BT55" s="301">
        <v>1.7467330000000001</v>
      </c>
      <c r="BU55" s="301">
        <v>1.7092959999999999</v>
      </c>
      <c r="BV55" s="301">
        <v>1.7064140000000001</v>
      </c>
    </row>
    <row r="56" spans="1:74" ht="11.1" customHeight="1" x14ac:dyDescent="0.2">
      <c r="A56" s="16"/>
      <c r="B56" s="25"/>
      <c r="C56" s="214"/>
      <c r="D56" s="214"/>
      <c r="E56" s="214"/>
      <c r="F56" s="214"/>
      <c r="G56" s="214"/>
      <c r="H56" s="214"/>
      <c r="I56" s="214"/>
      <c r="J56" s="214"/>
      <c r="K56" s="214"/>
      <c r="L56" s="214"/>
      <c r="M56" s="214"/>
      <c r="N56" s="214"/>
      <c r="O56" s="214"/>
      <c r="P56" s="214"/>
      <c r="Q56" s="214"/>
      <c r="R56" s="214"/>
      <c r="S56" s="214"/>
      <c r="T56" s="214"/>
      <c r="U56" s="214"/>
      <c r="V56" s="214"/>
      <c r="W56" s="214"/>
      <c r="X56" s="214"/>
      <c r="Y56" s="214"/>
      <c r="Z56" s="214"/>
      <c r="AA56" s="214"/>
      <c r="AB56" s="214"/>
      <c r="AC56" s="214"/>
      <c r="AD56" s="214"/>
      <c r="AE56" s="214"/>
      <c r="AF56" s="214"/>
      <c r="AG56" s="214"/>
      <c r="AH56" s="214"/>
      <c r="AI56" s="214"/>
      <c r="AJ56" s="214"/>
      <c r="AK56" s="214"/>
      <c r="AL56" s="214"/>
      <c r="AM56" s="214"/>
      <c r="AN56" s="214"/>
      <c r="AO56" s="214"/>
      <c r="AP56" s="214"/>
      <c r="AQ56" s="214"/>
      <c r="AR56" s="214"/>
      <c r="AS56" s="214"/>
      <c r="AT56" s="214"/>
      <c r="AU56" s="214"/>
      <c r="AV56" s="214"/>
      <c r="AW56" s="214"/>
      <c r="AX56" s="214"/>
      <c r="AY56" s="214"/>
      <c r="AZ56" s="214"/>
      <c r="BA56" s="214"/>
      <c r="BB56" s="214"/>
      <c r="BC56" s="214"/>
      <c r="BD56" s="214"/>
      <c r="BE56" s="214"/>
      <c r="BF56" s="214"/>
      <c r="BG56" s="306"/>
      <c r="BH56" s="306"/>
      <c r="BI56" s="306"/>
      <c r="BJ56" s="306"/>
      <c r="BK56" s="306"/>
      <c r="BL56" s="306"/>
      <c r="BM56" s="306"/>
      <c r="BN56" s="306"/>
      <c r="BO56" s="306"/>
      <c r="BP56" s="306"/>
      <c r="BQ56" s="306"/>
      <c r="BR56" s="306"/>
      <c r="BS56" s="306"/>
      <c r="BT56" s="306"/>
      <c r="BU56" s="306"/>
      <c r="BV56" s="306"/>
    </row>
    <row r="57" spans="1:74" ht="11.1" customHeight="1" x14ac:dyDescent="0.2">
      <c r="A57" s="35"/>
      <c r="B57" s="36" t="s">
        <v>562</v>
      </c>
      <c r="C57" s="213"/>
      <c r="D57" s="213"/>
      <c r="E57" s="213"/>
      <c r="F57" s="213"/>
      <c r="G57" s="213"/>
      <c r="H57" s="213"/>
      <c r="I57" s="213"/>
      <c r="J57" s="213"/>
      <c r="K57" s="213"/>
      <c r="L57" s="213"/>
      <c r="M57" s="213"/>
      <c r="N57" s="213"/>
      <c r="O57" s="213"/>
      <c r="P57" s="213"/>
      <c r="Q57" s="213"/>
      <c r="R57" s="213"/>
      <c r="S57" s="213"/>
      <c r="T57" s="213"/>
      <c r="U57" s="213"/>
      <c r="V57" s="213"/>
      <c r="W57" s="213"/>
      <c r="X57" s="213"/>
      <c r="Y57" s="213"/>
      <c r="Z57" s="213"/>
      <c r="AA57" s="213"/>
      <c r="AB57" s="213"/>
      <c r="AC57" s="213"/>
      <c r="AD57" s="213"/>
      <c r="AE57" s="213"/>
      <c r="AF57" s="213"/>
      <c r="AG57" s="213"/>
      <c r="AH57" s="213"/>
      <c r="AI57" s="213"/>
      <c r="AJ57" s="213"/>
      <c r="AK57" s="213"/>
      <c r="AL57" s="213"/>
      <c r="AM57" s="213"/>
      <c r="AN57" s="213"/>
      <c r="AO57" s="213"/>
      <c r="AP57" s="213"/>
      <c r="AQ57" s="213"/>
      <c r="AR57" s="213"/>
      <c r="AS57" s="213"/>
      <c r="AT57" s="213"/>
      <c r="AU57" s="213"/>
      <c r="AV57" s="213"/>
      <c r="AW57" s="213"/>
      <c r="AX57" s="213"/>
      <c r="AY57" s="213"/>
      <c r="AZ57" s="213"/>
      <c r="BA57" s="213"/>
      <c r="BB57" s="213"/>
      <c r="BC57" s="213"/>
      <c r="BD57" s="213"/>
      <c r="BE57" s="213"/>
      <c r="BF57" s="213"/>
      <c r="BG57" s="304"/>
      <c r="BH57" s="304"/>
      <c r="BI57" s="304"/>
      <c r="BJ57" s="304"/>
      <c r="BK57" s="304"/>
      <c r="BL57" s="304"/>
      <c r="BM57" s="304"/>
      <c r="BN57" s="304"/>
      <c r="BO57" s="304"/>
      <c r="BP57" s="304"/>
      <c r="BQ57" s="304"/>
      <c r="BR57" s="304"/>
      <c r="BS57" s="304"/>
      <c r="BT57" s="304"/>
      <c r="BU57" s="304"/>
      <c r="BV57" s="304"/>
    </row>
    <row r="58" spans="1:74" ht="11.1" customHeight="1" x14ac:dyDescent="0.2">
      <c r="A58" s="37" t="s">
        <v>563</v>
      </c>
      <c r="B58" s="38" t="s">
        <v>1110</v>
      </c>
      <c r="C58" s="232">
        <v>13742.1</v>
      </c>
      <c r="D58" s="232">
        <v>13792.3</v>
      </c>
      <c r="E58" s="232">
        <v>13851.3</v>
      </c>
      <c r="F58" s="232">
        <v>13869.6</v>
      </c>
      <c r="G58" s="232">
        <v>13962.6</v>
      </c>
      <c r="H58" s="232">
        <v>13963.5</v>
      </c>
      <c r="I58" s="232">
        <v>13999.9</v>
      </c>
      <c r="J58" s="232">
        <v>14015.8</v>
      </c>
      <c r="K58" s="232">
        <v>14030.9</v>
      </c>
      <c r="L58" s="232">
        <v>14062.7</v>
      </c>
      <c r="M58" s="232">
        <v>14078.4</v>
      </c>
      <c r="N58" s="232">
        <v>14111.5</v>
      </c>
      <c r="O58" s="232">
        <v>14211.4</v>
      </c>
      <c r="P58" s="232">
        <v>14250.1</v>
      </c>
      <c r="Q58" s="232">
        <v>14298.3</v>
      </c>
      <c r="R58" s="232">
        <v>14329.5</v>
      </c>
      <c r="S58" s="232">
        <v>14373.2</v>
      </c>
      <c r="T58" s="232">
        <v>14416.2</v>
      </c>
      <c r="U58" s="232">
        <v>14467</v>
      </c>
      <c r="V58" s="232">
        <v>14509.6</v>
      </c>
      <c r="W58" s="232">
        <v>14498.8</v>
      </c>
      <c r="X58" s="232">
        <v>14527.7</v>
      </c>
      <c r="Y58" s="232">
        <v>14550.4</v>
      </c>
      <c r="Z58" s="232">
        <v>14719.3</v>
      </c>
      <c r="AA58" s="232">
        <v>14714.3</v>
      </c>
      <c r="AB58" s="232">
        <v>14742.1</v>
      </c>
      <c r="AC58" s="232">
        <v>14732.5</v>
      </c>
      <c r="AD58" s="232">
        <v>14678</v>
      </c>
      <c r="AE58" s="232">
        <v>14673.5</v>
      </c>
      <c r="AF58" s="232">
        <v>14686.4</v>
      </c>
      <c r="AG58" s="232">
        <v>14703.7</v>
      </c>
      <c r="AH58" s="232">
        <v>14777.8</v>
      </c>
      <c r="AI58" s="232">
        <v>14807.9</v>
      </c>
      <c r="AJ58" s="232">
        <v>14821.4</v>
      </c>
      <c r="AK58" s="232">
        <v>14885.9</v>
      </c>
      <c r="AL58" s="232">
        <v>14844.1</v>
      </c>
      <c r="AM58" s="232">
        <v>14976.5</v>
      </c>
      <c r="AN58" s="232">
        <v>15068.8</v>
      </c>
      <c r="AO58" s="232">
        <v>14844</v>
      </c>
      <c r="AP58" s="232">
        <v>17170.7</v>
      </c>
      <c r="AQ58" s="232">
        <v>16333</v>
      </c>
      <c r="AR58" s="232">
        <v>16057.3</v>
      </c>
      <c r="AS58" s="232">
        <v>16151.9</v>
      </c>
      <c r="AT58" s="232">
        <v>15553.9</v>
      </c>
      <c r="AU58" s="232">
        <v>15643.4</v>
      </c>
      <c r="AV58" s="232">
        <v>15568.4</v>
      </c>
      <c r="AW58" s="232">
        <v>15366.5</v>
      </c>
      <c r="AX58" s="232">
        <v>15393.8</v>
      </c>
      <c r="AY58" s="232">
        <v>17062.099999999999</v>
      </c>
      <c r="AZ58" s="232">
        <v>15631.4</v>
      </c>
      <c r="BA58" s="232">
        <v>19210.599999999999</v>
      </c>
      <c r="BB58" s="232">
        <v>16170.5</v>
      </c>
      <c r="BC58" s="232">
        <v>15651.8</v>
      </c>
      <c r="BD58" s="232">
        <v>15569.3</v>
      </c>
      <c r="BE58" s="232">
        <v>15584.186073999999</v>
      </c>
      <c r="BF58" s="232">
        <v>15507.923185</v>
      </c>
      <c r="BG58" s="305">
        <v>15449.81</v>
      </c>
      <c r="BH58" s="305">
        <v>15412.69</v>
      </c>
      <c r="BI58" s="305">
        <v>15388.73</v>
      </c>
      <c r="BJ58" s="305">
        <v>15380.77</v>
      </c>
      <c r="BK58" s="305">
        <v>15392.53</v>
      </c>
      <c r="BL58" s="305">
        <v>15413.81</v>
      </c>
      <c r="BM58" s="305">
        <v>15448.32</v>
      </c>
      <c r="BN58" s="305">
        <v>15515.32</v>
      </c>
      <c r="BO58" s="305">
        <v>15561.83</v>
      </c>
      <c r="BP58" s="305">
        <v>15607.12</v>
      </c>
      <c r="BQ58" s="305">
        <v>15658.44</v>
      </c>
      <c r="BR58" s="305">
        <v>15695.84</v>
      </c>
      <c r="BS58" s="305">
        <v>15726.58</v>
      </c>
      <c r="BT58" s="305">
        <v>15740.71</v>
      </c>
      <c r="BU58" s="305">
        <v>15765.57</v>
      </c>
      <c r="BV58" s="305">
        <v>15791.21</v>
      </c>
    </row>
    <row r="59" spans="1:74" ht="11.1" customHeight="1" x14ac:dyDescent="0.2">
      <c r="A59" s="37" t="s">
        <v>27</v>
      </c>
      <c r="B59" s="39" t="s">
        <v>9</v>
      </c>
      <c r="C59" s="68">
        <v>1.5556179609</v>
      </c>
      <c r="D59" s="68">
        <v>1.8174972869999999</v>
      </c>
      <c r="E59" s="68">
        <v>2.2447443013999999</v>
      </c>
      <c r="F59" s="68">
        <v>2.5706256471</v>
      </c>
      <c r="G59" s="68">
        <v>3.3111112755000001</v>
      </c>
      <c r="H59" s="68">
        <v>3.2688680990000001</v>
      </c>
      <c r="I59" s="68">
        <v>3.1900700959999999</v>
      </c>
      <c r="J59" s="68">
        <v>3.217491844</v>
      </c>
      <c r="K59" s="68">
        <v>3.1054576986</v>
      </c>
      <c r="L59" s="68">
        <v>3.1920280017999998</v>
      </c>
      <c r="M59" s="68">
        <v>3.0795589334</v>
      </c>
      <c r="N59" s="68">
        <v>3.1142905161000001</v>
      </c>
      <c r="O59" s="68">
        <v>3.4150530123</v>
      </c>
      <c r="P59" s="68">
        <v>3.3192433458999999</v>
      </c>
      <c r="Q59" s="68">
        <v>3.2271339152</v>
      </c>
      <c r="R59" s="68">
        <v>3.3158851012000001</v>
      </c>
      <c r="S59" s="68">
        <v>2.9407130477000001</v>
      </c>
      <c r="T59" s="68">
        <v>3.2420238479000001</v>
      </c>
      <c r="U59" s="68">
        <v>3.3364524032</v>
      </c>
      <c r="V59" s="68">
        <v>3.5231667119000001</v>
      </c>
      <c r="W59" s="68">
        <v>3.3347825157000002</v>
      </c>
      <c r="X59" s="68">
        <v>3.3066196392</v>
      </c>
      <c r="Y59" s="68">
        <v>3.3526537105999998</v>
      </c>
      <c r="Z59" s="68">
        <v>4.3071253941999998</v>
      </c>
      <c r="AA59" s="68">
        <v>3.5387083608999998</v>
      </c>
      <c r="AB59" s="68">
        <v>3.4526073501000001</v>
      </c>
      <c r="AC59" s="68">
        <v>3.0367246456000001</v>
      </c>
      <c r="AD59" s="68">
        <v>2.4320457797000001</v>
      </c>
      <c r="AE59" s="68">
        <v>2.0893050955999999</v>
      </c>
      <c r="AF59" s="68">
        <v>1.8742803235000001</v>
      </c>
      <c r="AG59" s="68">
        <v>1.6361374162</v>
      </c>
      <c r="AH59" s="68">
        <v>1.8484313833999999</v>
      </c>
      <c r="AI59" s="68">
        <v>2.1319005711000001</v>
      </c>
      <c r="AJ59" s="68">
        <v>2.0216551829</v>
      </c>
      <c r="AK59" s="68">
        <v>2.3057785353</v>
      </c>
      <c r="AL59" s="68">
        <v>0.84786640669000002</v>
      </c>
      <c r="AM59" s="68">
        <v>1.7819400175</v>
      </c>
      <c r="AN59" s="68">
        <v>2.2161021834999999</v>
      </c>
      <c r="AO59" s="68">
        <v>0.75683013745000005</v>
      </c>
      <c r="AP59" s="68">
        <v>16.982558932</v>
      </c>
      <c r="AQ59" s="68">
        <v>11.309503527</v>
      </c>
      <c r="AR59" s="68">
        <v>9.3344863275000005</v>
      </c>
      <c r="AS59" s="68">
        <v>9.8492216245000002</v>
      </c>
      <c r="AT59" s="68">
        <v>5.2517966137999998</v>
      </c>
      <c r="AU59" s="68">
        <v>5.6422585241999998</v>
      </c>
      <c r="AV59" s="68">
        <v>5.0400097157000001</v>
      </c>
      <c r="AW59" s="68">
        <v>3.2285585688</v>
      </c>
      <c r="AX59" s="68">
        <v>3.7031547888</v>
      </c>
      <c r="AY59" s="68">
        <v>13.925817113000001</v>
      </c>
      <c r="AZ59" s="68">
        <v>3.7335421533000002</v>
      </c>
      <c r="BA59" s="68">
        <v>29.416599299000001</v>
      </c>
      <c r="BB59" s="68">
        <v>-5.8250391655999998</v>
      </c>
      <c r="BC59" s="68">
        <v>-4.1706973612000002</v>
      </c>
      <c r="BD59" s="68">
        <v>-3.0391161651999998</v>
      </c>
      <c r="BE59" s="68">
        <v>-3.5148429963000001</v>
      </c>
      <c r="BF59" s="68">
        <v>-0.29559669802999999</v>
      </c>
      <c r="BG59" s="301">
        <v>-1.2375400000000001</v>
      </c>
      <c r="BH59" s="301">
        <v>-1.000178</v>
      </c>
      <c r="BI59" s="301">
        <v>0.14463980000000001</v>
      </c>
      <c r="BJ59" s="301">
        <v>-8.4633899999999998E-2</v>
      </c>
      <c r="BK59" s="301">
        <v>-9.7852370000000004</v>
      </c>
      <c r="BL59" s="301">
        <v>-1.3919859999999999</v>
      </c>
      <c r="BM59" s="301">
        <v>-19.584399999999999</v>
      </c>
      <c r="BN59" s="301">
        <v>-4.0517099999999999</v>
      </c>
      <c r="BO59" s="301">
        <v>-0.5748259</v>
      </c>
      <c r="BP59" s="301">
        <v>0.24290300000000001</v>
      </c>
      <c r="BQ59" s="301">
        <v>0.4764873</v>
      </c>
      <c r="BR59" s="301">
        <v>1.2117720000000001</v>
      </c>
      <c r="BS59" s="301">
        <v>1.791431</v>
      </c>
      <c r="BT59" s="301">
        <v>2.1282779999999999</v>
      </c>
      <c r="BU59" s="301">
        <v>2.4488300000000001</v>
      </c>
      <c r="BV59" s="301">
        <v>2.668536</v>
      </c>
    </row>
    <row r="60" spans="1:74" ht="11.1" customHeight="1" x14ac:dyDescent="0.2">
      <c r="A60" s="26"/>
      <c r="B60" s="34"/>
      <c r="C60" s="211"/>
      <c r="D60" s="211"/>
      <c r="E60" s="211"/>
      <c r="F60" s="211"/>
      <c r="G60" s="211"/>
      <c r="H60" s="211"/>
      <c r="I60" s="211"/>
      <c r="J60" s="211"/>
      <c r="K60" s="211"/>
      <c r="L60" s="211"/>
      <c r="M60" s="211"/>
      <c r="N60" s="211"/>
      <c r="O60" s="211"/>
      <c r="P60" s="211"/>
      <c r="Q60" s="211"/>
      <c r="R60" s="211"/>
      <c r="S60" s="211"/>
      <c r="T60" s="211"/>
      <c r="U60" s="211"/>
      <c r="V60" s="211"/>
      <c r="W60" s="211"/>
      <c r="X60" s="211"/>
      <c r="Y60" s="211"/>
      <c r="Z60" s="211"/>
      <c r="AA60" s="211"/>
      <c r="AB60" s="211"/>
      <c r="AC60" s="211"/>
      <c r="AD60" s="211"/>
      <c r="AE60" s="211"/>
      <c r="AF60" s="211"/>
      <c r="AG60" s="211"/>
      <c r="AH60" s="211"/>
      <c r="AI60" s="211"/>
      <c r="AJ60" s="211"/>
      <c r="AK60" s="211"/>
      <c r="AL60" s="211"/>
      <c r="AM60" s="211"/>
      <c r="AN60" s="211"/>
      <c r="AO60" s="211"/>
      <c r="AP60" s="211"/>
      <c r="AQ60" s="211"/>
      <c r="AR60" s="211"/>
      <c r="AS60" s="211"/>
      <c r="AT60" s="211"/>
      <c r="AU60" s="211"/>
      <c r="AV60" s="211"/>
      <c r="AW60" s="211"/>
      <c r="AX60" s="211"/>
      <c r="AY60" s="211"/>
      <c r="AZ60" s="211"/>
      <c r="BA60" s="211"/>
      <c r="BB60" s="211"/>
      <c r="BC60" s="211"/>
      <c r="BD60" s="211"/>
      <c r="BE60" s="211"/>
      <c r="BF60" s="211"/>
      <c r="BG60" s="300"/>
      <c r="BH60" s="300"/>
      <c r="BI60" s="300"/>
      <c r="BJ60" s="300"/>
      <c r="BK60" s="300"/>
      <c r="BL60" s="300"/>
      <c r="BM60" s="300"/>
      <c r="BN60" s="300"/>
      <c r="BO60" s="300"/>
      <c r="BP60" s="300"/>
      <c r="BQ60" s="300"/>
      <c r="BR60" s="300"/>
      <c r="BS60" s="300"/>
      <c r="BT60" s="300"/>
      <c r="BU60" s="300"/>
      <c r="BV60" s="300"/>
    </row>
    <row r="61" spans="1:74" ht="11.1" customHeight="1" x14ac:dyDescent="0.2">
      <c r="A61" s="35"/>
      <c r="B61" s="36" t="s">
        <v>795</v>
      </c>
      <c r="C61" s="211"/>
      <c r="D61" s="211"/>
      <c r="E61" s="211"/>
      <c r="F61" s="211"/>
      <c r="G61" s="211"/>
      <c r="H61" s="211"/>
      <c r="I61" s="211"/>
      <c r="J61" s="211"/>
      <c r="K61" s="211"/>
      <c r="L61" s="211"/>
      <c r="M61" s="211"/>
      <c r="N61" s="211"/>
      <c r="O61" s="211"/>
      <c r="P61" s="211"/>
      <c r="Q61" s="211"/>
      <c r="R61" s="211"/>
      <c r="S61" s="211"/>
      <c r="T61" s="211"/>
      <c r="U61" s="211"/>
      <c r="V61" s="211"/>
      <c r="W61" s="211"/>
      <c r="X61" s="211"/>
      <c r="Y61" s="211"/>
      <c r="Z61" s="211"/>
      <c r="AA61" s="211"/>
      <c r="AB61" s="211"/>
      <c r="AC61" s="211"/>
      <c r="AD61" s="211"/>
      <c r="AE61" s="211"/>
      <c r="AF61" s="211"/>
      <c r="AG61" s="211"/>
      <c r="AH61" s="211"/>
      <c r="AI61" s="211"/>
      <c r="AJ61" s="211"/>
      <c r="AK61" s="211"/>
      <c r="AL61" s="211"/>
      <c r="AM61" s="211"/>
      <c r="AN61" s="211"/>
      <c r="AO61" s="211"/>
      <c r="AP61" s="211"/>
      <c r="AQ61" s="211"/>
      <c r="AR61" s="211"/>
      <c r="AS61" s="211"/>
      <c r="AT61" s="211"/>
      <c r="AU61" s="211"/>
      <c r="AV61" s="211"/>
      <c r="AW61" s="211"/>
      <c r="AX61" s="211"/>
      <c r="AY61" s="211"/>
      <c r="AZ61" s="211"/>
      <c r="BA61" s="211"/>
      <c r="BB61" s="211"/>
      <c r="BC61" s="211"/>
      <c r="BD61" s="211"/>
      <c r="BE61" s="211"/>
      <c r="BF61" s="211"/>
      <c r="BG61" s="300"/>
      <c r="BH61" s="300"/>
      <c r="BI61" s="300"/>
      <c r="BJ61" s="300"/>
      <c r="BK61" s="300"/>
      <c r="BL61" s="300"/>
      <c r="BM61" s="300"/>
      <c r="BN61" s="300"/>
      <c r="BO61" s="300"/>
      <c r="BP61" s="300"/>
      <c r="BQ61" s="300"/>
      <c r="BR61" s="300"/>
      <c r="BS61" s="300"/>
      <c r="BT61" s="300"/>
      <c r="BU61" s="300"/>
      <c r="BV61" s="300"/>
    </row>
    <row r="62" spans="1:74" ht="11.1" customHeight="1" x14ac:dyDescent="0.2">
      <c r="A62" s="37" t="s">
        <v>564</v>
      </c>
      <c r="B62" s="40" t="s">
        <v>1398</v>
      </c>
      <c r="C62" s="68">
        <v>99.565899999999999</v>
      </c>
      <c r="D62" s="68">
        <v>99.436300000000003</v>
      </c>
      <c r="E62" s="68">
        <v>99.185900000000004</v>
      </c>
      <c r="F62" s="68">
        <v>100.3278</v>
      </c>
      <c r="G62" s="68">
        <v>100.1789</v>
      </c>
      <c r="H62" s="68">
        <v>100.1078</v>
      </c>
      <c r="I62" s="68">
        <v>99.913600000000002</v>
      </c>
      <c r="J62" s="68">
        <v>99.613299999999995</v>
      </c>
      <c r="K62" s="68">
        <v>99.670400000000001</v>
      </c>
      <c r="L62" s="68">
        <v>100.71510000000001</v>
      </c>
      <c r="M62" s="68">
        <v>100.76519999999999</v>
      </c>
      <c r="N62" s="68">
        <v>100.5196</v>
      </c>
      <c r="O62" s="68">
        <v>100.1512</v>
      </c>
      <c r="P62" s="68">
        <v>101.0804</v>
      </c>
      <c r="Q62" s="68">
        <v>101.23869999999999</v>
      </c>
      <c r="R62" s="68">
        <v>101.9111</v>
      </c>
      <c r="S62" s="68">
        <v>101.12220000000001</v>
      </c>
      <c r="T62" s="68">
        <v>101.7276</v>
      </c>
      <c r="U62" s="68">
        <v>101.9494</v>
      </c>
      <c r="V62" s="68">
        <v>102.1579</v>
      </c>
      <c r="W62" s="68">
        <v>102.1361</v>
      </c>
      <c r="X62" s="68">
        <v>101.65860000000001</v>
      </c>
      <c r="Y62" s="68">
        <v>101.2411</v>
      </c>
      <c r="Z62" s="68">
        <v>101.48820000000001</v>
      </c>
      <c r="AA62" s="68">
        <v>100.7316</v>
      </c>
      <c r="AB62" s="68">
        <v>100.1606</v>
      </c>
      <c r="AC62" s="68">
        <v>100.0939</v>
      </c>
      <c r="AD62" s="68">
        <v>99.314499999999995</v>
      </c>
      <c r="AE62" s="68">
        <v>99.422899999999998</v>
      </c>
      <c r="AF62" s="68">
        <v>99.611500000000007</v>
      </c>
      <c r="AG62" s="68">
        <v>99.213899999999995</v>
      </c>
      <c r="AH62" s="68">
        <v>99.759799999999998</v>
      </c>
      <c r="AI62" s="68">
        <v>99.134100000000004</v>
      </c>
      <c r="AJ62" s="68">
        <v>98.439899999999994</v>
      </c>
      <c r="AK62" s="68">
        <v>99.255799999999994</v>
      </c>
      <c r="AL62" s="68">
        <v>99.244900000000001</v>
      </c>
      <c r="AM62" s="68">
        <v>99.006699999999995</v>
      </c>
      <c r="AN62" s="68">
        <v>99.024100000000004</v>
      </c>
      <c r="AO62" s="68">
        <v>94.707099999999997</v>
      </c>
      <c r="AP62" s="68">
        <v>79.674899999999994</v>
      </c>
      <c r="AQ62" s="68">
        <v>83.438100000000006</v>
      </c>
      <c r="AR62" s="68">
        <v>89.587000000000003</v>
      </c>
      <c r="AS62" s="68">
        <v>93.277699999999996</v>
      </c>
      <c r="AT62" s="68">
        <v>94.628900000000002</v>
      </c>
      <c r="AU62" s="68">
        <v>94.595100000000002</v>
      </c>
      <c r="AV62" s="68">
        <v>95.980099999999993</v>
      </c>
      <c r="AW62" s="68">
        <v>96.650899999999993</v>
      </c>
      <c r="AX62" s="68">
        <v>97.323300000000003</v>
      </c>
      <c r="AY62" s="68">
        <v>98.7911</v>
      </c>
      <c r="AZ62" s="68">
        <v>94.994600000000005</v>
      </c>
      <c r="BA62" s="68">
        <v>98.218000000000004</v>
      </c>
      <c r="BB62" s="68">
        <v>98.013800000000003</v>
      </c>
      <c r="BC62" s="68">
        <v>99.102099999999993</v>
      </c>
      <c r="BD62" s="68">
        <v>98.791799999999995</v>
      </c>
      <c r="BE62" s="68">
        <v>100.1606</v>
      </c>
      <c r="BF62" s="68">
        <v>100.28293864</v>
      </c>
      <c r="BG62" s="301">
        <v>100.7837</v>
      </c>
      <c r="BH62" s="301">
        <v>101.1938</v>
      </c>
      <c r="BI62" s="301">
        <v>101.6998</v>
      </c>
      <c r="BJ62" s="301">
        <v>102.2338</v>
      </c>
      <c r="BK62" s="301">
        <v>102.9235</v>
      </c>
      <c r="BL62" s="301">
        <v>103.4181</v>
      </c>
      <c r="BM62" s="301">
        <v>103.8451</v>
      </c>
      <c r="BN62" s="301">
        <v>104.1634</v>
      </c>
      <c r="BO62" s="301">
        <v>104.48609999999999</v>
      </c>
      <c r="BP62" s="301">
        <v>104.77200000000001</v>
      </c>
      <c r="BQ62" s="301">
        <v>104.985</v>
      </c>
      <c r="BR62" s="301">
        <v>105.22450000000001</v>
      </c>
      <c r="BS62" s="301">
        <v>105.4543</v>
      </c>
      <c r="BT62" s="301">
        <v>105.6828</v>
      </c>
      <c r="BU62" s="301">
        <v>105.887</v>
      </c>
      <c r="BV62" s="301">
        <v>106.0754</v>
      </c>
    </row>
    <row r="63" spans="1:74" ht="11.1" customHeight="1" x14ac:dyDescent="0.2">
      <c r="A63" s="37" t="s">
        <v>28</v>
      </c>
      <c r="B63" s="39" t="s">
        <v>9</v>
      </c>
      <c r="C63" s="68">
        <v>-0.20467053757000001</v>
      </c>
      <c r="D63" s="68">
        <v>-7.0391871548999996E-3</v>
      </c>
      <c r="E63" s="68">
        <v>-0.19139410783999999</v>
      </c>
      <c r="F63" s="68">
        <v>1.1421969700000001</v>
      </c>
      <c r="G63" s="68">
        <v>1.0319124367000001</v>
      </c>
      <c r="H63" s="68">
        <v>0.76722069221</v>
      </c>
      <c r="I63" s="68">
        <v>0.39085813959999999</v>
      </c>
      <c r="J63" s="68">
        <v>0.56474303384000002</v>
      </c>
      <c r="K63" s="68">
        <v>0.42863620334000002</v>
      </c>
      <c r="L63" s="68">
        <v>1.3687255423</v>
      </c>
      <c r="M63" s="68">
        <v>1.5095696744</v>
      </c>
      <c r="N63" s="68">
        <v>1.2354357663</v>
      </c>
      <c r="O63" s="68">
        <v>0.58785186494999997</v>
      </c>
      <c r="P63" s="68">
        <v>1.6534203303999999</v>
      </c>
      <c r="Q63" s="68">
        <v>2.0696490125999998</v>
      </c>
      <c r="R63" s="68">
        <v>1.5781269</v>
      </c>
      <c r="S63" s="68">
        <v>0.94161544996000002</v>
      </c>
      <c r="T63" s="68">
        <v>1.6180557359000001</v>
      </c>
      <c r="U63" s="68">
        <v>2.0375604522000001</v>
      </c>
      <c r="V63" s="68">
        <v>2.5544781671000001</v>
      </c>
      <c r="W63" s="68">
        <v>2.4738538222000002</v>
      </c>
      <c r="X63" s="68">
        <v>0.93680093649999996</v>
      </c>
      <c r="Y63" s="68">
        <v>0.47228606701999998</v>
      </c>
      <c r="Z63" s="68">
        <v>0.96359316988999999</v>
      </c>
      <c r="AA63" s="68">
        <v>0.57952376006999995</v>
      </c>
      <c r="AB63" s="68">
        <v>-0.90996869818000004</v>
      </c>
      <c r="AC63" s="68">
        <v>-1.1307928687</v>
      </c>
      <c r="AD63" s="68">
        <v>-2.5479069502999998</v>
      </c>
      <c r="AE63" s="68">
        <v>-1.6804420790000001</v>
      </c>
      <c r="AF63" s="68">
        <v>-2.0801631021999998</v>
      </c>
      <c r="AG63" s="68">
        <v>-2.6831938197</v>
      </c>
      <c r="AH63" s="68">
        <v>-2.3474444952</v>
      </c>
      <c r="AI63" s="68">
        <v>-2.9392154194</v>
      </c>
      <c r="AJ63" s="68">
        <v>-3.1661856449000001</v>
      </c>
      <c r="AK63" s="68">
        <v>-1.9609624944999999</v>
      </c>
      <c r="AL63" s="68">
        <v>-2.2104047564</v>
      </c>
      <c r="AM63" s="68">
        <v>-1.7123722844</v>
      </c>
      <c r="AN63" s="68">
        <v>-1.1346777076000001</v>
      </c>
      <c r="AO63" s="68">
        <v>-5.38174654</v>
      </c>
      <c r="AP63" s="68">
        <v>-19.775158713</v>
      </c>
      <c r="AQ63" s="68">
        <v>-16.077583736000001</v>
      </c>
      <c r="AR63" s="68">
        <v>-10.063597075000001</v>
      </c>
      <c r="AS63" s="68">
        <v>-5.9832342041000004</v>
      </c>
      <c r="AT63" s="68">
        <v>-5.1432540962999997</v>
      </c>
      <c r="AU63" s="68">
        <v>-4.5786464999999996</v>
      </c>
      <c r="AV63" s="68">
        <v>-2.4987835217000001</v>
      </c>
      <c r="AW63" s="68">
        <v>-2.6244310155999999</v>
      </c>
      <c r="AX63" s="68">
        <v>-1.9362204002000001</v>
      </c>
      <c r="AY63" s="68">
        <v>-0.21776304027999999</v>
      </c>
      <c r="AZ63" s="68">
        <v>-4.0692114343999997</v>
      </c>
      <c r="BA63" s="68">
        <v>3.7071138278000002</v>
      </c>
      <c r="BB63" s="68">
        <v>23.017160988000001</v>
      </c>
      <c r="BC63" s="68">
        <v>18.773198335</v>
      </c>
      <c r="BD63" s="68">
        <v>10.274705035</v>
      </c>
      <c r="BE63" s="68">
        <v>7.3789340861000001</v>
      </c>
      <c r="BF63" s="68">
        <v>5.9749597025999996</v>
      </c>
      <c r="BG63" s="301">
        <v>6.5422219999999998</v>
      </c>
      <c r="BH63" s="301">
        <v>5.4320380000000004</v>
      </c>
      <c r="BI63" s="301">
        <v>5.2238290000000003</v>
      </c>
      <c r="BJ63" s="301">
        <v>5.0456019999999997</v>
      </c>
      <c r="BK63" s="301">
        <v>4.182957</v>
      </c>
      <c r="BL63" s="301">
        <v>8.8672989999999992</v>
      </c>
      <c r="BM63" s="301">
        <v>5.7291489999999996</v>
      </c>
      <c r="BN63" s="301">
        <v>6.274241</v>
      </c>
      <c r="BO63" s="301">
        <v>5.4327699999999997</v>
      </c>
      <c r="BP63" s="301">
        <v>6.0533250000000001</v>
      </c>
      <c r="BQ63" s="301">
        <v>4.8166390000000003</v>
      </c>
      <c r="BR63" s="301">
        <v>4.9275710000000004</v>
      </c>
      <c r="BS63" s="301">
        <v>4.634233</v>
      </c>
      <c r="BT63" s="301">
        <v>4.4360489999999997</v>
      </c>
      <c r="BU63" s="301">
        <v>4.1172740000000001</v>
      </c>
      <c r="BV63" s="301">
        <v>3.7575970000000001</v>
      </c>
    </row>
    <row r="64" spans="1:74" ht="11.1" customHeight="1" x14ac:dyDescent="0.2">
      <c r="A64" s="26"/>
      <c r="B64" s="29"/>
      <c r="C64" s="211"/>
      <c r="D64" s="211"/>
      <c r="E64" s="211"/>
      <c r="F64" s="211"/>
      <c r="G64" s="211"/>
      <c r="H64" s="211"/>
      <c r="I64" s="211"/>
      <c r="J64" s="211"/>
      <c r="K64" s="211"/>
      <c r="L64" s="211"/>
      <c r="M64" s="211"/>
      <c r="N64" s="211"/>
      <c r="O64" s="211"/>
      <c r="P64" s="211"/>
      <c r="Q64" s="211"/>
      <c r="R64" s="211"/>
      <c r="S64" s="211"/>
      <c r="T64" s="211"/>
      <c r="U64" s="211"/>
      <c r="V64" s="211"/>
      <c r="W64" s="211"/>
      <c r="X64" s="211"/>
      <c r="Y64" s="211"/>
      <c r="Z64" s="211"/>
      <c r="AA64" s="211"/>
      <c r="AB64" s="211"/>
      <c r="AC64" s="211"/>
      <c r="AD64" s="211"/>
      <c r="AE64" s="211"/>
      <c r="AF64" s="211"/>
      <c r="AG64" s="211"/>
      <c r="AH64" s="211"/>
      <c r="AI64" s="211"/>
      <c r="AJ64" s="211"/>
      <c r="AK64" s="211"/>
      <c r="AL64" s="211"/>
      <c r="AM64" s="211"/>
      <c r="AN64" s="211"/>
      <c r="AO64" s="211"/>
      <c r="AP64" s="211"/>
      <c r="AQ64" s="211"/>
      <c r="AR64" s="211"/>
      <c r="AS64" s="211"/>
      <c r="AT64" s="211"/>
      <c r="AU64" s="211"/>
      <c r="AV64" s="211"/>
      <c r="AW64" s="211"/>
      <c r="AX64" s="211"/>
      <c r="AY64" s="211"/>
      <c r="AZ64" s="211"/>
      <c r="BA64" s="211"/>
      <c r="BB64" s="211"/>
      <c r="BC64" s="211"/>
      <c r="BD64" s="211"/>
      <c r="BE64" s="211"/>
      <c r="BF64" s="211"/>
      <c r="BG64" s="300"/>
      <c r="BH64" s="300"/>
      <c r="BI64" s="300"/>
      <c r="BJ64" s="300"/>
      <c r="BK64" s="300"/>
      <c r="BL64" s="300"/>
      <c r="BM64" s="300"/>
      <c r="BN64" s="300"/>
      <c r="BO64" s="300"/>
      <c r="BP64" s="300"/>
      <c r="BQ64" s="300"/>
      <c r="BR64" s="300"/>
      <c r="BS64" s="300"/>
      <c r="BT64" s="300"/>
      <c r="BU64" s="300"/>
      <c r="BV64" s="300"/>
    </row>
    <row r="65" spans="1:74" ht="11.1" customHeight="1" x14ac:dyDescent="0.2">
      <c r="A65" s="19"/>
      <c r="B65" s="20" t="s">
        <v>796</v>
      </c>
      <c r="C65" s="211"/>
      <c r="D65" s="211"/>
      <c r="E65" s="211"/>
      <c r="F65" s="211"/>
      <c r="G65" s="211"/>
      <c r="H65" s="211"/>
      <c r="I65" s="211"/>
      <c r="J65" s="211"/>
      <c r="K65" s="211"/>
      <c r="L65" s="211"/>
      <c r="M65" s="211"/>
      <c r="N65" s="211"/>
      <c r="O65" s="211"/>
      <c r="P65" s="211"/>
      <c r="Q65" s="211"/>
      <c r="R65" s="211"/>
      <c r="S65" s="211"/>
      <c r="T65" s="211"/>
      <c r="U65" s="211"/>
      <c r="V65" s="211"/>
      <c r="W65" s="211"/>
      <c r="X65" s="211"/>
      <c r="Y65" s="211"/>
      <c r="Z65" s="211"/>
      <c r="AA65" s="211"/>
      <c r="AB65" s="211"/>
      <c r="AC65" s="211"/>
      <c r="AD65" s="211"/>
      <c r="AE65" s="211"/>
      <c r="AF65" s="211"/>
      <c r="AG65" s="211"/>
      <c r="AH65" s="211"/>
      <c r="AI65" s="211"/>
      <c r="AJ65" s="211"/>
      <c r="AK65" s="211"/>
      <c r="AL65" s="211"/>
      <c r="AM65" s="211"/>
      <c r="AN65" s="211"/>
      <c r="AO65" s="211"/>
      <c r="AP65" s="211"/>
      <c r="AQ65" s="211"/>
      <c r="AR65" s="211"/>
      <c r="AS65" s="211"/>
      <c r="AT65" s="211"/>
      <c r="AU65" s="211"/>
      <c r="AV65" s="211"/>
      <c r="AW65" s="211"/>
      <c r="AX65" s="211"/>
      <c r="AY65" s="211"/>
      <c r="AZ65" s="211"/>
      <c r="BA65" s="211"/>
      <c r="BB65" s="211"/>
      <c r="BC65" s="211"/>
      <c r="BD65" s="211"/>
      <c r="BE65" s="211"/>
      <c r="BF65" s="211"/>
      <c r="BG65" s="300"/>
      <c r="BH65" s="300"/>
      <c r="BI65" s="300"/>
      <c r="BJ65" s="300"/>
      <c r="BK65" s="300"/>
      <c r="BL65" s="300"/>
      <c r="BM65" s="300"/>
      <c r="BN65" s="300"/>
      <c r="BO65" s="300"/>
      <c r="BP65" s="300"/>
      <c r="BQ65" s="300"/>
      <c r="BR65" s="300"/>
      <c r="BS65" s="300"/>
      <c r="BT65" s="300"/>
      <c r="BU65" s="300"/>
      <c r="BV65" s="300"/>
    </row>
    <row r="66" spans="1:74" ht="11.1" customHeight="1" x14ac:dyDescent="0.2">
      <c r="A66" s="19"/>
      <c r="B66" s="22"/>
      <c r="C66" s="211"/>
      <c r="D66" s="211"/>
      <c r="E66" s="211"/>
      <c r="F66" s="211"/>
      <c r="G66" s="211"/>
      <c r="H66" s="211"/>
      <c r="I66" s="211"/>
      <c r="J66" s="211"/>
      <c r="K66" s="211"/>
      <c r="L66" s="211"/>
      <c r="M66" s="211"/>
      <c r="N66" s="211"/>
      <c r="O66" s="211"/>
      <c r="P66" s="211"/>
      <c r="Q66" s="211"/>
      <c r="R66" s="211"/>
      <c r="S66" s="211"/>
      <c r="T66" s="211"/>
      <c r="U66" s="211"/>
      <c r="V66" s="211"/>
      <c r="W66" s="211"/>
      <c r="X66" s="211"/>
      <c r="Y66" s="211"/>
      <c r="Z66" s="211"/>
      <c r="AA66" s="211"/>
      <c r="AB66" s="211"/>
      <c r="AC66" s="211"/>
      <c r="AD66" s="211"/>
      <c r="AE66" s="211"/>
      <c r="AF66" s="211"/>
      <c r="AG66" s="211"/>
      <c r="AH66" s="211"/>
      <c r="AI66" s="211"/>
      <c r="AJ66" s="211"/>
      <c r="AK66" s="211"/>
      <c r="AL66" s="211"/>
      <c r="AM66" s="211"/>
      <c r="AN66" s="211"/>
      <c r="AO66" s="211"/>
      <c r="AP66" s="211"/>
      <c r="AQ66" s="211"/>
      <c r="AR66" s="211"/>
      <c r="AS66" s="211"/>
      <c r="AT66" s="211"/>
      <c r="AU66" s="211"/>
      <c r="AV66" s="211"/>
      <c r="AW66" s="211"/>
      <c r="AX66" s="211"/>
      <c r="AY66" s="211"/>
      <c r="AZ66" s="211"/>
      <c r="BA66" s="211"/>
      <c r="BB66" s="211"/>
      <c r="BC66" s="211"/>
      <c r="BD66" s="211"/>
      <c r="BE66" s="211"/>
      <c r="BF66" s="211"/>
      <c r="BG66" s="300"/>
      <c r="BH66" s="300"/>
      <c r="BI66" s="300"/>
      <c r="BJ66" s="300"/>
      <c r="BK66" s="300"/>
      <c r="BL66" s="300"/>
      <c r="BM66" s="300"/>
      <c r="BN66" s="300"/>
      <c r="BO66" s="300"/>
      <c r="BP66" s="300"/>
      <c r="BQ66" s="300"/>
      <c r="BR66" s="300"/>
      <c r="BS66" s="300"/>
      <c r="BT66" s="300"/>
      <c r="BU66" s="300"/>
      <c r="BV66" s="300"/>
    </row>
    <row r="67" spans="1:74" ht="11.1" customHeight="1" x14ac:dyDescent="0.2">
      <c r="A67" s="37" t="s">
        <v>565</v>
      </c>
      <c r="B67" s="41" t="s">
        <v>797</v>
      </c>
      <c r="C67" s="232">
        <v>767.99554477000004</v>
      </c>
      <c r="D67" s="232">
        <v>548.80817923999996</v>
      </c>
      <c r="E67" s="232">
        <v>544.87626555999998</v>
      </c>
      <c r="F67" s="232">
        <v>248.70618390000001</v>
      </c>
      <c r="G67" s="232">
        <v>154.38107622000001</v>
      </c>
      <c r="H67" s="232">
        <v>24.789034548</v>
      </c>
      <c r="I67" s="232">
        <v>5.2257020029000003</v>
      </c>
      <c r="J67" s="232">
        <v>15.227203829</v>
      </c>
      <c r="K67" s="232">
        <v>44.640946958999997</v>
      </c>
      <c r="L67" s="232">
        <v>193.39199260999999</v>
      </c>
      <c r="M67" s="232">
        <v>491.83257314999997</v>
      </c>
      <c r="N67" s="232">
        <v>800.20978566999997</v>
      </c>
      <c r="O67" s="232">
        <v>898.66374611000003</v>
      </c>
      <c r="P67" s="232">
        <v>626.88032684999996</v>
      </c>
      <c r="Q67" s="232">
        <v>610.96560586999999</v>
      </c>
      <c r="R67" s="232">
        <v>412.08706251000001</v>
      </c>
      <c r="S67" s="232">
        <v>85.657945312999999</v>
      </c>
      <c r="T67" s="232">
        <v>26.471681568000001</v>
      </c>
      <c r="U67" s="232">
        <v>3.5468552290000002</v>
      </c>
      <c r="V67" s="232">
        <v>6.9667562562000001</v>
      </c>
      <c r="W67" s="232">
        <v>37.777571794000004</v>
      </c>
      <c r="X67" s="232">
        <v>254.67553018999999</v>
      </c>
      <c r="Y67" s="232">
        <v>595.41541946999996</v>
      </c>
      <c r="Z67" s="232">
        <v>733.53041493000001</v>
      </c>
      <c r="AA67" s="232">
        <v>861.54190299000004</v>
      </c>
      <c r="AB67" s="232">
        <v>721.53463144</v>
      </c>
      <c r="AC67" s="232">
        <v>634.07224597000004</v>
      </c>
      <c r="AD67" s="232">
        <v>289.04415945</v>
      </c>
      <c r="AE67" s="232">
        <v>159.04834342000001</v>
      </c>
      <c r="AF67" s="232">
        <v>34.301378491000001</v>
      </c>
      <c r="AG67" s="232">
        <v>5.2700498714000004</v>
      </c>
      <c r="AH67" s="232">
        <v>10.280453423999999</v>
      </c>
      <c r="AI67" s="232">
        <v>41.395192815999998</v>
      </c>
      <c r="AJ67" s="232">
        <v>254.92159839000001</v>
      </c>
      <c r="AK67" s="232">
        <v>591.28723226</v>
      </c>
      <c r="AL67" s="232">
        <v>717.69573176999995</v>
      </c>
      <c r="AM67" s="232">
        <v>741.15894875000004</v>
      </c>
      <c r="AN67" s="232">
        <v>654.12558337999997</v>
      </c>
      <c r="AO67" s="232">
        <v>485.67107537999999</v>
      </c>
      <c r="AP67" s="232">
        <v>360.78258106999999</v>
      </c>
      <c r="AQ67" s="232">
        <v>157.42269676999999</v>
      </c>
      <c r="AR67" s="232">
        <v>25.724284283999999</v>
      </c>
      <c r="AS67" s="232">
        <v>4.6659534308000001</v>
      </c>
      <c r="AT67" s="232">
        <v>7.2715490322000003</v>
      </c>
      <c r="AU67" s="232">
        <v>58.793353189000001</v>
      </c>
      <c r="AV67" s="232">
        <v>248.49497506</v>
      </c>
      <c r="AW67" s="232">
        <v>422.83295891</v>
      </c>
      <c r="AX67" s="232">
        <v>751.15767787000004</v>
      </c>
      <c r="AY67" s="232">
        <v>804.75111928000001</v>
      </c>
      <c r="AZ67" s="232">
        <v>794.13076912999998</v>
      </c>
      <c r="BA67" s="232">
        <v>508.03364217000001</v>
      </c>
      <c r="BB67" s="232">
        <v>309.56961797000002</v>
      </c>
      <c r="BC67" s="232">
        <v>150.98475522000001</v>
      </c>
      <c r="BD67" s="232">
        <v>12.06914061</v>
      </c>
      <c r="BE67" s="232">
        <v>4.3970662933</v>
      </c>
      <c r="BF67" s="232">
        <v>6.3966203758000004</v>
      </c>
      <c r="BG67" s="305">
        <v>57.332420513999999</v>
      </c>
      <c r="BH67" s="305">
        <v>250.61444387</v>
      </c>
      <c r="BI67" s="305">
        <v>497.61845455000002</v>
      </c>
      <c r="BJ67" s="305">
        <v>781.94226934999995</v>
      </c>
      <c r="BK67" s="305">
        <v>855.95868409000002</v>
      </c>
      <c r="BL67" s="305">
        <v>692.31984152999996</v>
      </c>
      <c r="BM67" s="305">
        <v>564.41058396999995</v>
      </c>
      <c r="BN67" s="305">
        <v>316.41386524000001</v>
      </c>
      <c r="BO67" s="305">
        <v>140.95399934</v>
      </c>
      <c r="BP67" s="305">
        <v>30.369692985</v>
      </c>
      <c r="BQ67" s="305">
        <v>7.1279041074</v>
      </c>
      <c r="BR67" s="305">
        <v>11.127902006999999</v>
      </c>
      <c r="BS67" s="305">
        <v>58.409199805999997</v>
      </c>
      <c r="BT67" s="305">
        <v>249.24775768999999</v>
      </c>
      <c r="BU67" s="305">
        <v>494.63554900000003</v>
      </c>
      <c r="BV67" s="305">
        <v>781.21645010999998</v>
      </c>
    </row>
    <row r="68" spans="1:74" ht="11.1" customHeight="1" x14ac:dyDescent="0.2">
      <c r="A68" s="19"/>
      <c r="B68" s="22"/>
      <c r="C68" s="211"/>
      <c r="D68" s="211"/>
      <c r="E68" s="211"/>
      <c r="F68" s="211"/>
      <c r="G68" s="211"/>
      <c r="H68" s="211"/>
      <c r="I68" s="211"/>
      <c r="J68" s="211"/>
      <c r="K68" s="211"/>
      <c r="L68" s="211"/>
      <c r="M68" s="211"/>
      <c r="N68" s="211"/>
      <c r="O68" s="211"/>
      <c r="P68" s="211"/>
      <c r="Q68" s="211"/>
      <c r="R68" s="211"/>
      <c r="S68" s="211"/>
      <c r="T68" s="211"/>
      <c r="U68" s="211"/>
      <c r="V68" s="211"/>
      <c r="W68" s="211"/>
      <c r="X68" s="211"/>
      <c r="Y68" s="211"/>
      <c r="Z68" s="211"/>
      <c r="AA68" s="211"/>
      <c r="AB68" s="211"/>
      <c r="AC68" s="211"/>
      <c r="AD68" s="211"/>
      <c r="AE68" s="211"/>
      <c r="AF68" s="211"/>
      <c r="AG68" s="211"/>
      <c r="AH68" s="211"/>
      <c r="AI68" s="211"/>
      <c r="AJ68" s="211"/>
      <c r="AK68" s="211"/>
      <c r="AL68" s="211"/>
      <c r="AM68" s="211"/>
      <c r="AN68" s="211"/>
      <c r="AO68" s="211"/>
      <c r="AP68" s="211"/>
      <c r="AQ68" s="211"/>
      <c r="AR68" s="211"/>
      <c r="AS68" s="211"/>
      <c r="AT68" s="211"/>
      <c r="AU68" s="211"/>
      <c r="AV68" s="211"/>
      <c r="AW68" s="211"/>
      <c r="AX68" s="211"/>
      <c r="AY68" s="211"/>
      <c r="AZ68" s="211"/>
      <c r="BA68" s="211"/>
      <c r="BB68" s="211"/>
      <c r="BC68" s="211"/>
      <c r="BD68" s="211"/>
      <c r="BE68" s="211"/>
      <c r="BF68" s="211"/>
      <c r="BG68" s="300"/>
      <c r="BH68" s="300"/>
      <c r="BI68" s="300"/>
      <c r="BJ68" s="300"/>
      <c r="BK68" s="300"/>
      <c r="BL68" s="300"/>
      <c r="BM68" s="300"/>
      <c r="BN68" s="300"/>
      <c r="BO68" s="300"/>
      <c r="BP68" s="300"/>
      <c r="BQ68" s="300"/>
      <c r="BR68" s="300"/>
      <c r="BS68" s="300"/>
      <c r="BT68" s="300"/>
      <c r="BU68" s="300"/>
      <c r="BV68" s="300"/>
    </row>
    <row r="69" spans="1:74" ht="11.1" customHeight="1" x14ac:dyDescent="0.2">
      <c r="A69" s="37" t="s">
        <v>572</v>
      </c>
      <c r="B69" s="42" t="s">
        <v>3</v>
      </c>
      <c r="C69" s="261">
        <v>16.567552364000001</v>
      </c>
      <c r="D69" s="261">
        <v>21.588470802</v>
      </c>
      <c r="E69" s="261">
        <v>31.704334195000001</v>
      </c>
      <c r="F69" s="261">
        <v>55.546050190000003</v>
      </c>
      <c r="G69" s="261">
        <v>105.03370280999999</v>
      </c>
      <c r="H69" s="261">
        <v>240.40715718999999</v>
      </c>
      <c r="I69" s="261">
        <v>362.08499614999999</v>
      </c>
      <c r="J69" s="261">
        <v>291.08180955</v>
      </c>
      <c r="K69" s="261">
        <v>183.4908476</v>
      </c>
      <c r="L69" s="261">
        <v>77.245885833000003</v>
      </c>
      <c r="M69" s="261">
        <v>27.189342700000001</v>
      </c>
      <c r="N69" s="261">
        <v>10.059064834000001</v>
      </c>
      <c r="O69" s="261">
        <v>7.4961456951000001</v>
      </c>
      <c r="P69" s="261">
        <v>22.753325462999999</v>
      </c>
      <c r="Q69" s="261">
        <v>20.977489721000001</v>
      </c>
      <c r="R69" s="261">
        <v>32.348679269000002</v>
      </c>
      <c r="S69" s="261">
        <v>173.4582498</v>
      </c>
      <c r="T69" s="261">
        <v>268.76992404999999</v>
      </c>
      <c r="U69" s="261">
        <v>375.13392470000002</v>
      </c>
      <c r="V69" s="261">
        <v>350.29853157000002</v>
      </c>
      <c r="W69" s="261">
        <v>230.03030709999999</v>
      </c>
      <c r="X69" s="261">
        <v>68.959078864999995</v>
      </c>
      <c r="Y69" s="261">
        <v>17.662973363999999</v>
      </c>
      <c r="Z69" s="261">
        <v>10.641427438999999</v>
      </c>
      <c r="AA69" s="261">
        <v>8.9648960169999992</v>
      </c>
      <c r="AB69" s="261">
        <v>17.942291274999999</v>
      </c>
      <c r="AC69" s="261">
        <v>18.235214188</v>
      </c>
      <c r="AD69" s="261">
        <v>41.573089688000003</v>
      </c>
      <c r="AE69" s="261">
        <v>128.57937989999999</v>
      </c>
      <c r="AF69" s="261">
        <v>226.00017907</v>
      </c>
      <c r="AG69" s="261">
        <v>372.39535433999998</v>
      </c>
      <c r="AH69" s="261">
        <v>334.98275599999999</v>
      </c>
      <c r="AI69" s="261">
        <v>241.57435902</v>
      </c>
      <c r="AJ69" s="261">
        <v>74.600894253000007</v>
      </c>
      <c r="AK69" s="261">
        <v>15.969872038</v>
      </c>
      <c r="AL69" s="261">
        <v>13.696916286</v>
      </c>
      <c r="AM69" s="261">
        <v>15.016355813000001</v>
      </c>
      <c r="AN69" s="261">
        <v>12.301614358</v>
      </c>
      <c r="AO69" s="261">
        <v>42.077897638000003</v>
      </c>
      <c r="AP69" s="261">
        <v>41.918559061000003</v>
      </c>
      <c r="AQ69" s="261">
        <v>104.47002712</v>
      </c>
      <c r="AR69" s="261">
        <v>245.80102893</v>
      </c>
      <c r="AS69" s="261">
        <v>396.37742281999999</v>
      </c>
      <c r="AT69" s="261">
        <v>355.30217417</v>
      </c>
      <c r="AU69" s="261">
        <v>179.65537670000001</v>
      </c>
      <c r="AV69" s="261">
        <v>81.691697422999994</v>
      </c>
      <c r="AW69" s="261">
        <v>31.529844813</v>
      </c>
      <c r="AX69" s="261">
        <v>6.8625525069000002</v>
      </c>
      <c r="AY69" s="261">
        <v>9.6789377835000003</v>
      </c>
      <c r="AZ69" s="261">
        <v>11.802587733999999</v>
      </c>
      <c r="BA69" s="261">
        <v>27.472355532000002</v>
      </c>
      <c r="BB69" s="261">
        <v>35.820757217000001</v>
      </c>
      <c r="BC69" s="261">
        <v>100.67686190000001</v>
      </c>
      <c r="BD69" s="261">
        <v>276.23557724</v>
      </c>
      <c r="BE69" s="261">
        <v>347.55792043000002</v>
      </c>
      <c r="BF69" s="261">
        <v>354.5890321</v>
      </c>
      <c r="BG69" s="307">
        <v>173.24484016</v>
      </c>
      <c r="BH69" s="307">
        <v>61.134623845999997</v>
      </c>
      <c r="BI69" s="307">
        <v>20.078785951</v>
      </c>
      <c r="BJ69" s="307">
        <v>10.293120299</v>
      </c>
      <c r="BK69" s="307">
        <v>10.933669036</v>
      </c>
      <c r="BL69" s="307">
        <v>11.661500699999999</v>
      </c>
      <c r="BM69" s="307">
        <v>22.689178130999998</v>
      </c>
      <c r="BN69" s="307">
        <v>39.576728418999998</v>
      </c>
      <c r="BO69" s="307">
        <v>118.5005711</v>
      </c>
      <c r="BP69" s="307">
        <v>237.56778585000001</v>
      </c>
      <c r="BQ69" s="307">
        <v>347.62902295999999</v>
      </c>
      <c r="BR69" s="307">
        <v>323.52100200000001</v>
      </c>
      <c r="BS69" s="307">
        <v>176.60667296</v>
      </c>
      <c r="BT69" s="307">
        <v>64.132610796999998</v>
      </c>
      <c r="BU69" s="307">
        <v>21.305784404000001</v>
      </c>
      <c r="BV69" s="307">
        <v>10.336485548000001</v>
      </c>
    </row>
    <row r="70" spans="1:74" s="389" customFormat="1" ht="12" customHeight="1" x14ac:dyDescent="0.2">
      <c r="A70" s="388"/>
      <c r="B70" s="754" t="s">
        <v>816</v>
      </c>
      <c r="C70" s="755"/>
      <c r="D70" s="755"/>
      <c r="E70" s="755"/>
      <c r="F70" s="755"/>
      <c r="G70" s="755"/>
      <c r="H70" s="755"/>
      <c r="I70" s="755"/>
      <c r="J70" s="755"/>
      <c r="K70" s="755"/>
      <c r="L70" s="755"/>
      <c r="M70" s="755"/>
      <c r="N70" s="755"/>
      <c r="O70" s="755"/>
      <c r="P70" s="755"/>
      <c r="Q70" s="756"/>
      <c r="AY70" s="448"/>
      <c r="AZ70" s="448"/>
      <c r="BA70" s="448"/>
      <c r="BB70" s="448"/>
      <c r="BC70" s="448"/>
      <c r="BD70" s="542"/>
      <c r="BE70" s="542"/>
      <c r="BF70" s="542"/>
      <c r="BG70" s="448"/>
      <c r="BH70" s="448"/>
      <c r="BI70" s="448"/>
      <c r="BJ70" s="448"/>
    </row>
    <row r="71" spans="1:74" s="389" customFormat="1" ht="12" customHeight="1" x14ac:dyDescent="0.2">
      <c r="A71" s="388"/>
      <c r="B71" s="754" t="s">
        <v>817</v>
      </c>
      <c r="C71" s="757"/>
      <c r="D71" s="757"/>
      <c r="E71" s="757"/>
      <c r="F71" s="757"/>
      <c r="G71" s="757"/>
      <c r="H71" s="757"/>
      <c r="I71" s="757"/>
      <c r="J71" s="757"/>
      <c r="K71" s="757"/>
      <c r="L71" s="757"/>
      <c r="M71" s="757"/>
      <c r="N71" s="757"/>
      <c r="O71" s="757"/>
      <c r="P71" s="757"/>
      <c r="Q71" s="756"/>
      <c r="AY71" s="448"/>
      <c r="AZ71" s="448"/>
      <c r="BA71" s="448"/>
      <c r="BB71" s="448"/>
      <c r="BC71" s="448"/>
      <c r="BD71" s="542"/>
      <c r="BE71" s="542"/>
      <c r="BF71" s="542"/>
      <c r="BG71" s="448"/>
      <c r="BH71" s="448"/>
      <c r="BI71" s="448"/>
      <c r="BJ71" s="448"/>
    </row>
    <row r="72" spans="1:74" s="389" customFormat="1" ht="12" customHeight="1" x14ac:dyDescent="0.2">
      <c r="A72" s="388"/>
      <c r="B72" s="754" t="s">
        <v>818</v>
      </c>
      <c r="C72" s="757"/>
      <c r="D72" s="757"/>
      <c r="E72" s="757"/>
      <c r="F72" s="757"/>
      <c r="G72" s="757"/>
      <c r="H72" s="757"/>
      <c r="I72" s="757"/>
      <c r="J72" s="757"/>
      <c r="K72" s="757"/>
      <c r="L72" s="757"/>
      <c r="M72" s="757"/>
      <c r="N72" s="757"/>
      <c r="O72" s="757"/>
      <c r="P72" s="757"/>
      <c r="Q72" s="756"/>
      <c r="AY72" s="448"/>
      <c r="AZ72" s="448"/>
      <c r="BA72" s="448"/>
      <c r="BB72" s="448"/>
      <c r="BC72" s="448"/>
      <c r="BD72" s="542"/>
      <c r="BE72" s="542"/>
      <c r="BF72" s="542"/>
      <c r="BG72" s="448"/>
      <c r="BH72" s="448"/>
      <c r="BI72" s="448"/>
      <c r="BJ72" s="448"/>
    </row>
    <row r="73" spans="1:74" s="389" customFormat="1" ht="12" customHeight="1" x14ac:dyDescent="0.2">
      <c r="A73" s="388"/>
      <c r="B73" s="754" t="s">
        <v>829</v>
      </c>
      <c r="C73" s="756"/>
      <c r="D73" s="756"/>
      <c r="E73" s="756"/>
      <c r="F73" s="756"/>
      <c r="G73" s="756"/>
      <c r="H73" s="756"/>
      <c r="I73" s="756"/>
      <c r="J73" s="756"/>
      <c r="K73" s="756"/>
      <c r="L73" s="756"/>
      <c r="M73" s="756"/>
      <c r="N73" s="756"/>
      <c r="O73" s="756"/>
      <c r="P73" s="756"/>
      <c r="Q73" s="756"/>
      <c r="AY73" s="448"/>
      <c r="AZ73" s="448"/>
      <c r="BA73" s="448"/>
      <c r="BB73" s="448"/>
      <c r="BC73" s="448"/>
      <c r="BD73" s="542"/>
      <c r="BE73" s="542"/>
      <c r="BF73" s="542"/>
      <c r="BG73" s="448"/>
      <c r="BH73" s="448"/>
      <c r="BI73" s="448"/>
      <c r="BJ73" s="448"/>
    </row>
    <row r="74" spans="1:74" s="389" customFormat="1" ht="12" customHeight="1" x14ac:dyDescent="0.2">
      <c r="A74" s="388"/>
      <c r="B74" s="754" t="s">
        <v>832</v>
      </c>
      <c r="C74" s="757"/>
      <c r="D74" s="757"/>
      <c r="E74" s="757"/>
      <c r="F74" s="757"/>
      <c r="G74" s="757"/>
      <c r="H74" s="757"/>
      <c r="I74" s="757"/>
      <c r="J74" s="757"/>
      <c r="K74" s="757"/>
      <c r="L74" s="757"/>
      <c r="M74" s="757"/>
      <c r="N74" s="757"/>
      <c r="O74" s="757"/>
      <c r="P74" s="757"/>
      <c r="Q74" s="756"/>
      <c r="AY74" s="448"/>
      <c r="AZ74" s="448"/>
      <c r="BA74" s="448"/>
      <c r="BB74" s="448"/>
      <c r="BC74" s="448"/>
      <c r="BD74" s="542"/>
      <c r="BE74" s="542"/>
      <c r="BF74" s="542"/>
      <c r="BG74" s="448"/>
      <c r="BH74" s="448"/>
      <c r="BI74" s="448"/>
      <c r="BJ74" s="448"/>
    </row>
    <row r="75" spans="1:74" s="389" customFormat="1" ht="12" customHeight="1" x14ac:dyDescent="0.2">
      <c r="A75" s="388"/>
      <c r="B75" s="760" t="s">
        <v>833</v>
      </c>
      <c r="C75" s="756"/>
      <c r="D75" s="756"/>
      <c r="E75" s="756"/>
      <c r="F75" s="756"/>
      <c r="G75" s="756"/>
      <c r="H75" s="756"/>
      <c r="I75" s="756"/>
      <c r="J75" s="756"/>
      <c r="K75" s="756"/>
      <c r="L75" s="756"/>
      <c r="M75" s="756"/>
      <c r="N75" s="756"/>
      <c r="O75" s="756"/>
      <c r="P75" s="756"/>
      <c r="Q75" s="756"/>
      <c r="AY75" s="448"/>
      <c r="AZ75" s="448"/>
      <c r="BA75" s="448"/>
      <c r="BB75" s="448"/>
      <c r="BC75" s="448"/>
      <c r="BD75" s="542"/>
      <c r="BE75" s="542"/>
      <c r="BF75" s="542"/>
      <c r="BG75" s="448"/>
      <c r="BH75" s="448"/>
      <c r="BI75" s="448"/>
      <c r="BJ75" s="448"/>
    </row>
    <row r="76" spans="1:74" s="389" customFormat="1" ht="12" customHeight="1" x14ac:dyDescent="0.2">
      <c r="A76" s="388"/>
      <c r="B76" s="761" t="s">
        <v>834</v>
      </c>
      <c r="C76" s="762"/>
      <c r="D76" s="762"/>
      <c r="E76" s="762"/>
      <c r="F76" s="762"/>
      <c r="G76" s="762"/>
      <c r="H76" s="762"/>
      <c r="I76" s="762"/>
      <c r="J76" s="762"/>
      <c r="K76" s="762"/>
      <c r="L76" s="762"/>
      <c r="M76" s="762"/>
      <c r="N76" s="762"/>
      <c r="O76" s="762"/>
      <c r="P76" s="762"/>
      <c r="Q76" s="759"/>
      <c r="AY76" s="448"/>
      <c r="AZ76" s="448"/>
      <c r="BA76" s="448"/>
      <c r="BB76" s="448"/>
      <c r="BC76" s="448"/>
      <c r="BD76" s="542"/>
      <c r="BE76" s="542"/>
      <c r="BF76" s="542"/>
      <c r="BG76" s="448"/>
      <c r="BH76" s="448"/>
      <c r="BI76" s="448"/>
      <c r="BJ76" s="448"/>
    </row>
    <row r="77" spans="1:74" s="389" customFormat="1" ht="12" customHeight="1" x14ac:dyDescent="0.2">
      <c r="A77" s="388"/>
      <c r="B77" s="752" t="s">
        <v>815</v>
      </c>
      <c r="C77" s="744"/>
      <c r="D77" s="744"/>
      <c r="E77" s="744"/>
      <c r="F77" s="744"/>
      <c r="G77" s="744"/>
      <c r="H77" s="744"/>
      <c r="I77" s="744"/>
      <c r="J77" s="744"/>
      <c r="K77" s="744"/>
      <c r="L77" s="744"/>
      <c r="M77" s="744"/>
      <c r="N77" s="744"/>
      <c r="O77" s="744"/>
      <c r="P77" s="744"/>
      <c r="Q77" s="744"/>
      <c r="AY77" s="448"/>
      <c r="AZ77" s="448"/>
      <c r="BA77" s="448"/>
      <c r="BB77" s="448"/>
      <c r="BC77" s="448"/>
      <c r="BD77" s="542"/>
      <c r="BE77" s="542"/>
      <c r="BF77" s="542"/>
      <c r="BG77" s="448"/>
      <c r="BH77" s="448"/>
      <c r="BI77" s="448"/>
      <c r="BJ77" s="448"/>
    </row>
    <row r="78" spans="1:74" s="389" customFormat="1" ht="12" customHeight="1" x14ac:dyDescent="0.2">
      <c r="A78" s="388"/>
      <c r="B78" s="768" t="str">
        <f>"Notes: "&amp;"EIA completed modeling and analysis for this report on " &amp;Dates!D2&amp;"."</f>
        <v>Notes: EIA completed modeling and analysis for this report on Thursday September 2, 2021.</v>
      </c>
      <c r="C78" s="769"/>
      <c r="D78" s="769"/>
      <c r="E78" s="769"/>
      <c r="F78" s="769"/>
      <c r="G78" s="769"/>
      <c r="H78" s="769"/>
      <c r="I78" s="769"/>
      <c r="J78" s="769"/>
      <c r="K78" s="769"/>
      <c r="L78" s="769"/>
      <c r="M78" s="769"/>
      <c r="N78" s="769"/>
      <c r="O78" s="769"/>
      <c r="P78" s="769"/>
      <c r="Q78" s="769"/>
      <c r="AY78" s="448"/>
      <c r="AZ78" s="448"/>
      <c r="BA78" s="448"/>
      <c r="BB78" s="448"/>
      <c r="BC78" s="448"/>
      <c r="BD78" s="542"/>
      <c r="BE78" s="542"/>
      <c r="BF78" s="542"/>
      <c r="BG78" s="448"/>
      <c r="BH78" s="448"/>
      <c r="BI78" s="448"/>
      <c r="BJ78" s="448"/>
    </row>
    <row r="79" spans="1:74" s="389" customFormat="1" ht="12" customHeight="1" x14ac:dyDescent="0.2">
      <c r="A79" s="388"/>
      <c r="B79" s="770" t="s">
        <v>353</v>
      </c>
      <c r="C79" s="769"/>
      <c r="D79" s="769"/>
      <c r="E79" s="769"/>
      <c r="F79" s="769"/>
      <c r="G79" s="769"/>
      <c r="H79" s="769"/>
      <c r="I79" s="769"/>
      <c r="J79" s="769"/>
      <c r="K79" s="769"/>
      <c r="L79" s="769"/>
      <c r="M79" s="769"/>
      <c r="N79" s="769"/>
      <c r="O79" s="769"/>
      <c r="P79" s="769"/>
      <c r="Q79" s="769"/>
      <c r="AY79" s="448"/>
      <c r="AZ79" s="448"/>
      <c r="BA79" s="448"/>
      <c r="BB79" s="448"/>
      <c r="BC79" s="448"/>
      <c r="BD79" s="542"/>
      <c r="BE79" s="542"/>
      <c r="BF79" s="542"/>
      <c r="BG79" s="448"/>
      <c r="BH79" s="448"/>
      <c r="BI79" s="448"/>
      <c r="BJ79" s="448"/>
    </row>
    <row r="80" spans="1:74" s="389" customFormat="1" ht="12" customHeight="1" x14ac:dyDescent="0.2">
      <c r="A80" s="388"/>
      <c r="B80" s="753" t="s">
        <v>129</v>
      </c>
      <c r="C80" s="744"/>
      <c r="D80" s="744"/>
      <c r="E80" s="744"/>
      <c r="F80" s="744"/>
      <c r="G80" s="744"/>
      <c r="H80" s="744"/>
      <c r="I80" s="744"/>
      <c r="J80" s="744"/>
      <c r="K80" s="744"/>
      <c r="L80" s="744"/>
      <c r="M80" s="744"/>
      <c r="N80" s="744"/>
      <c r="O80" s="744"/>
      <c r="P80" s="744"/>
      <c r="Q80" s="744"/>
      <c r="AY80" s="448"/>
      <c r="AZ80" s="448"/>
      <c r="BA80" s="448"/>
      <c r="BB80" s="448"/>
      <c r="BC80" s="448"/>
      <c r="BD80" s="542"/>
      <c r="BE80" s="542"/>
      <c r="BF80" s="542"/>
      <c r="BG80" s="448"/>
      <c r="BH80" s="448"/>
      <c r="BI80" s="448"/>
      <c r="BJ80" s="448"/>
    </row>
    <row r="81" spans="1:74" s="389" customFormat="1" ht="12" customHeight="1" x14ac:dyDescent="0.2">
      <c r="A81" s="388"/>
      <c r="B81" s="763" t="s">
        <v>835</v>
      </c>
      <c r="C81" s="762"/>
      <c r="D81" s="762"/>
      <c r="E81" s="762"/>
      <c r="F81" s="762"/>
      <c r="G81" s="762"/>
      <c r="H81" s="762"/>
      <c r="I81" s="762"/>
      <c r="J81" s="762"/>
      <c r="K81" s="762"/>
      <c r="L81" s="762"/>
      <c r="M81" s="762"/>
      <c r="N81" s="762"/>
      <c r="O81" s="762"/>
      <c r="P81" s="762"/>
      <c r="Q81" s="759"/>
      <c r="AY81" s="448"/>
      <c r="AZ81" s="448"/>
      <c r="BA81" s="448"/>
      <c r="BB81" s="448"/>
      <c r="BC81" s="448"/>
      <c r="BD81" s="542"/>
      <c r="BE81" s="542"/>
      <c r="BF81" s="542"/>
      <c r="BG81" s="448"/>
      <c r="BH81" s="448"/>
      <c r="BI81" s="448"/>
      <c r="BJ81" s="448"/>
    </row>
    <row r="82" spans="1:74" s="389" customFormat="1" ht="12" customHeight="1" x14ac:dyDescent="0.2">
      <c r="A82" s="388"/>
      <c r="B82" s="764" t="s">
        <v>836</v>
      </c>
      <c r="C82" s="759"/>
      <c r="D82" s="759"/>
      <c r="E82" s="759"/>
      <c r="F82" s="759"/>
      <c r="G82" s="759"/>
      <c r="H82" s="759"/>
      <c r="I82" s="759"/>
      <c r="J82" s="759"/>
      <c r="K82" s="759"/>
      <c r="L82" s="759"/>
      <c r="M82" s="759"/>
      <c r="N82" s="759"/>
      <c r="O82" s="759"/>
      <c r="P82" s="759"/>
      <c r="Q82" s="759"/>
      <c r="AY82" s="448"/>
      <c r="AZ82" s="448"/>
      <c r="BA82" s="448"/>
      <c r="BB82" s="448"/>
      <c r="BC82" s="448"/>
      <c r="BD82" s="542"/>
      <c r="BE82" s="542"/>
      <c r="BF82" s="542"/>
      <c r="BG82" s="448"/>
      <c r="BH82" s="448"/>
      <c r="BI82" s="448"/>
      <c r="BJ82" s="448"/>
    </row>
    <row r="83" spans="1:74" s="389" customFormat="1" ht="12" customHeight="1" x14ac:dyDescent="0.2">
      <c r="A83" s="388"/>
      <c r="B83" s="764" t="s">
        <v>837</v>
      </c>
      <c r="C83" s="759"/>
      <c r="D83" s="759"/>
      <c r="E83" s="759"/>
      <c r="F83" s="759"/>
      <c r="G83" s="759"/>
      <c r="H83" s="759"/>
      <c r="I83" s="759"/>
      <c r="J83" s="759"/>
      <c r="K83" s="759"/>
      <c r="L83" s="759"/>
      <c r="M83" s="759"/>
      <c r="N83" s="759"/>
      <c r="O83" s="759"/>
      <c r="P83" s="759"/>
      <c r="Q83" s="759"/>
      <c r="AY83" s="448"/>
      <c r="AZ83" s="448"/>
      <c r="BA83" s="448"/>
      <c r="BB83" s="448"/>
      <c r="BC83" s="448"/>
      <c r="BD83" s="542"/>
      <c r="BE83" s="542"/>
      <c r="BF83" s="542"/>
      <c r="BG83" s="448"/>
      <c r="BH83" s="448"/>
      <c r="BI83" s="448"/>
      <c r="BJ83" s="448"/>
    </row>
    <row r="84" spans="1:74" s="389" customFormat="1" ht="12" customHeight="1" x14ac:dyDescent="0.2">
      <c r="A84" s="388"/>
      <c r="B84" s="765" t="s">
        <v>838</v>
      </c>
      <c r="C84" s="766"/>
      <c r="D84" s="766"/>
      <c r="E84" s="766"/>
      <c r="F84" s="766"/>
      <c r="G84" s="766"/>
      <c r="H84" s="766"/>
      <c r="I84" s="766"/>
      <c r="J84" s="766"/>
      <c r="K84" s="766"/>
      <c r="L84" s="766"/>
      <c r="M84" s="766"/>
      <c r="N84" s="766"/>
      <c r="O84" s="766"/>
      <c r="P84" s="766"/>
      <c r="Q84" s="759"/>
      <c r="AY84" s="448"/>
      <c r="AZ84" s="448"/>
      <c r="BA84" s="448"/>
      <c r="BB84" s="448"/>
      <c r="BC84" s="448"/>
      <c r="BD84" s="542"/>
      <c r="BE84" s="542"/>
      <c r="BF84" s="542"/>
      <c r="BG84" s="448"/>
      <c r="BH84" s="448"/>
      <c r="BI84" s="448"/>
      <c r="BJ84" s="448"/>
    </row>
    <row r="85" spans="1:74" s="390" customFormat="1" ht="12" customHeight="1" x14ac:dyDescent="0.2">
      <c r="A85" s="388"/>
      <c r="B85" s="767" t="s">
        <v>1379</v>
      </c>
      <c r="C85" s="759"/>
      <c r="D85" s="759"/>
      <c r="E85" s="759"/>
      <c r="F85" s="759"/>
      <c r="G85" s="759"/>
      <c r="H85" s="759"/>
      <c r="I85" s="759"/>
      <c r="J85" s="759"/>
      <c r="K85" s="759"/>
      <c r="L85" s="759"/>
      <c r="M85" s="759"/>
      <c r="N85" s="759"/>
      <c r="O85" s="759"/>
      <c r="P85" s="759"/>
      <c r="Q85" s="759"/>
      <c r="AY85" s="449"/>
      <c r="AZ85" s="449"/>
      <c r="BA85" s="449"/>
      <c r="BB85" s="449"/>
      <c r="BC85" s="449"/>
      <c r="BD85" s="677"/>
      <c r="BE85" s="677"/>
      <c r="BF85" s="677"/>
      <c r="BG85" s="449"/>
      <c r="BH85" s="449"/>
      <c r="BI85" s="449"/>
      <c r="BJ85" s="449"/>
    </row>
    <row r="86" spans="1:74" s="390" customFormat="1" ht="12" customHeight="1" x14ac:dyDescent="0.2">
      <c r="A86" s="388"/>
      <c r="B86" s="758" t="s">
        <v>1378</v>
      </c>
      <c r="C86" s="759"/>
      <c r="D86" s="759"/>
      <c r="E86" s="759"/>
      <c r="F86" s="759"/>
      <c r="G86" s="759"/>
      <c r="H86" s="759"/>
      <c r="I86" s="759"/>
      <c r="J86" s="759"/>
      <c r="K86" s="759"/>
      <c r="L86" s="759"/>
      <c r="M86" s="759"/>
      <c r="N86" s="759"/>
      <c r="O86" s="759"/>
      <c r="P86" s="759"/>
      <c r="Q86" s="759"/>
      <c r="AY86" s="449"/>
      <c r="AZ86" s="449"/>
      <c r="BA86" s="449"/>
      <c r="BB86" s="449"/>
      <c r="BC86" s="449"/>
      <c r="BD86" s="677"/>
      <c r="BE86" s="677"/>
      <c r="BF86" s="677"/>
      <c r="BG86" s="449"/>
      <c r="BH86" s="449"/>
      <c r="BI86" s="449"/>
      <c r="BJ86" s="449"/>
    </row>
    <row r="87" spans="1:74" x14ac:dyDescent="0.2">
      <c r="A87" s="388"/>
      <c r="BK87" s="308"/>
      <c r="BL87" s="308"/>
      <c r="BM87" s="308"/>
      <c r="BN87" s="308"/>
      <c r="BO87" s="308"/>
      <c r="BP87" s="308"/>
      <c r="BQ87" s="308"/>
      <c r="BR87" s="308"/>
      <c r="BS87" s="308"/>
      <c r="BT87" s="308"/>
      <c r="BU87" s="308"/>
      <c r="BV87" s="308"/>
    </row>
    <row r="88" spans="1:74" x14ac:dyDescent="0.2">
      <c r="BK88" s="308"/>
      <c r="BL88" s="308"/>
      <c r="BM88" s="308"/>
      <c r="BN88" s="308"/>
      <c r="BO88" s="308"/>
      <c r="BP88" s="308"/>
      <c r="BQ88" s="308"/>
      <c r="BR88" s="308"/>
      <c r="BS88" s="308"/>
      <c r="BT88" s="308"/>
      <c r="BU88" s="308"/>
      <c r="BV88" s="308"/>
    </row>
    <row r="89" spans="1:74" x14ac:dyDescent="0.2">
      <c r="B89" s="721"/>
      <c r="BK89" s="308"/>
      <c r="BL89" s="308"/>
      <c r="BM89" s="308"/>
      <c r="BN89" s="308"/>
      <c r="BO89" s="308"/>
      <c r="BP89" s="308"/>
      <c r="BQ89" s="308"/>
      <c r="BR89" s="308"/>
      <c r="BS89" s="308"/>
      <c r="BT89" s="308"/>
      <c r="BU89" s="308"/>
      <c r="BV89" s="308"/>
    </row>
    <row r="90" spans="1:74" x14ac:dyDescent="0.2">
      <c r="BK90" s="308"/>
      <c r="BL90" s="308"/>
      <c r="BM90" s="308"/>
      <c r="BN90" s="308"/>
      <c r="BO90" s="308"/>
      <c r="BP90" s="308"/>
      <c r="BQ90" s="308"/>
      <c r="BR90" s="308"/>
      <c r="BS90" s="308"/>
      <c r="BT90" s="308"/>
      <c r="BU90" s="308"/>
      <c r="BV90" s="308"/>
    </row>
    <row r="91" spans="1:74" x14ac:dyDescent="0.2">
      <c r="BK91" s="308"/>
      <c r="BL91" s="308"/>
      <c r="BM91" s="308"/>
      <c r="BN91" s="308"/>
      <c r="BO91" s="308"/>
      <c r="BP91" s="308"/>
      <c r="BQ91" s="308"/>
      <c r="BR91" s="308"/>
      <c r="BS91" s="308"/>
      <c r="BT91" s="308"/>
      <c r="BU91" s="308"/>
      <c r="BV91" s="308"/>
    </row>
    <row r="92" spans="1:74" x14ac:dyDescent="0.2">
      <c r="BK92" s="308"/>
      <c r="BL92" s="308"/>
      <c r="BM92" s="308"/>
      <c r="BN92" s="308"/>
      <c r="BO92" s="308"/>
      <c r="BP92" s="308"/>
      <c r="BQ92" s="308"/>
      <c r="BR92" s="308"/>
      <c r="BS92" s="308"/>
      <c r="BT92" s="308"/>
      <c r="BU92" s="308"/>
      <c r="BV92" s="308"/>
    </row>
    <row r="93" spans="1:74" x14ac:dyDescent="0.2">
      <c r="BK93" s="308"/>
      <c r="BL93" s="308"/>
      <c r="BM93" s="308"/>
      <c r="BN93" s="308"/>
      <c r="BO93" s="308"/>
      <c r="BP93" s="308"/>
      <c r="BQ93" s="308"/>
      <c r="BR93" s="308"/>
      <c r="BS93" s="308"/>
      <c r="BT93" s="308"/>
      <c r="BU93" s="308"/>
      <c r="BV93" s="308"/>
    </row>
    <row r="94" spans="1:74" x14ac:dyDescent="0.2">
      <c r="BK94" s="308"/>
      <c r="BL94" s="308"/>
      <c r="BM94" s="308"/>
      <c r="BN94" s="308"/>
      <c r="BO94" s="308"/>
      <c r="BP94" s="308"/>
      <c r="BQ94" s="308"/>
      <c r="BR94" s="308"/>
      <c r="BS94" s="308"/>
      <c r="BT94" s="308"/>
      <c r="BU94" s="308"/>
      <c r="BV94" s="308"/>
    </row>
    <row r="95" spans="1:74" x14ac:dyDescent="0.2">
      <c r="BK95" s="308"/>
      <c r="BL95" s="308"/>
      <c r="BM95" s="308"/>
      <c r="BN95" s="308"/>
      <c r="BO95" s="308"/>
      <c r="BP95" s="308"/>
      <c r="BQ95" s="308"/>
      <c r="BR95" s="308"/>
      <c r="BS95" s="308"/>
      <c r="BT95" s="308"/>
      <c r="BU95" s="308"/>
      <c r="BV95" s="308"/>
    </row>
    <row r="96" spans="1:74" x14ac:dyDescent="0.2">
      <c r="BK96" s="308"/>
      <c r="BL96" s="308"/>
      <c r="BM96" s="308"/>
      <c r="BN96" s="308"/>
      <c r="BO96" s="308"/>
      <c r="BP96" s="308"/>
      <c r="BQ96" s="308"/>
      <c r="BR96" s="308"/>
      <c r="BS96" s="308"/>
      <c r="BT96" s="308"/>
      <c r="BU96" s="308"/>
      <c r="BV96" s="308"/>
    </row>
    <row r="97" spans="63:74" x14ac:dyDescent="0.2">
      <c r="BK97" s="308"/>
      <c r="BL97" s="308"/>
      <c r="BM97" s="308"/>
      <c r="BN97" s="308"/>
      <c r="BO97" s="308"/>
      <c r="BP97" s="308"/>
      <c r="BQ97" s="308"/>
      <c r="BR97" s="308"/>
      <c r="BS97" s="308"/>
      <c r="BT97" s="308"/>
      <c r="BU97" s="308"/>
      <c r="BV97" s="308"/>
    </row>
    <row r="98" spans="63:74" x14ac:dyDescent="0.2">
      <c r="BK98" s="308"/>
      <c r="BL98" s="308"/>
      <c r="BM98" s="308"/>
      <c r="BN98" s="308"/>
      <c r="BO98" s="308"/>
      <c r="BP98" s="308"/>
      <c r="BQ98" s="308"/>
      <c r="BR98" s="308"/>
      <c r="BS98" s="308"/>
      <c r="BT98" s="308"/>
      <c r="BU98" s="308"/>
      <c r="BV98" s="308"/>
    </row>
    <row r="99" spans="63:74" x14ac:dyDescent="0.2">
      <c r="BK99" s="308"/>
      <c r="BL99" s="308"/>
      <c r="BM99" s="308"/>
      <c r="BN99" s="308"/>
      <c r="BO99" s="308"/>
      <c r="BP99" s="308"/>
      <c r="BQ99" s="308"/>
      <c r="BR99" s="308"/>
      <c r="BS99" s="308"/>
      <c r="BT99" s="308"/>
      <c r="BU99" s="308"/>
      <c r="BV99" s="308"/>
    </row>
    <row r="100" spans="63:74" x14ac:dyDescent="0.2">
      <c r="BK100" s="308"/>
      <c r="BL100" s="308"/>
      <c r="BM100" s="308"/>
      <c r="BN100" s="308"/>
      <c r="BO100" s="308"/>
      <c r="BP100" s="308"/>
      <c r="BQ100" s="308"/>
      <c r="BR100" s="308"/>
      <c r="BS100" s="308"/>
      <c r="BT100" s="308"/>
      <c r="BU100" s="308"/>
      <c r="BV100" s="308"/>
    </row>
    <row r="101" spans="63:74" x14ac:dyDescent="0.2">
      <c r="BK101" s="308"/>
      <c r="BL101" s="308"/>
      <c r="BM101" s="308"/>
      <c r="BN101" s="308"/>
      <c r="BO101" s="308"/>
      <c r="BP101" s="308"/>
      <c r="BQ101" s="308"/>
      <c r="BR101" s="308"/>
      <c r="BS101" s="308"/>
      <c r="BT101" s="308"/>
      <c r="BU101" s="308"/>
      <c r="BV101" s="308"/>
    </row>
    <row r="102" spans="63:74" x14ac:dyDescent="0.2">
      <c r="BK102" s="308"/>
      <c r="BL102" s="308"/>
      <c r="BM102" s="308"/>
      <c r="BN102" s="308"/>
      <c r="BO102" s="308"/>
      <c r="BP102" s="308"/>
      <c r="BQ102" s="308"/>
      <c r="BR102" s="308"/>
      <c r="BS102" s="308"/>
      <c r="BT102" s="308"/>
      <c r="BU102" s="308"/>
      <c r="BV102" s="308"/>
    </row>
    <row r="103" spans="63:74" x14ac:dyDescent="0.2">
      <c r="BK103" s="308"/>
      <c r="BL103" s="308"/>
      <c r="BM103" s="308"/>
      <c r="BN103" s="308"/>
      <c r="BO103" s="308"/>
      <c r="BP103" s="308"/>
      <c r="BQ103" s="308"/>
      <c r="BR103" s="308"/>
      <c r="BS103" s="308"/>
      <c r="BT103" s="308"/>
      <c r="BU103" s="308"/>
      <c r="BV103" s="308"/>
    </row>
    <row r="104" spans="63:74" x14ac:dyDescent="0.2">
      <c r="BK104" s="308"/>
      <c r="BL104" s="308"/>
      <c r="BM104" s="308"/>
      <c r="BN104" s="308"/>
      <c r="BO104" s="308"/>
      <c r="BP104" s="308"/>
      <c r="BQ104" s="308"/>
      <c r="BR104" s="308"/>
      <c r="BS104" s="308"/>
      <c r="BT104" s="308"/>
      <c r="BU104" s="308"/>
      <c r="BV104" s="308"/>
    </row>
    <row r="105" spans="63:74" x14ac:dyDescent="0.2">
      <c r="BK105" s="308"/>
      <c r="BL105" s="308"/>
      <c r="BM105" s="308"/>
      <c r="BN105" s="308"/>
      <c r="BO105" s="308"/>
      <c r="BP105" s="308"/>
      <c r="BQ105" s="308"/>
      <c r="BR105" s="308"/>
      <c r="BS105" s="308"/>
      <c r="BT105" s="308"/>
      <c r="BU105" s="308"/>
      <c r="BV105" s="308"/>
    </row>
    <row r="106" spans="63:74" x14ac:dyDescent="0.2">
      <c r="BK106" s="308"/>
      <c r="BL106" s="308"/>
      <c r="BM106" s="308"/>
      <c r="BN106" s="308"/>
      <c r="BO106" s="308"/>
      <c r="BP106" s="308"/>
      <c r="BQ106" s="308"/>
      <c r="BR106" s="308"/>
      <c r="BS106" s="308"/>
      <c r="BT106" s="308"/>
      <c r="BU106" s="308"/>
      <c r="BV106" s="308"/>
    </row>
    <row r="107" spans="63:74" x14ac:dyDescent="0.2">
      <c r="BK107" s="308"/>
      <c r="BL107" s="308"/>
      <c r="BM107" s="308"/>
      <c r="BN107" s="308"/>
      <c r="BO107" s="308"/>
      <c r="BP107" s="308"/>
      <c r="BQ107" s="308"/>
      <c r="BR107" s="308"/>
      <c r="BS107" s="308"/>
      <c r="BT107" s="308"/>
      <c r="BU107" s="308"/>
      <c r="BV107" s="308"/>
    </row>
    <row r="108" spans="63:74" x14ac:dyDescent="0.2">
      <c r="BK108" s="308"/>
      <c r="BL108" s="308"/>
      <c r="BM108" s="308"/>
      <c r="BN108" s="308"/>
      <c r="BO108" s="308"/>
      <c r="BP108" s="308"/>
      <c r="BQ108" s="308"/>
      <c r="BR108" s="308"/>
      <c r="BS108" s="308"/>
      <c r="BT108" s="308"/>
      <c r="BU108" s="308"/>
      <c r="BV108" s="308"/>
    </row>
    <row r="109" spans="63:74" x14ac:dyDescent="0.2">
      <c r="BK109" s="308"/>
      <c r="BL109" s="308"/>
      <c r="BM109" s="308"/>
      <c r="BN109" s="308"/>
      <c r="BO109" s="308"/>
      <c r="BP109" s="308"/>
      <c r="BQ109" s="308"/>
      <c r="BR109" s="308"/>
      <c r="BS109" s="308"/>
      <c r="BT109" s="308"/>
      <c r="BU109" s="308"/>
      <c r="BV109" s="308"/>
    </row>
    <row r="110" spans="63:74" x14ac:dyDescent="0.2">
      <c r="BK110" s="308"/>
      <c r="BL110" s="308"/>
      <c r="BM110" s="308"/>
      <c r="BN110" s="308"/>
      <c r="BO110" s="308"/>
      <c r="BP110" s="308"/>
      <c r="BQ110" s="308"/>
      <c r="BR110" s="308"/>
      <c r="BS110" s="308"/>
      <c r="BT110" s="308"/>
      <c r="BU110" s="308"/>
      <c r="BV110" s="308"/>
    </row>
    <row r="111" spans="63:74" x14ac:dyDescent="0.2">
      <c r="BK111" s="308"/>
      <c r="BL111" s="308"/>
      <c r="BM111" s="308"/>
      <c r="BN111" s="308"/>
      <c r="BO111" s="308"/>
      <c r="BP111" s="308"/>
      <c r="BQ111" s="308"/>
      <c r="BR111" s="308"/>
      <c r="BS111" s="308"/>
      <c r="BT111" s="308"/>
      <c r="BU111" s="308"/>
      <c r="BV111" s="308"/>
    </row>
    <row r="112" spans="63:74" x14ac:dyDescent="0.2">
      <c r="BK112" s="308"/>
      <c r="BL112" s="308"/>
      <c r="BM112" s="308"/>
      <c r="BN112" s="308"/>
      <c r="BO112" s="308"/>
      <c r="BP112" s="308"/>
      <c r="BQ112" s="308"/>
      <c r="BR112" s="308"/>
      <c r="BS112" s="308"/>
      <c r="BT112" s="308"/>
      <c r="BU112" s="308"/>
      <c r="BV112" s="308"/>
    </row>
    <row r="113" spans="63:74" x14ac:dyDescent="0.2">
      <c r="BK113" s="308"/>
      <c r="BL113" s="308"/>
      <c r="BM113" s="308"/>
      <c r="BN113" s="308"/>
      <c r="BO113" s="308"/>
      <c r="BP113" s="308"/>
      <c r="BQ113" s="308"/>
      <c r="BR113" s="308"/>
      <c r="BS113" s="308"/>
      <c r="BT113" s="308"/>
      <c r="BU113" s="308"/>
      <c r="BV113" s="308"/>
    </row>
    <row r="114" spans="63:74" x14ac:dyDescent="0.2">
      <c r="BK114" s="308"/>
      <c r="BL114" s="308"/>
      <c r="BM114" s="308"/>
      <c r="BN114" s="308"/>
      <c r="BO114" s="308"/>
      <c r="BP114" s="308"/>
      <c r="BQ114" s="308"/>
      <c r="BR114" s="308"/>
      <c r="BS114" s="308"/>
      <c r="BT114" s="308"/>
      <c r="BU114" s="308"/>
      <c r="BV114" s="308"/>
    </row>
    <row r="115" spans="63:74" x14ac:dyDescent="0.2">
      <c r="BK115" s="308"/>
      <c r="BL115" s="308"/>
      <c r="BM115" s="308"/>
      <c r="BN115" s="308"/>
      <c r="BO115" s="308"/>
      <c r="BP115" s="308"/>
      <c r="BQ115" s="308"/>
      <c r="BR115" s="308"/>
      <c r="BS115" s="308"/>
      <c r="BT115" s="308"/>
      <c r="BU115" s="308"/>
      <c r="BV115" s="308"/>
    </row>
    <row r="116" spans="63:74" x14ac:dyDescent="0.2">
      <c r="BK116" s="308"/>
      <c r="BL116" s="308"/>
      <c r="BM116" s="308"/>
      <c r="BN116" s="308"/>
      <c r="BO116" s="308"/>
      <c r="BP116" s="308"/>
      <c r="BQ116" s="308"/>
      <c r="BR116" s="308"/>
      <c r="BS116" s="308"/>
      <c r="BT116" s="308"/>
      <c r="BU116" s="308"/>
      <c r="BV116" s="308"/>
    </row>
    <row r="117" spans="63:74" x14ac:dyDescent="0.2">
      <c r="BK117" s="308"/>
      <c r="BL117" s="308"/>
      <c r="BM117" s="308"/>
      <c r="BN117" s="308"/>
      <c r="BO117" s="308"/>
      <c r="BP117" s="308"/>
      <c r="BQ117" s="308"/>
      <c r="BR117" s="308"/>
      <c r="BS117" s="308"/>
      <c r="BT117" s="308"/>
      <c r="BU117" s="308"/>
      <c r="BV117" s="308"/>
    </row>
    <row r="118" spans="63:74" x14ac:dyDescent="0.2">
      <c r="BK118" s="308"/>
      <c r="BL118" s="308"/>
      <c r="BM118" s="308"/>
      <c r="BN118" s="308"/>
      <c r="BO118" s="308"/>
      <c r="BP118" s="308"/>
      <c r="BQ118" s="308"/>
      <c r="BR118" s="308"/>
      <c r="BS118" s="308"/>
      <c r="BT118" s="308"/>
      <c r="BU118" s="308"/>
      <c r="BV118" s="308"/>
    </row>
    <row r="119" spans="63:74" x14ac:dyDescent="0.2">
      <c r="BK119" s="308"/>
      <c r="BL119" s="308"/>
      <c r="BM119" s="308"/>
      <c r="BN119" s="308"/>
      <c r="BO119" s="308"/>
      <c r="BP119" s="308"/>
      <c r="BQ119" s="308"/>
      <c r="BR119" s="308"/>
      <c r="BS119" s="308"/>
      <c r="BT119" s="308"/>
      <c r="BU119" s="308"/>
      <c r="BV119" s="308"/>
    </row>
    <row r="120" spans="63:74" x14ac:dyDescent="0.2">
      <c r="BK120" s="308"/>
      <c r="BL120" s="308"/>
      <c r="BM120" s="308"/>
      <c r="BN120" s="308"/>
      <c r="BO120" s="308"/>
      <c r="BP120" s="308"/>
      <c r="BQ120" s="308"/>
      <c r="BR120" s="308"/>
      <c r="BS120" s="308"/>
      <c r="BT120" s="308"/>
      <c r="BU120" s="308"/>
      <c r="BV120" s="308"/>
    </row>
    <row r="121" spans="63:74" x14ac:dyDescent="0.2">
      <c r="BK121" s="308"/>
      <c r="BL121" s="308"/>
      <c r="BM121" s="308"/>
      <c r="BN121" s="308"/>
      <c r="BO121" s="308"/>
      <c r="BP121" s="308"/>
      <c r="BQ121" s="308"/>
      <c r="BR121" s="308"/>
      <c r="BS121" s="308"/>
      <c r="BT121" s="308"/>
      <c r="BU121" s="308"/>
      <c r="BV121" s="308"/>
    </row>
    <row r="122" spans="63:74" x14ac:dyDescent="0.2">
      <c r="BK122" s="308"/>
      <c r="BL122" s="308"/>
      <c r="BM122" s="308"/>
      <c r="BN122" s="308"/>
      <c r="BO122" s="308"/>
      <c r="BP122" s="308"/>
      <c r="BQ122" s="308"/>
      <c r="BR122" s="308"/>
      <c r="BS122" s="308"/>
      <c r="BT122" s="308"/>
      <c r="BU122" s="308"/>
      <c r="BV122" s="308"/>
    </row>
    <row r="123" spans="63:74" x14ac:dyDescent="0.2">
      <c r="BK123" s="308"/>
      <c r="BL123" s="308"/>
      <c r="BM123" s="308"/>
      <c r="BN123" s="308"/>
      <c r="BO123" s="308"/>
      <c r="BP123" s="308"/>
      <c r="BQ123" s="308"/>
      <c r="BR123" s="308"/>
      <c r="BS123" s="308"/>
      <c r="BT123" s="308"/>
      <c r="BU123" s="308"/>
      <c r="BV123" s="308"/>
    </row>
    <row r="124" spans="63:74" x14ac:dyDescent="0.2">
      <c r="BK124" s="308"/>
      <c r="BL124" s="308"/>
      <c r="BM124" s="308"/>
      <c r="BN124" s="308"/>
      <c r="BO124" s="308"/>
      <c r="BP124" s="308"/>
      <c r="BQ124" s="308"/>
      <c r="BR124" s="308"/>
      <c r="BS124" s="308"/>
      <c r="BT124" s="308"/>
      <c r="BU124" s="308"/>
      <c r="BV124" s="308"/>
    </row>
    <row r="125" spans="63:74" x14ac:dyDescent="0.2">
      <c r="BK125" s="308"/>
      <c r="BL125" s="308"/>
      <c r="BM125" s="308"/>
      <c r="BN125" s="308"/>
      <c r="BO125" s="308"/>
      <c r="BP125" s="308"/>
      <c r="BQ125" s="308"/>
      <c r="BR125" s="308"/>
      <c r="BS125" s="308"/>
      <c r="BT125" s="308"/>
      <c r="BU125" s="308"/>
      <c r="BV125" s="308"/>
    </row>
    <row r="126" spans="63:74" x14ac:dyDescent="0.2">
      <c r="BK126" s="308"/>
      <c r="BL126" s="308"/>
      <c r="BM126" s="308"/>
      <c r="BN126" s="308"/>
      <c r="BO126" s="308"/>
      <c r="BP126" s="308"/>
      <c r="BQ126" s="308"/>
      <c r="BR126" s="308"/>
      <c r="BS126" s="308"/>
      <c r="BT126" s="308"/>
      <c r="BU126" s="308"/>
      <c r="BV126" s="308"/>
    </row>
    <row r="127" spans="63:74" x14ac:dyDescent="0.2">
      <c r="BK127" s="308"/>
      <c r="BL127" s="308"/>
      <c r="BM127" s="308"/>
      <c r="BN127" s="308"/>
      <c r="BO127" s="308"/>
      <c r="BP127" s="308"/>
      <c r="BQ127" s="308"/>
      <c r="BR127" s="308"/>
      <c r="BS127" s="308"/>
      <c r="BT127" s="308"/>
      <c r="BU127" s="308"/>
      <c r="BV127" s="308"/>
    </row>
    <row r="128" spans="63:74" x14ac:dyDescent="0.2">
      <c r="BK128" s="308"/>
      <c r="BL128" s="308"/>
      <c r="BM128" s="308"/>
      <c r="BN128" s="308"/>
      <c r="BO128" s="308"/>
      <c r="BP128" s="308"/>
      <c r="BQ128" s="308"/>
      <c r="BR128" s="308"/>
      <c r="BS128" s="308"/>
      <c r="BT128" s="308"/>
      <c r="BU128" s="308"/>
      <c r="BV128" s="308"/>
    </row>
    <row r="129" spans="63:74" x14ac:dyDescent="0.2">
      <c r="BK129" s="308"/>
      <c r="BL129" s="308"/>
      <c r="BM129" s="308"/>
      <c r="BN129" s="308"/>
      <c r="BO129" s="308"/>
      <c r="BP129" s="308"/>
      <c r="BQ129" s="308"/>
      <c r="BR129" s="308"/>
      <c r="BS129" s="308"/>
      <c r="BT129" s="308"/>
      <c r="BU129" s="308"/>
      <c r="BV129" s="308"/>
    </row>
    <row r="130" spans="63:74" x14ac:dyDescent="0.2">
      <c r="BK130" s="308"/>
      <c r="BL130" s="308"/>
      <c r="BM130" s="308"/>
      <c r="BN130" s="308"/>
      <c r="BO130" s="308"/>
      <c r="BP130" s="308"/>
      <c r="BQ130" s="308"/>
      <c r="BR130" s="308"/>
      <c r="BS130" s="308"/>
      <c r="BT130" s="308"/>
      <c r="BU130" s="308"/>
      <c r="BV130" s="308"/>
    </row>
    <row r="131" spans="63:74" x14ac:dyDescent="0.2">
      <c r="BK131" s="308"/>
      <c r="BL131" s="308"/>
      <c r="BM131" s="308"/>
      <c r="BN131" s="308"/>
      <c r="BO131" s="308"/>
      <c r="BP131" s="308"/>
      <c r="BQ131" s="308"/>
      <c r="BR131" s="308"/>
      <c r="BS131" s="308"/>
      <c r="BT131" s="308"/>
      <c r="BU131" s="308"/>
      <c r="BV131" s="308"/>
    </row>
    <row r="132" spans="63:74" x14ac:dyDescent="0.2">
      <c r="BK132" s="308"/>
      <c r="BL132" s="308"/>
      <c r="BM132" s="308"/>
      <c r="BN132" s="308"/>
      <c r="BO132" s="308"/>
      <c r="BP132" s="308"/>
      <c r="BQ132" s="308"/>
      <c r="BR132" s="308"/>
      <c r="BS132" s="308"/>
      <c r="BT132" s="308"/>
      <c r="BU132" s="308"/>
      <c r="BV132" s="308"/>
    </row>
    <row r="133" spans="63:74" x14ac:dyDescent="0.2">
      <c r="BK133" s="308"/>
      <c r="BL133" s="308"/>
      <c r="BM133" s="308"/>
      <c r="BN133" s="308"/>
      <c r="BO133" s="308"/>
      <c r="BP133" s="308"/>
      <c r="BQ133" s="308"/>
      <c r="BR133" s="308"/>
      <c r="BS133" s="308"/>
      <c r="BT133" s="308"/>
      <c r="BU133" s="308"/>
      <c r="BV133" s="308"/>
    </row>
    <row r="134" spans="63:74" x14ac:dyDescent="0.2">
      <c r="BK134" s="308"/>
      <c r="BL134" s="308"/>
      <c r="BM134" s="308"/>
      <c r="BN134" s="308"/>
      <c r="BO134" s="308"/>
      <c r="BP134" s="308"/>
      <c r="BQ134" s="308"/>
      <c r="BR134" s="308"/>
      <c r="BS134" s="308"/>
      <c r="BT134" s="308"/>
      <c r="BU134" s="308"/>
      <c r="BV134" s="308"/>
    </row>
    <row r="135" spans="63:74" x14ac:dyDescent="0.2">
      <c r="BK135" s="308"/>
      <c r="BL135" s="308"/>
      <c r="BM135" s="308"/>
      <c r="BN135" s="308"/>
      <c r="BO135" s="308"/>
      <c r="BP135" s="308"/>
      <c r="BQ135" s="308"/>
      <c r="BR135" s="308"/>
      <c r="BS135" s="308"/>
      <c r="BT135" s="308"/>
      <c r="BU135" s="308"/>
      <c r="BV135" s="308"/>
    </row>
    <row r="136" spans="63:74" x14ac:dyDescent="0.2">
      <c r="BK136" s="308"/>
      <c r="BL136" s="308"/>
      <c r="BM136" s="308"/>
      <c r="BN136" s="308"/>
      <c r="BO136" s="308"/>
      <c r="BP136" s="308"/>
      <c r="BQ136" s="308"/>
      <c r="BR136" s="308"/>
      <c r="BS136" s="308"/>
      <c r="BT136" s="308"/>
      <c r="BU136" s="308"/>
      <c r="BV136" s="308"/>
    </row>
    <row r="137" spans="63:74" x14ac:dyDescent="0.2">
      <c r="BK137" s="308"/>
      <c r="BL137" s="308"/>
      <c r="BM137" s="308"/>
      <c r="BN137" s="308"/>
      <c r="BO137" s="308"/>
      <c r="BP137" s="308"/>
      <c r="BQ137" s="308"/>
      <c r="BR137" s="308"/>
      <c r="BS137" s="308"/>
      <c r="BT137" s="308"/>
      <c r="BU137" s="308"/>
      <c r="BV137" s="308"/>
    </row>
    <row r="138" spans="63:74" x14ac:dyDescent="0.2">
      <c r="BK138" s="308"/>
      <c r="BL138" s="308"/>
      <c r="BM138" s="308"/>
      <c r="BN138" s="308"/>
      <c r="BO138" s="308"/>
      <c r="BP138" s="308"/>
      <c r="BQ138" s="308"/>
      <c r="BR138" s="308"/>
      <c r="BS138" s="308"/>
      <c r="BT138" s="308"/>
      <c r="BU138" s="308"/>
      <c r="BV138" s="308"/>
    </row>
    <row r="139" spans="63:74" x14ac:dyDescent="0.2">
      <c r="BK139" s="308"/>
      <c r="BL139" s="308"/>
      <c r="BM139" s="308"/>
      <c r="BN139" s="308"/>
      <c r="BO139" s="308"/>
      <c r="BP139" s="308"/>
      <c r="BQ139" s="308"/>
      <c r="BR139" s="308"/>
      <c r="BS139" s="308"/>
      <c r="BT139" s="308"/>
      <c r="BU139" s="308"/>
      <c r="BV139" s="308"/>
    </row>
    <row r="140" spans="63:74" x14ac:dyDescent="0.2">
      <c r="BK140" s="308"/>
      <c r="BL140" s="308"/>
      <c r="BM140" s="308"/>
      <c r="BN140" s="308"/>
      <c r="BO140" s="308"/>
      <c r="BP140" s="308"/>
      <c r="BQ140" s="308"/>
      <c r="BR140" s="308"/>
      <c r="BS140" s="308"/>
      <c r="BT140" s="308"/>
      <c r="BU140" s="308"/>
      <c r="BV140" s="308"/>
    </row>
    <row r="141" spans="63:74" x14ac:dyDescent="0.2">
      <c r="BK141" s="308"/>
      <c r="BL141" s="308"/>
      <c r="BM141" s="308"/>
      <c r="BN141" s="308"/>
      <c r="BO141" s="308"/>
      <c r="BP141" s="308"/>
      <c r="BQ141" s="308"/>
      <c r="BR141" s="308"/>
      <c r="BS141" s="308"/>
      <c r="BT141" s="308"/>
      <c r="BU141" s="308"/>
      <c r="BV141" s="308"/>
    </row>
    <row r="142" spans="63:74" x14ac:dyDescent="0.2">
      <c r="BK142" s="308"/>
      <c r="BL142" s="308"/>
      <c r="BM142" s="308"/>
      <c r="BN142" s="308"/>
      <c r="BO142" s="308"/>
      <c r="BP142" s="308"/>
      <c r="BQ142" s="308"/>
      <c r="BR142" s="308"/>
      <c r="BS142" s="308"/>
      <c r="BT142" s="308"/>
      <c r="BU142" s="308"/>
      <c r="BV142" s="308"/>
    </row>
    <row r="143" spans="63:74" x14ac:dyDescent="0.2">
      <c r="BK143" s="308"/>
      <c r="BL143" s="308"/>
      <c r="BM143" s="308"/>
      <c r="BN143" s="308"/>
      <c r="BO143" s="308"/>
      <c r="BP143" s="308"/>
      <c r="BQ143" s="308"/>
      <c r="BR143" s="308"/>
      <c r="BS143" s="308"/>
      <c r="BT143" s="308"/>
      <c r="BU143" s="308"/>
      <c r="BV143" s="308"/>
    </row>
    <row r="144" spans="63:74" x14ac:dyDescent="0.2">
      <c r="BK144" s="308"/>
      <c r="BL144" s="308"/>
      <c r="BM144" s="308"/>
      <c r="BN144" s="308"/>
      <c r="BO144" s="308"/>
      <c r="BP144" s="308"/>
      <c r="BQ144" s="308"/>
      <c r="BR144" s="308"/>
      <c r="BS144" s="308"/>
      <c r="BT144" s="308"/>
      <c r="BU144" s="308"/>
      <c r="BV144" s="308"/>
    </row>
  </sheetData>
  <mergeCells count="25">
    <mergeCell ref="B86:Q86"/>
    <mergeCell ref="B72:Q72"/>
    <mergeCell ref="B73:Q73"/>
    <mergeCell ref="B74:Q74"/>
    <mergeCell ref="B75:Q75"/>
    <mergeCell ref="B76:Q76"/>
    <mergeCell ref="B81:Q81"/>
    <mergeCell ref="B82:Q82"/>
    <mergeCell ref="B83:Q83"/>
    <mergeCell ref="B84:Q84"/>
    <mergeCell ref="B85:Q85"/>
    <mergeCell ref="B78:Q78"/>
    <mergeCell ref="B79:Q79"/>
    <mergeCell ref="AY3:BJ3"/>
    <mergeCell ref="BK3:BV3"/>
    <mergeCell ref="B77:Q77"/>
    <mergeCell ref="B80:Q80"/>
    <mergeCell ref="B70:Q70"/>
    <mergeCell ref="AM3:AX3"/>
    <mergeCell ref="B71:Q71"/>
    <mergeCell ref="A1:A2"/>
    <mergeCell ref="B1:AL1"/>
    <mergeCell ref="C3:N3"/>
    <mergeCell ref="O3:Z3"/>
    <mergeCell ref="AA3:AL3"/>
  </mergeCells>
  <phoneticPr fontId="57" type="noConversion"/>
  <hyperlinks>
    <hyperlink ref="A1:A2" location="Contents!A1" display="Table of Contents"/>
  </hyperlinks>
  <pageMargins left="0.25" right="0.25" top="0.25" bottom="0.25" header="0.54" footer="0.5"/>
  <pageSetup scale="20" orientation="portrait" horizontalDpi="300" verticalDpi="30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
    <pageSetUpPr fitToPage="1"/>
  </sheetPr>
  <dimension ref="A1:BV142"/>
  <sheetViews>
    <sheetView showGridLines="0" zoomScaleNormal="100" workbookViewId="0">
      <pane xSplit="2" ySplit="4" topLeftCell="AY5" activePane="bottomRight" state="frozen"/>
      <selection activeCell="BF63" sqref="BF63"/>
      <selection pane="topRight" activeCell="BF63" sqref="BF63"/>
      <selection pane="bottomLeft" activeCell="BF63" sqref="BF63"/>
      <selection pane="bottomRight" activeCell="B1" sqref="B1:AL1"/>
    </sheetView>
  </sheetViews>
  <sheetFormatPr defaultColWidth="9.5703125" defaultRowHeight="11.25" x14ac:dyDescent="0.2"/>
  <cols>
    <col min="1" max="1" width="8.5703125" style="13" customWidth="1"/>
    <col min="2" max="2" width="40.28515625" style="13" customWidth="1"/>
    <col min="3" max="3" width="8.5703125" style="13" bestFit="1" customWidth="1"/>
    <col min="4" max="50" width="6.5703125" style="13" customWidth="1"/>
    <col min="51" max="55" width="6.5703125" style="373" customWidth="1"/>
    <col min="56" max="58" width="6.5703125" style="579" customWidth="1"/>
    <col min="59" max="62" width="6.5703125" style="373" customWidth="1"/>
    <col min="63" max="74" width="6.5703125" style="13" customWidth="1"/>
    <col min="75" max="16384" width="9.5703125" style="13"/>
  </cols>
  <sheetData>
    <row r="1" spans="1:74" ht="13.35" customHeight="1" x14ac:dyDescent="0.2">
      <c r="A1" s="741" t="s">
        <v>798</v>
      </c>
      <c r="B1" s="773" t="s">
        <v>987</v>
      </c>
      <c r="C1" s="744"/>
      <c r="D1" s="744"/>
      <c r="E1" s="744"/>
      <c r="F1" s="744"/>
      <c r="G1" s="744"/>
      <c r="H1" s="744"/>
      <c r="I1" s="744"/>
      <c r="J1" s="744"/>
      <c r="K1" s="744"/>
      <c r="L1" s="744"/>
      <c r="M1" s="744"/>
      <c r="N1" s="744"/>
      <c r="O1" s="744"/>
      <c r="P1" s="744"/>
      <c r="Q1" s="744"/>
      <c r="R1" s="744"/>
      <c r="S1" s="744"/>
      <c r="T1" s="744"/>
      <c r="U1" s="744"/>
      <c r="V1" s="744"/>
      <c r="W1" s="744"/>
      <c r="X1" s="744"/>
      <c r="Y1" s="744"/>
      <c r="Z1" s="744"/>
      <c r="AA1" s="744"/>
      <c r="AB1" s="744"/>
      <c r="AC1" s="744"/>
      <c r="AD1" s="744"/>
      <c r="AE1" s="744"/>
      <c r="AF1" s="744"/>
      <c r="AG1" s="744"/>
      <c r="AH1" s="744"/>
      <c r="AI1" s="744"/>
      <c r="AJ1" s="744"/>
      <c r="AK1" s="744"/>
      <c r="AL1" s="744"/>
      <c r="AM1" s="254"/>
    </row>
    <row r="2" spans="1:74" ht="12.75" x14ac:dyDescent="0.2">
      <c r="A2" s="742"/>
      <c r="B2" s="486" t="str">
        <f>"U.S. Energy Information Administration  |  Short-Term Energy Outlook  - "&amp;Dates!D1</f>
        <v>U.S. Energy Information Administration  |  Short-Term Energy Outlook  - September 2021</v>
      </c>
      <c r="C2" s="488"/>
      <c r="D2" s="488"/>
      <c r="E2" s="488"/>
      <c r="F2" s="488"/>
      <c r="G2" s="488"/>
      <c r="H2" s="488"/>
      <c r="I2" s="488"/>
      <c r="J2" s="488"/>
      <c r="K2" s="488"/>
      <c r="L2" s="488"/>
      <c r="M2" s="488"/>
      <c r="N2" s="488"/>
      <c r="O2" s="488"/>
      <c r="P2" s="488"/>
      <c r="Q2" s="488"/>
      <c r="R2" s="488"/>
      <c r="S2" s="488"/>
      <c r="T2" s="488"/>
      <c r="U2" s="488"/>
      <c r="V2" s="488"/>
      <c r="W2" s="488"/>
      <c r="X2" s="488"/>
      <c r="Y2" s="488"/>
      <c r="Z2" s="488"/>
      <c r="AA2" s="488"/>
      <c r="AB2" s="488"/>
      <c r="AC2" s="488"/>
      <c r="AD2" s="488"/>
      <c r="AE2" s="488"/>
      <c r="AF2" s="488"/>
      <c r="AG2" s="488"/>
      <c r="AH2" s="488"/>
      <c r="AI2" s="488"/>
      <c r="AJ2" s="488"/>
      <c r="AK2" s="488"/>
      <c r="AL2" s="488"/>
      <c r="AM2" s="254"/>
    </row>
    <row r="3" spans="1:74" s="12" customFormat="1" ht="12.75" x14ac:dyDescent="0.2">
      <c r="A3" s="14"/>
      <c r="B3" s="15"/>
      <c r="C3" s="745">
        <f>Dates!D3</f>
        <v>2017</v>
      </c>
      <c r="D3" s="746"/>
      <c r="E3" s="746"/>
      <c r="F3" s="746"/>
      <c r="G3" s="746"/>
      <c r="H3" s="746"/>
      <c r="I3" s="746"/>
      <c r="J3" s="746"/>
      <c r="K3" s="746"/>
      <c r="L3" s="746"/>
      <c r="M3" s="746"/>
      <c r="N3" s="747"/>
      <c r="O3" s="745">
        <f>C3+1</f>
        <v>2018</v>
      </c>
      <c r="P3" s="748"/>
      <c r="Q3" s="748"/>
      <c r="R3" s="748"/>
      <c r="S3" s="748"/>
      <c r="T3" s="748"/>
      <c r="U3" s="748"/>
      <c r="V3" s="748"/>
      <c r="W3" s="748"/>
      <c r="X3" s="746"/>
      <c r="Y3" s="746"/>
      <c r="Z3" s="747"/>
      <c r="AA3" s="749">
        <f>O3+1</f>
        <v>2019</v>
      </c>
      <c r="AB3" s="746"/>
      <c r="AC3" s="746"/>
      <c r="AD3" s="746"/>
      <c r="AE3" s="746"/>
      <c r="AF3" s="746"/>
      <c r="AG3" s="746"/>
      <c r="AH3" s="746"/>
      <c r="AI3" s="746"/>
      <c r="AJ3" s="746"/>
      <c r="AK3" s="746"/>
      <c r="AL3" s="747"/>
      <c r="AM3" s="749">
        <f>AA3+1</f>
        <v>2020</v>
      </c>
      <c r="AN3" s="746"/>
      <c r="AO3" s="746"/>
      <c r="AP3" s="746"/>
      <c r="AQ3" s="746"/>
      <c r="AR3" s="746"/>
      <c r="AS3" s="746"/>
      <c r="AT3" s="746"/>
      <c r="AU3" s="746"/>
      <c r="AV3" s="746"/>
      <c r="AW3" s="746"/>
      <c r="AX3" s="747"/>
      <c r="AY3" s="749">
        <f>AM3+1</f>
        <v>2021</v>
      </c>
      <c r="AZ3" s="750"/>
      <c r="BA3" s="750"/>
      <c r="BB3" s="750"/>
      <c r="BC3" s="750"/>
      <c r="BD3" s="750"/>
      <c r="BE3" s="750"/>
      <c r="BF3" s="750"/>
      <c r="BG3" s="750"/>
      <c r="BH3" s="750"/>
      <c r="BI3" s="750"/>
      <c r="BJ3" s="751"/>
      <c r="BK3" s="749">
        <f>AY3+1</f>
        <v>2022</v>
      </c>
      <c r="BL3" s="746"/>
      <c r="BM3" s="746"/>
      <c r="BN3" s="746"/>
      <c r="BO3" s="746"/>
      <c r="BP3" s="746"/>
      <c r="BQ3" s="746"/>
      <c r="BR3" s="746"/>
      <c r="BS3" s="746"/>
      <c r="BT3" s="746"/>
      <c r="BU3" s="746"/>
      <c r="BV3" s="747"/>
    </row>
    <row r="4" spans="1:74" s="12" customFormat="1" x14ac:dyDescent="0.2">
      <c r="A4" s="16"/>
      <c r="B4" s="17"/>
      <c r="C4" s="18" t="s">
        <v>473</v>
      </c>
      <c r="D4" s="18" t="s">
        <v>474</v>
      </c>
      <c r="E4" s="18" t="s">
        <v>475</v>
      </c>
      <c r="F4" s="18" t="s">
        <v>476</v>
      </c>
      <c r="G4" s="18" t="s">
        <v>477</v>
      </c>
      <c r="H4" s="18" t="s">
        <v>478</v>
      </c>
      <c r="I4" s="18" t="s">
        <v>479</v>
      </c>
      <c r="J4" s="18" t="s">
        <v>480</v>
      </c>
      <c r="K4" s="18" t="s">
        <v>481</v>
      </c>
      <c r="L4" s="18" t="s">
        <v>482</v>
      </c>
      <c r="M4" s="18" t="s">
        <v>483</v>
      </c>
      <c r="N4" s="18" t="s">
        <v>484</v>
      </c>
      <c r="O4" s="18" t="s">
        <v>473</v>
      </c>
      <c r="P4" s="18" t="s">
        <v>474</v>
      </c>
      <c r="Q4" s="18" t="s">
        <v>475</v>
      </c>
      <c r="R4" s="18" t="s">
        <v>476</v>
      </c>
      <c r="S4" s="18" t="s">
        <v>477</v>
      </c>
      <c r="T4" s="18" t="s">
        <v>478</v>
      </c>
      <c r="U4" s="18" t="s">
        <v>479</v>
      </c>
      <c r="V4" s="18" t="s">
        <v>480</v>
      </c>
      <c r="W4" s="18" t="s">
        <v>481</v>
      </c>
      <c r="X4" s="18" t="s">
        <v>482</v>
      </c>
      <c r="Y4" s="18" t="s">
        <v>483</v>
      </c>
      <c r="Z4" s="18" t="s">
        <v>484</v>
      </c>
      <c r="AA4" s="18" t="s">
        <v>473</v>
      </c>
      <c r="AB4" s="18" t="s">
        <v>474</v>
      </c>
      <c r="AC4" s="18" t="s">
        <v>475</v>
      </c>
      <c r="AD4" s="18" t="s">
        <v>476</v>
      </c>
      <c r="AE4" s="18" t="s">
        <v>477</v>
      </c>
      <c r="AF4" s="18" t="s">
        <v>478</v>
      </c>
      <c r="AG4" s="18" t="s">
        <v>479</v>
      </c>
      <c r="AH4" s="18" t="s">
        <v>480</v>
      </c>
      <c r="AI4" s="18" t="s">
        <v>481</v>
      </c>
      <c r="AJ4" s="18" t="s">
        <v>482</v>
      </c>
      <c r="AK4" s="18" t="s">
        <v>483</v>
      </c>
      <c r="AL4" s="18" t="s">
        <v>484</v>
      </c>
      <c r="AM4" s="18" t="s">
        <v>473</v>
      </c>
      <c r="AN4" s="18" t="s">
        <v>474</v>
      </c>
      <c r="AO4" s="18" t="s">
        <v>475</v>
      </c>
      <c r="AP4" s="18" t="s">
        <v>476</v>
      </c>
      <c r="AQ4" s="18" t="s">
        <v>477</v>
      </c>
      <c r="AR4" s="18" t="s">
        <v>478</v>
      </c>
      <c r="AS4" s="18" t="s">
        <v>479</v>
      </c>
      <c r="AT4" s="18" t="s">
        <v>480</v>
      </c>
      <c r="AU4" s="18" t="s">
        <v>481</v>
      </c>
      <c r="AV4" s="18" t="s">
        <v>482</v>
      </c>
      <c r="AW4" s="18" t="s">
        <v>483</v>
      </c>
      <c r="AX4" s="18" t="s">
        <v>484</v>
      </c>
      <c r="AY4" s="18" t="s">
        <v>473</v>
      </c>
      <c r="AZ4" s="18" t="s">
        <v>474</v>
      </c>
      <c r="BA4" s="18" t="s">
        <v>475</v>
      </c>
      <c r="BB4" s="18" t="s">
        <v>476</v>
      </c>
      <c r="BC4" s="18" t="s">
        <v>477</v>
      </c>
      <c r="BD4" s="18" t="s">
        <v>478</v>
      </c>
      <c r="BE4" s="18" t="s">
        <v>479</v>
      </c>
      <c r="BF4" s="18" t="s">
        <v>480</v>
      </c>
      <c r="BG4" s="18" t="s">
        <v>481</v>
      </c>
      <c r="BH4" s="18" t="s">
        <v>482</v>
      </c>
      <c r="BI4" s="18" t="s">
        <v>483</v>
      </c>
      <c r="BJ4" s="18" t="s">
        <v>484</v>
      </c>
      <c r="BK4" s="18" t="s">
        <v>473</v>
      </c>
      <c r="BL4" s="18" t="s">
        <v>474</v>
      </c>
      <c r="BM4" s="18" t="s">
        <v>475</v>
      </c>
      <c r="BN4" s="18" t="s">
        <v>476</v>
      </c>
      <c r="BO4" s="18" t="s">
        <v>477</v>
      </c>
      <c r="BP4" s="18" t="s">
        <v>478</v>
      </c>
      <c r="BQ4" s="18" t="s">
        <v>479</v>
      </c>
      <c r="BR4" s="18" t="s">
        <v>480</v>
      </c>
      <c r="BS4" s="18" t="s">
        <v>481</v>
      </c>
      <c r="BT4" s="18" t="s">
        <v>482</v>
      </c>
      <c r="BU4" s="18" t="s">
        <v>483</v>
      </c>
      <c r="BV4" s="18" t="s">
        <v>484</v>
      </c>
    </row>
    <row r="5" spans="1:74" ht="11.1" customHeight="1" x14ac:dyDescent="0.2">
      <c r="A5" s="49"/>
      <c r="B5" s="50" t="s">
        <v>107</v>
      </c>
      <c r="C5" s="51"/>
      <c r="D5" s="51"/>
      <c r="E5" s="51"/>
      <c r="F5" s="51"/>
      <c r="G5" s="51"/>
      <c r="H5" s="51"/>
      <c r="I5" s="51"/>
      <c r="J5" s="51"/>
      <c r="K5" s="51"/>
      <c r="L5" s="51"/>
      <c r="M5" s="51"/>
      <c r="N5" s="51"/>
      <c r="O5" s="51"/>
      <c r="P5" s="51"/>
      <c r="Q5" s="51"/>
      <c r="R5" s="51"/>
      <c r="S5" s="51"/>
      <c r="T5" s="51"/>
      <c r="U5" s="51"/>
      <c r="V5" s="51"/>
      <c r="W5" s="51"/>
      <c r="X5" s="51"/>
      <c r="Y5" s="51"/>
      <c r="Z5" s="51"/>
      <c r="AA5" s="51"/>
      <c r="AB5" s="51"/>
      <c r="AC5" s="51"/>
      <c r="AD5" s="51"/>
      <c r="AE5" s="51"/>
      <c r="AF5" s="51"/>
      <c r="AG5" s="51"/>
      <c r="AH5" s="51"/>
      <c r="AI5" s="51"/>
      <c r="AJ5" s="51"/>
      <c r="AK5" s="51"/>
      <c r="AL5" s="51"/>
      <c r="AM5" s="51"/>
      <c r="AN5" s="51"/>
      <c r="AO5" s="51"/>
      <c r="AP5" s="51"/>
      <c r="AQ5" s="51"/>
      <c r="AR5" s="51"/>
      <c r="AS5" s="51"/>
      <c r="AT5" s="51"/>
      <c r="AU5" s="51"/>
      <c r="AV5" s="51"/>
      <c r="AW5" s="51"/>
      <c r="AX5" s="51"/>
      <c r="AY5" s="51"/>
      <c r="AZ5" s="51"/>
      <c r="BA5" s="51"/>
      <c r="BB5" s="51"/>
      <c r="BC5" s="51"/>
      <c r="BD5" s="580"/>
      <c r="BE5" s="580"/>
      <c r="BF5" s="580"/>
      <c r="BG5" s="580"/>
      <c r="BH5" s="580"/>
      <c r="BI5" s="580"/>
      <c r="BJ5" s="51"/>
      <c r="BK5" s="51"/>
      <c r="BL5" s="51"/>
      <c r="BM5" s="51"/>
      <c r="BN5" s="51"/>
      <c r="BO5" s="51"/>
      <c r="BP5" s="51"/>
      <c r="BQ5" s="51"/>
      <c r="BR5" s="51"/>
      <c r="BS5" s="51"/>
      <c r="BT5" s="51"/>
      <c r="BU5" s="51"/>
      <c r="BV5" s="51"/>
    </row>
    <row r="6" spans="1:74" ht="11.1" customHeight="1" x14ac:dyDescent="0.2">
      <c r="A6" s="52" t="s">
        <v>523</v>
      </c>
      <c r="B6" s="150" t="s">
        <v>471</v>
      </c>
      <c r="C6" s="210">
        <v>52.503999999999998</v>
      </c>
      <c r="D6" s="210">
        <v>53.468000000000004</v>
      </c>
      <c r="E6" s="210">
        <v>49.328000000000003</v>
      </c>
      <c r="F6" s="210">
        <v>51.06</v>
      </c>
      <c r="G6" s="210">
        <v>48.475999999999999</v>
      </c>
      <c r="H6" s="210">
        <v>45.177999999999997</v>
      </c>
      <c r="I6" s="210">
        <v>46.63</v>
      </c>
      <c r="J6" s="210">
        <v>48.036999999999999</v>
      </c>
      <c r="K6" s="210">
        <v>49.822000000000003</v>
      </c>
      <c r="L6" s="210">
        <v>51.578000000000003</v>
      </c>
      <c r="M6" s="210">
        <v>56.639000000000003</v>
      </c>
      <c r="N6" s="210">
        <v>57.881</v>
      </c>
      <c r="O6" s="210">
        <v>63.698</v>
      </c>
      <c r="P6" s="210">
        <v>62.228999999999999</v>
      </c>
      <c r="Q6" s="210">
        <v>62.725000000000001</v>
      </c>
      <c r="R6" s="210">
        <v>66.254000000000005</v>
      </c>
      <c r="S6" s="210">
        <v>69.977999999999994</v>
      </c>
      <c r="T6" s="210">
        <v>67.873000000000005</v>
      </c>
      <c r="U6" s="210">
        <v>70.980999999999995</v>
      </c>
      <c r="V6" s="210">
        <v>68.055000000000007</v>
      </c>
      <c r="W6" s="210">
        <v>70.230999999999995</v>
      </c>
      <c r="X6" s="210">
        <v>70.748999999999995</v>
      </c>
      <c r="Y6" s="210">
        <v>56.963000000000001</v>
      </c>
      <c r="Z6" s="210">
        <v>49.523000000000003</v>
      </c>
      <c r="AA6" s="210">
        <v>51.375999999999998</v>
      </c>
      <c r="AB6" s="210">
        <v>54.954000000000001</v>
      </c>
      <c r="AC6" s="210">
        <v>58.151000000000003</v>
      </c>
      <c r="AD6" s="210">
        <v>63.862000000000002</v>
      </c>
      <c r="AE6" s="210">
        <v>60.826999999999998</v>
      </c>
      <c r="AF6" s="210">
        <v>54.656999999999996</v>
      </c>
      <c r="AG6" s="210">
        <v>57.353999999999999</v>
      </c>
      <c r="AH6" s="210">
        <v>54.805</v>
      </c>
      <c r="AI6" s="210">
        <v>56.947000000000003</v>
      </c>
      <c r="AJ6" s="210">
        <v>53.963000000000001</v>
      </c>
      <c r="AK6" s="210">
        <v>57.027000000000001</v>
      </c>
      <c r="AL6" s="210">
        <v>59.877000000000002</v>
      </c>
      <c r="AM6" s="210">
        <v>57.52</v>
      </c>
      <c r="AN6" s="210">
        <v>50.54</v>
      </c>
      <c r="AO6" s="210">
        <v>29.21</v>
      </c>
      <c r="AP6" s="210">
        <v>16.55</v>
      </c>
      <c r="AQ6" s="210">
        <v>28.56</v>
      </c>
      <c r="AR6" s="210">
        <v>38.31</v>
      </c>
      <c r="AS6" s="210">
        <v>40.71</v>
      </c>
      <c r="AT6" s="210">
        <v>42.34</v>
      </c>
      <c r="AU6" s="210">
        <v>39.630000000000003</v>
      </c>
      <c r="AV6" s="210">
        <v>39.4</v>
      </c>
      <c r="AW6" s="210">
        <v>40.94</v>
      </c>
      <c r="AX6" s="210">
        <v>47.02</v>
      </c>
      <c r="AY6" s="210">
        <v>52</v>
      </c>
      <c r="AZ6" s="210">
        <v>59.04</v>
      </c>
      <c r="BA6" s="210">
        <v>62.33</v>
      </c>
      <c r="BB6" s="210">
        <v>61.72</v>
      </c>
      <c r="BC6" s="210">
        <v>65.17</v>
      </c>
      <c r="BD6" s="210">
        <v>71.38</v>
      </c>
      <c r="BE6" s="210">
        <v>72.489999999999995</v>
      </c>
      <c r="BF6" s="210">
        <v>67.73</v>
      </c>
      <c r="BG6" s="299">
        <v>69</v>
      </c>
      <c r="BH6" s="299">
        <v>69</v>
      </c>
      <c r="BI6" s="299">
        <v>69</v>
      </c>
      <c r="BJ6" s="299">
        <v>67</v>
      </c>
      <c r="BK6" s="299">
        <v>65.5</v>
      </c>
      <c r="BL6" s="299">
        <v>65.5</v>
      </c>
      <c r="BM6" s="299">
        <v>64.5</v>
      </c>
      <c r="BN6" s="299">
        <v>64.5</v>
      </c>
      <c r="BO6" s="299">
        <v>63.5</v>
      </c>
      <c r="BP6" s="299">
        <v>63.5</v>
      </c>
      <c r="BQ6" s="299">
        <v>62.5</v>
      </c>
      <c r="BR6" s="299">
        <v>61.5</v>
      </c>
      <c r="BS6" s="299">
        <v>60</v>
      </c>
      <c r="BT6" s="299">
        <v>60</v>
      </c>
      <c r="BU6" s="299">
        <v>59</v>
      </c>
      <c r="BV6" s="299">
        <v>59</v>
      </c>
    </row>
    <row r="7" spans="1:74" ht="11.1" customHeight="1" x14ac:dyDescent="0.2">
      <c r="A7" s="52" t="s">
        <v>96</v>
      </c>
      <c r="B7" s="150" t="s">
        <v>95</v>
      </c>
      <c r="C7" s="210">
        <v>54.576999999999998</v>
      </c>
      <c r="D7" s="210">
        <v>54.87</v>
      </c>
      <c r="E7" s="210">
        <v>51.588999999999999</v>
      </c>
      <c r="F7" s="210">
        <v>52.308</v>
      </c>
      <c r="G7" s="210">
        <v>50.326999999999998</v>
      </c>
      <c r="H7" s="210">
        <v>46.368000000000002</v>
      </c>
      <c r="I7" s="210">
        <v>48.478999999999999</v>
      </c>
      <c r="J7" s="210">
        <v>51.704000000000001</v>
      </c>
      <c r="K7" s="210">
        <v>56.152999999999999</v>
      </c>
      <c r="L7" s="210">
        <v>57.508000000000003</v>
      </c>
      <c r="M7" s="210">
        <v>62.713999999999999</v>
      </c>
      <c r="N7" s="210">
        <v>64.373999999999995</v>
      </c>
      <c r="O7" s="210">
        <v>69.076999999999998</v>
      </c>
      <c r="P7" s="210">
        <v>65.317999999999998</v>
      </c>
      <c r="Q7" s="210">
        <v>66.016999999999996</v>
      </c>
      <c r="R7" s="210">
        <v>72.105999999999995</v>
      </c>
      <c r="S7" s="210">
        <v>76.974999999999994</v>
      </c>
      <c r="T7" s="210">
        <v>74.405000000000001</v>
      </c>
      <c r="U7" s="210">
        <v>74.254000000000005</v>
      </c>
      <c r="V7" s="210">
        <v>72.528000000000006</v>
      </c>
      <c r="W7" s="210">
        <v>78.891000000000005</v>
      </c>
      <c r="X7" s="210">
        <v>81.031999999999996</v>
      </c>
      <c r="Y7" s="210">
        <v>64.748000000000005</v>
      </c>
      <c r="Z7" s="210">
        <v>57.362000000000002</v>
      </c>
      <c r="AA7" s="210">
        <v>59.41</v>
      </c>
      <c r="AB7" s="210">
        <v>63.960999999999999</v>
      </c>
      <c r="AC7" s="210">
        <v>66.138999999999996</v>
      </c>
      <c r="AD7" s="210">
        <v>71.233000000000004</v>
      </c>
      <c r="AE7" s="210">
        <v>71.317999999999998</v>
      </c>
      <c r="AF7" s="210">
        <v>64.221000000000004</v>
      </c>
      <c r="AG7" s="210">
        <v>63.918999999999997</v>
      </c>
      <c r="AH7" s="210">
        <v>59.042000000000002</v>
      </c>
      <c r="AI7" s="210">
        <v>62.826999999999998</v>
      </c>
      <c r="AJ7" s="210">
        <v>59.713000000000001</v>
      </c>
      <c r="AK7" s="210">
        <v>63.212000000000003</v>
      </c>
      <c r="AL7" s="210">
        <v>67.31</v>
      </c>
      <c r="AM7" s="210">
        <v>63.65</v>
      </c>
      <c r="AN7" s="210">
        <v>55.66</v>
      </c>
      <c r="AO7" s="210">
        <v>32.01</v>
      </c>
      <c r="AP7" s="210">
        <v>18.38</v>
      </c>
      <c r="AQ7" s="210">
        <v>29.38</v>
      </c>
      <c r="AR7" s="210">
        <v>40.270000000000003</v>
      </c>
      <c r="AS7" s="210">
        <v>43.24</v>
      </c>
      <c r="AT7" s="210">
        <v>44.74</v>
      </c>
      <c r="AU7" s="210">
        <v>40.909999999999997</v>
      </c>
      <c r="AV7" s="210">
        <v>40.19</v>
      </c>
      <c r="AW7" s="210">
        <v>42.69</v>
      </c>
      <c r="AX7" s="210">
        <v>49.99</v>
      </c>
      <c r="AY7" s="210">
        <v>54.77</v>
      </c>
      <c r="AZ7" s="210">
        <v>62.28</v>
      </c>
      <c r="BA7" s="210">
        <v>65.41</v>
      </c>
      <c r="BB7" s="210">
        <v>64.81</v>
      </c>
      <c r="BC7" s="210">
        <v>68.53</v>
      </c>
      <c r="BD7" s="210">
        <v>73.16</v>
      </c>
      <c r="BE7" s="210">
        <v>75.17</v>
      </c>
      <c r="BF7" s="210">
        <v>70.819999999999993</v>
      </c>
      <c r="BG7" s="299">
        <v>72</v>
      </c>
      <c r="BH7" s="299">
        <v>72</v>
      </c>
      <c r="BI7" s="299">
        <v>72</v>
      </c>
      <c r="BJ7" s="299">
        <v>70</v>
      </c>
      <c r="BK7" s="299">
        <v>69</v>
      </c>
      <c r="BL7" s="299">
        <v>69</v>
      </c>
      <c r="BM7" s="299">
        <v>68</v>
      </c>
      <c r="BN7" s="299">
        <v>68</v>
      </c>
      <c r="BO7" s="299">
        <v>67</v>
      </c>
      <c r="BP7" s="299">
        <v>67</v>
      </c>
      <c r="BQ7" s="299">
        <v>66</v>
      </c>
      <c r="BR7" s="299">
        <v>65</v>
      </c>
      <c r="BS7" s="299">
        <v>64</v>
      </c>
      <c r="BT7" s="299">
        <v>64</v>
      </c>
      <c r="BU7" s="299">
        <v>63</v>
      </c>
      <c r="BV7" s="299">
        <v>63</v>
      </c>
    </row>
    <row r="8" spans="1:74" ht="11.1" customHeight="1" x14ac:dyDescent="0.2">
      <c r="A8" s="52" t="s">
        <v>522</v>
      </c>
      <c r="B8" s="576" t="s">
        <v>990</v>
      </c>
      <c r="C8" s="210">
        <v>48.12</v>
      </c>
      <c r="D8" s="210">
        <v>49.38</v>
      </c>
      <c r="E8" s="210">
        <v>46.53</v>
      </c>
      <c r="F8" s="210">
        <v>47.47</v>
      </c>
      <c r="G8" s="210">
        <v>47.21</v>
      </c>
      <c r="H8" s="210">
        <v>44.03</v>
      </c>
      <c r="I8" s="210">
        <v>44.76</v>
      </c>
      <c r="J8" s="210">
        <v>47.62</v>
      </c>
      <c r="K8" s="210">
        <v>50.46</v>
      </c>
      <c r="L8" s="210">
        <v>51.4</v>
      </c>
      <c r="M8" s="210">
        <v>56.3</v>
      </c>
      <c r="N8" s="210">
        <v>57.44</v>
      </c>
      <c r="O8" s="210">
        <v>59.71</v>
      </c>
      <c r="P8" s="210">
        <v>58.03</v>
      </c>
      <c r="Q8" s="210">
        <v>56.82</v>
      </c>
      <c r="R8" s="210">
        <v>61.24</v>
      </c>
      <c r="S8" s="210">
        <v>65.89</v>
      </c>
      <c r="T8" s="210">
        <v>66.819999999999993</v>
      </c>
      <c r="U8" s="210">
        <v>66.62</v>
      </c>
      <c r="V8" s="210">
        <v>65.48</v>
      </c>
      <c r="W8" s="210">
        <v>66.7</v>
      </c>
      <c r="X8" s="210">
        <v>67.790000000000006</v>
      </c>
      <c r="Y8" s="210">
        <v>54.4</v>
      </c>
      <c r="Z8" s="210">
        <v>42.8</v>
      </c>
      <c r="AA8" s="210">
        <v>49.71</v>
      </c>
      <c r="AB8" s="210">
        <v>56.66</v>
      </c>
      <c r="AC8" s="210">
        <v>61.14</v>
      </c>
      <c r="AD8" s="210">
        <v>65.42</v>
      </c>
      <c r="AE8" s="210">
        <v>65.03</v>
      </c>
      <c r="AF8" s="210">
        <v>58.16</v>
      </c>
      <c r="AG8" s="210">
        <v>59.18</v>
      </c>
      <c r="AH8" s="210">
        <v>55.41</v>
      </c>
      <c r="AI8" s="210">
        <v>57.31</v>
      </c>
      <c r="AJ8" s="210">
        <v>54.44</v>
      </c>
      <c r="AK8" s="210">
        <v>55.27</v>
      </c>
      <c r="AL8" s="210">
        <v>56.85</v>
      </c>
      <c r="AM8" s="210">
        <v>53.87</v>
      </c>
      <c r="AN8" s="210">
        <v>47.39</v>
      </c>
      <c r="AO8" s="210">
        <v>28.5</v>
      </c>
      <c r="AP8" s="210">
        <v>16.739999999999998</v>
      </c>
      <c r="AQ8" s="210">
        <v>22.56</v>
      </c>
      <c r="AR8" s="210">
        <v>36.14</v>
      </c>
      <c r="AS8" s="210">
        <v>39.33</v>
      </c>
      <c r="AT8" s="210">
        <v>41.72</v>
      </c>
      <c r="AU8" s="210">
        <v>38.729999999999997</v>
      </c>
      <c r="AV8" s="210">
        <v>37.81</v>
      </c>
      <c r="AW8" s="210">
        <v>39.15</v>
      </c>
      <c r="AX8" s="210">
        <v>45.34</v>
      </c>
      <c r="AY8" s="210">
        <v>49.52</v>
      </c>
      <c r="AZ8" s="210">
        <v>55.67</v>
      </c>
      <c r="BA8" s="210">
        <v>59.78</v>
      </c>
      <c r="BB8" s="210">
        <v>60.86</v>
      </c>
      <c r="BC8" s="210">
        <v>63.81</v>
      </c>
      <c r="BD8" s="210">
        <v>68.67</v>
      </c>
      <c r="BE8" s="210">
        <v>70.489999999999995</v>
      </c>
      <c r="BF8" s="210">
        <v>65.73</v>
      </c>
      <c r="BG8" s="299">
        <v>67</v>
      </c>
      <c r="BH8" s="299">
        <v>67</v>
      </c>
      <c r="BI8" s="299">
        <v>67</v>
      </c>
      <c r="BJ8" s="299">
        <v>65</v>
      </c>
      <c r="BK8" s="299">
        <v>63.25</v>
      </c>
      <c r="BL8" s="299">
        <v>63.25</v>
      </c>
      <c r="BM8" s="299">
        <v>62.25</v>
      </c>
      <c r="BN8" s="299">
        <v>62.25</v>
      </c>
      <c r="BO8" s="299">
        <v>61.25</v>
      </c>
      <c r="BP8" s="299">
        <v>61.25</v>
      </c>
      <c r="BQ8" s="299">
        <v>60</v>
      </c>
      <c r="BR8" s="299">
        <v>59</v>
      </c>
      <c r="BS8" s="299">
        <v>57.5</v>
      </c>
      <c r="BT8" s="299">
        <v>57.5</v>
      </c>
      <c r="BU8" s="299">
        <v>56.5</v>
      </c>
      <c r="BV8" s="299">
        <v>56.5</v>
      </c>
    </row>
    <row r="9" spans="1:74" ht="11.1" customHeight="1" x14ac:dyDescent="0.2">
      <c r="A9" s="52" t="s">
        <v>785</v>
      </c>
      <c r="B9" s="576" t="s">
        <v>989</v>
      </c>
      <c r="C9" s="210">
        <v>49.99</v>
      </c>
      <c r="D9" s="210">
        <v>51.24</v>
      </c>
      <c r="E9" s="210">
        <v>48.65</v>
      </c>
      <c r="F9" s="210">
        <v>49.47</v>
      </c>
      <c r="G9" s="210">
        <v>48.47</v>
      </c>
      <c r="H9" s="210">
        <v>45.25</v>
      </c>
      <c r="I9" s="210">
        <v>46.27</v>
      </c>
      <c r="J9" s="210">
        <v>48.22</v>
      </c>
      <c r="K9" s="210">
        <v>50.78</v>
      </c>
      <c r="L9" s="210">
        <v>52.67</v>
      </c>
      <c r="M9" s="210">
        <v>57.75</v>
      </c>
      <c r="N9" s="210">
        <v>59.53</v>
      </c>
      <c r="O9" s="210">
        <v>63.25</v>
      </c>
      <c r="P9" s="210">
        <v>61.74</v>
      </c>
      <c r="Q9" s="210">
        <v>60.81</v>
      </c>
      <c r="R9" s="210">
        <v>64.41</v>
      </c>
      <c r="S9" s="210">
        <v>68.91</v>
      </c>
      <c r="T9" s="210">
        <v>68.349999999999994</v>
      </c>
      <c r="U9" s="210">
        <v>70.290000000000006</v>
      </c>
      <c r="V9" s="210">
        <v>67.680000000000007</v>
      </c>
      <c r="W9" s="210">
        <v>69.290000000000006</v>
      </c>
      <c r="X9" s="210">
        <v>70.989999999999995</v>
      </c>
      <c r="Y9" s="210">
        <v>59.01</v>
      </c>
      <c r="Z9" s="210">
        <v>48.83</v>
      </c>
      <c r="AA9" s="210">
        <v>52.29</v>
      </c>
      <c r="AB9" s="210">
        <v>57.62</v>
      </c>
      <c r="AC9" s="210">
        <v>61.64</v>
      </c>
      <c r="AD9" s="210">
        <v>66.510000000000005</v>
      </c>
      <c r="AE9" s="210">
        <v>65.11</v>
      </c>
      <c r="AF9" s="210">
        <v>59.16</v>
      </c>
      <c r="AG9" s="210">
        <v>60.53</v>
      </c>
      <c r="AH9" s="210">
        <v>56.9</v>
      </c>
      <c r="AI9" s="210">
        <v>58.6</v>
      </c>
      <c r="AJ9" s="210">
        <v>55.85</v>
      </c>
      <c r="AK9" s="210">
        <v>57.88</v>
      </c>
      <c r="AL9" s="210">
        <v>60.27</v>
      </c>
      <c r="AM9" s="210">
        <v>57.92</v>
      </c>
      <c r="AN9" s="210">
        <v>51.37</v>
      </c>
      <c r="AO9" s="210">
        <v>32.549999999999997</v>
      </c>
      <c r="AP9" s="210">
        <v>19.32</v>
      </c>
      <c r="AQ9" s="210">
        <v>23.55</v>
      </c>
      <c r="AR9" s="210">
        <v>36.799999999999997</v>
      </c>
      <c r="AS9" s="210">
        <v>40.08</v>
      </c>
      <c r="AT9" s="210">
        <v>42.42</v>
      </c>
      <c r="AU9" s="210">
        <v>39.81</v>
      </c>
      <c r="AV9" s="210">
        <v>39.21</v>
      </c>
      <c r="AW9" s="210">
        <v>40.68</v>
      </c>
      <c r="AX9" s="210">
        <v>46.2</v>
      </c>
      <c r="AY9" s="210">
        <v>51.36</v>
      </c>
      <c r="AZ9" s="210">
        <v>58.39</v>
      </c>
      <c r="BA9" s="210">
        <v>61.96</v>
      </c>
      <c r="BB9" s="210">
        <v>62.39</v>
      </c>
      <c r="BC9" s="210">
        <v>65.150000000000006</v>
      </c>
      <c r="BD9" s="210">
        <v>70.39</v>
      </c>
      <c r="BE9" s="210">
        <v>71.489999999999995</v>
      </c>
      <c r="BF9" s="210">
        <v>66.73</v>
      </c>
      <c r="BG9" s="299">
        <v>68</v>
      </c>
      <c r="BH9" s="299">
        <v>68</v>
      </c>
      <c r="BI9" s="299">
        <v>68</v>
      </c>
      <c r="BJ9" s="299">
        <v>66</v>
      </c>
      <c r="BK9" s="299">
        <v>64.25</v>
      </c>
      <c r="BL9" s="299">
        <v>64.25</v>
      </c>
      <c r="BM9" s="299">
        <v>63.25</v>
      </c>
      <c r="BN9" s="299">
        <v>63.25</v>
      </c>
      <c r="BO9" s="299">
        <v>62.25</v>
      </c>
      <c r="BP9" s="299">
        <v>62.25</v>
      </c>
      <c r="BQ9" s="299">
        <v>61</v>
      </c>
      <c r="BR9" s="299">
        <v>60</v>
      </c>
      <c r="BS9" s="299">
        <v>58.5</v>
      </c>
      <c r="BT9" s="299">
        <v>58.5</v>
      </c>
      <c r="BU9" s="299">
        <v>57.5</v>
      </c>
      <c r="BV9" s="299">
        <v>57.5</v>
      </c>
    </row>
    <row r="10" spans="1:74" ht="11.1" customHeight="1" x14ac:dyDescent="0.2">
      <c r="A10" s="49"/>
      <c r="B10" s="50" t="s">
        <v>991</v>
      </c>
      <c r="C10" s="215"/>
      <c r="D10" s="215"/>
      <c r="E10" s="215"/>
      <c r="F10" s="215"/>
      <c r="G10" s="215"/>
      <c r="H10" s="215"/>
      <c r="I10" s="215"/>
      <c r="J10" s="215"/>
      <c r="K10" s="215"/>
      <c r="L10" s="215"/>
      <c r="M10" s="215"/>
      <c r="N10" s="215"/>
      <c r="O10" s="215"/>
      <c r="P10" s="215"/>
      <c r="Q10" s="215"/>
      <c r="R10" s="215"/>
      <c r="S10" s="215"/>
      <c r="T10" s="215"/>
      <c r="U10" s="215"/>
      <c r="V10" s="215"/>
      <c r="W10" s="215"/>
      <c r="X10" s="215"/>
      <c r="Y10" s="215"/>
      <c r="Z10" s="215"/>
      <c r="AA10" s="215"/>
      <c r="AB10" s="215"/>
      <c r="AC10" s="215"/>
      <c r="AD10" s="215"/>
      <c r="AE10" s="215"/>
      <c r="AF10" s="215"/>
      <c r="AG10" s="215"/>
      <c r="AH10" s="215"/>
      <c r="AI10" s="215"/>
      <c r="AJ10" s="215"/>
      <c r="AK10" s="215"/>
      <c r="AL10" s="215"/>
      <c r="AM10" s="215"/>
      <c r="AN10" s="215"/>
      <c r="AO10" s="215"/>
      <c r="AP10" s="215"/>
      <c r="AQ10" s="215"/>
      <c r="AR10" s="215"/>
      <c r="AS10" s="215"/>
      <c r="AT10" s="215"/>
      <c r="AU10" s="215"/>
      <c r="AV10" s="215"/>
      <c r="AW10" s="215"/>
      <c r="AX10" s="215"/>
      <c r="AY10" s="215"/>
      <c r="AZ10" s="215"/>
      <c r="BA10" s="215"/>
      <c r="BB10" s="215"/>
      <c r="BC10" s="215"/>
      <c r="BD10" s="215"/>
      <c r="BE10" s="215"/>
      <c r="BF10" s="215"/>
      <c r="BG10" s="371"/>
      <c r="BH10" s="371"/>
      <c r="BI10" s="371"/>
      <c r="BJ10" s="371"/>
      <c r="BK10" s="371"/>
      <c r="BL10" s="371"/>
      <c r="BM10" s="371"/>
      <c r="BN10" s="371"/>
      <c r="BO10" s="371"/>
      <c r="BP10" s="371"/>
      <c r="BQ10" s="371"/>
      <c r="BR10" s="371"/>
      <c r="BS10" s="371"/>
      <c r="BT10" s="371"/>
      <c r="BU10" s="371"/>
      <c r="BV10" s="371"/>
    </row>
    <row r="11" spans="1:74" ht="11.1" customHeight="1" x14ac:dyDescent="0.2">
      <c r="A11" s="49"/>
      <c r="B11" s="50" t="s">
        <v>550</v>
      </c>
      <c r="C11" s="215"/>
      <c r="D11" s="215"/>
      <c r="E11" s="215"/>
      <c r="F11" s="215"/>
      <c r="G11" s="215"/>
      <c r="H11" s="215"/>
      <c r="I11" s="215"/>
      <c r="J11" s="215"/>
      <c r="K11" s="215"/>
      <c r="L11" s="215"/>
      <c r="M11" s="215"/>
      <c r="N11" s="215"/>
      <c r="O11" s="215"/>
      <c r="P11" s="215"/>
      <c r="Q11" s="215"/>
      <c r="R11" s="215"/>
      <c r="S11" s="215"/>
      <c r="T11" s="215"/>
      <c r="U11" s="215"/>
      <c r="V11" s="215"/>
      <c r="W11" s="215"/>
      <c r="X11" s="215"/>
      <c r="Y11" s="215"/>
      <c r="Z11" s="215"/>
      <c r="AA11" s="215"/>
      <c r="AB11" s="215"/>
      <c r="AC11" s="215"/>
      <c r="AD11" s="215"/>
      <c r="AE11" s="215"/>
      <c r="AF11" s="215"/>
      <c r="AG11" s="215"/>
      <c r="AH11" s="215"/>
      <c r="AI11" s="215"/>
      <c r="AJ11" s="215"/>
      <c r="AK11" s="215"/>
      <c r="AL11" s="215"/>
      <c r="AM11" s="215"/>
      <c r="AN11" s="215"/>
      <c r="AO11" s="215"/>
      <c r="AP11" s="215"/>
      <c r="AQ11" s="215"/>
      <c r="AR11" s="215"/>
      <c r="AS11" s="215"/>
      <c r="AT11" s="215"/>
      <c r="AU11" s="215"/>
      <c r="AV11" s="215"/>
      <c r="AW11" s="215"/>
      <c r="AX11" s="215"/>
      <c r="AY11" s="215"/>
      <c r="AZ11" s="215"/>
      <c r="BA11" s="215"/>
      <c r="BB11" s="215"/>
      <c r="BC11" s="215"/>
      <c r="BD11" s="215"/>
      <c r="BE11" s="215"/>
      <c r="BF11" s="215"/>
      <c r="BG11" s="371"/>
      <c r="BH11" s="371"/>
      <c r="BI11" s="371"/>
      <c r="BJ11" s="371"/>
      <c r="BK11" s="371"/>
      <c r="BL11" s="371"/>
      <c r="BM11" s="371"/>
      <c r="BN11" s="371"/>
      <c r="BO11" s="371"/>
      <c r="BP11" s="371"/>
      <c r="BQ11" s="371"/>
      <c r="BR11" s="371"/>
      <c r="BS11" s="371"/>
      <c r="BT11" s="371"/>
      <c r="BU11" s="371"/>
      <c r="BV11" s="371"/>
    </row>
    <row r="12" spans="1:74" ht="11.1" customHeight="1" x14ac:dyDescent="0.2">
      <c r="A12" s="52" t="s">
        <v>770</v>
      </c>
      <c r="B12" s="150" t="s">
        <v>551</v>
      </c>
      <c r="C12" s="232">
        <v>162.69999999999999</v>
      </c>
      <c r="D12" s="232">
        <v>162.5</v>
      </c>
      <c r="E12" s="232">
        <v>163.4</v>
      </c>
      <c r="F12" s="232">
        <v>172.3</v>
      </c>
      <c r="G12" s="232">
        <v>166.8</v>
      </c>
      <c r="H12" s="232">
        <v>157.4</v>
      </c>
      <c r="I12" s="232">
        <v>162.1</v>
      </c>
      <c r="J12" s="232">
        <v>171.1</v>
      </c>
      <c r="K12" s="232">
        <v>182.6</v>
      </c>
      <c r="L12" s="232">
        <v>173</v>
      </c>
      <c r="M12" s="232">
        <v>180.6</v>
      </c>
      <c r="N12" s="232">
        <v>172</v>
      </c>
      <c r="O12" s="232">
        <v>184.9</v>
      </c>
      <c r="P12" s="232">
        <v>182.3</v>
      </c>
      <c r="Q12" s="232">
        <v>188.9</v>
      </c>
      <c r="R12" s="232">
        <v>205.4</v>
      </c>
      <c r="S12" s="232">
        <v>220.5</v>
      </c>
      <c r="T12" s="232">
        <v>213.5</v>
      </c>
      <c r="U12" s="232">
        <v>214.8</v>
      </c>
      <c r="V12" s="232">
        <v>211.8</v>
      </c>
      <c r="W12" s="232">
        <v>213.6</v>
      </c>
      <c r="X12" s="232">
        <v>209</v>
      </c>
      <c r="Y12" s="232">
        <v>173.2</v>
      </c>
      <c r="Z12" s="232">
        <v>151.4</v>
      </c>
      <c r="AA12" s="232">
        <v>148.30000000000001</v>
      </c>
      <c r="AB12" s="232">
        <v>162.4</v>
      </c>
      <c r="AC12" s="232">
        <v>188.1</v>
      </c>
      <c r="AD12" s="232">
        <v>213.8</v>
      </c>
      <c r="AE12" s="232">
        <v>211</v>
      </c>
      <c r="AF12" s="232">
        <v>190.9</v>
      </c>
      <c r="AG12" s="232">
        <v>198.4</v>
      </c>
      <c r="AH12" s="232">
        <v>182</v>
      </c>
      <c r="AI12" s="232">
        <v>185.4</v>
      </c>
      <c r="AJ12" s="232">
        <v>187.1</v>
      </c>
      <c r="AK12" s="232">
        <v>181.9</v>
      </c>
      <c r="AL12" s="232">
        <v>175.7</v>
      </c>
      <c r="AM12" s="232">
        <v>174.3</v>
      </c>
      <c r="AN12" s="232">
        <v>166.9</v>
      </c>
      <c r="AO12" s="232">
        <v>112.7</v>
      </c>
      <c r="AP12" s="232">
        <v>64.5</v>
      </c>
      <c r="AQ12" s="232">
        <v>104.9</v>
      </c>
      <c r="AR12" s="232">
        <v>131.1</v>
      </c>
      <c r="AS12" s="232">
        <v>138</v>
      </c>
      <c r="AT12" s="232">
        <v>138.9</v>
      </c>
      <c r="AU12" s="232">
        <v>135.4</v>
      </c>
      <c r="AV12" s="232">
        <v>131.19999999999999</v>
      </c>
      <c r="AW12" s="232">
        <v>128.69999999999999</v>
      </c>
      <c r="AX12" s="232">
        <v>139.4</v>
      </c>
      <c r="AY12" s="232">
        <v>157.5</v>
      </c>
      <c r="AZ12" s="232">
        <v>178.4</v>
      </c>
      <c r="BA12" s="232">
        <v>201.1</v>
      </c>
      <c r="BB12" s="232">
        <v>205.5</v>
      </c>
      <c r="BC12" s="232">
        <v>218.1</v>
      </c>
      <c r="BD12" s="232">
        <v>225.3</v>
      </c>
      <c r="BE12" s="232">
        <v>230.20480000000001</v>
      </c>
      <c r="BF12" s="232">
        <v>230.46619999999999</v>
      </c>
      <c r="BG12" s="305">
        <v>229.76949999999999</v>
      </c>
      <c r="BH12" s="305">
        <v>215.95400000000001</v>
      </c>
      <c r="BI12" s="305">
        <v>207.4256</v>
      </c>
      <c r="BJ12" s="305">
        <v>197.66139999999999</v>
      </c>
      <c r="BK12" s="305">
        <v>194.98679999999999</v>
      </c>
      <c r="BL12" s="305">
        <v>196.14439999999999</v>
      </c>
      <c r="BM12" s="305">
        <v>199.73699999999999</v>
      </c>
      <c r="BN12" s="305">
        <v>202.35599999999999</v>
      </c>
      <c r="BO12" s="305">
        <v>204.55080000000001</v>
      </c>
      <c r="BP12" s="305">
        <v>204.48429999999999</v>
      </c>
      <c r="BQ12" s="305">
        <v>200.0087</v>
      </c>
      <c r="BR12" s="305">
        <v>200.91220000000001</v>
      </c>
      <c r="BS12" s="305">
        <v>193.28960000000001</v>
      </c>
      <c r="BT12" s="305">
        <v>187.0513</v>
      </c>
      <c r="BU12" s="305">
        <v>182.65880000000001</v>
      </c>
      <c r="BV12" s="305">
        <v>175.27369999999999</v>
      </c>
    </row>
    <row r="13" spans="1:74" ht="11.1" customHeight="1" x14ac:dyDescent="0.2">
      <c r="A13" s="49" t="s">
        <v>786</v>
      </c>
      <c r="B13" s="150" t="s">
        <v>556</v>
      </c>
      <c r="C13" s="232">
        <v>163.6</v>
      </c>
      <c r="D13" s="232">
        <v>164.1</v>
      </c>
      <c r="E13" s="232">
        <v>158.1</v>
      </c>
      <c r="F13" s="232">
        <v>162.69999999999999</v>
      </c>
      <c r="G13" s="232">
        <v>155.19999999999999</v>
      </c>
      <c r="H13" s="232">
        <v>146.5</v>
      </c>
      <c r="I13" s="232">
        <v>153.30000000000001</v>
      </c>
      <c r="J13" s="232">
        <v>168.1</v>
      </c>
      <c r="K13" s="232">
        <v>184.7</v>
      </c>
      <c r="L13" s="232">
        <v>185.2</v>
      </c>
      <c r="M13" s="232">
        <v>193.6</v>
      </c>
      <c r="N13" s="232">
        <v>191.8</v>
      </c>
      <c r="O13" s="232">
        <v>204.2</v>
      </c>
      <c r="P13" s="232">
        <v>197.2</v>
      </c>
      <c r="Q13" s="232">
        <v>195.2</v>
      </c>
      <c r="R13" s="232">
        <v>209.9</v>
      </c>
      <c r="S13" s="232">
        <v>225.8</v>
      </c>
      <c r="T13" s="232">
        <v>220.3</v>
      </c>
      <c r="U13" s="232">
        <v>219.2</v>
      </c>
      <c r="V13" s="232">
        <v>220.3</v>
      </c>
      <c r="W13" s="232">
        <v>228.2</v>
      </c>
      <c r="X13" s="232">
        <v>237.9</v>
      </c>
      <c r="Y13" s="232">
        <v>213</v>
      </c>
      <c r="Z13" s="232">
        <v>179.4</v>
      </c>
      <c r="AA13" s="232">
        <v>178.9</v>
      </c>
      <c r="AB13" s="232">
        <v>195</v>
      </c>
      <c r="AC13" s="232">
        <v>202</v>
      </c>
      <c r="AD13" s="232">
        <v>210</v>
      </c>
      <c r="AE13" s="232">
        <v>210.6</v>
      </c>
      <c r="AF13" s="232">
        <v>187.4</v>
      </c>
      <c r="AG13" s="232">
        <v>193.8</v>
      </c>
      <c r="AH13" s="232">
        <v>186.5</v>
      </c>
      <c r="AI13" s="232">
        <v>195.5</v>
      </c>
      <c r="AJ13" s="232">
        <v>198.4</v>
      </c>
      <c r="AK13" s="232">
        <v>197.4</v>
      </c>
      <c r="AL13" s="232">
        <v>194.3</v>
      </c>
      <c r="AM13" s="232">
        <v>185.8</v>
      </c>
      <c r="AN13" s="232">
        <v>167.1</v>
      </c>
      <c r="AO13" s="232">
        <v>127.8</v>
      </c>
      <c r="AP13" s="232">
        <v>90.8</v>
      </c>
      <c r="AQ13" s="232">
        <v>87.8</v>
      </c>
      <c r="AR13" s="232">
        <v>113.5</v>
      </c>
      <c r="AS13" s="232">
        <v>125.4</v>
      </c>
      <c r="AT13" s="232">
        <v>127.5</v>
      </c>
      <c r="AU13" s="232">
        <v>119.5</v>
      </c>
      <c r="AV13" s="232">
        <v>121.5</v>
      </c>
      <c r="AW13" s="232">
        <v>131.5</v>
      </c>
      <c r="AX13" s="232">
        <v>147.5</v>
      </c>
      <c r="AY13" s="232">
        <v>158</v>
      </c>
      <c r="AZ13" s="232">
        <v>180.6</v>
      </c>
      <c r="BA13" s="232">
        <v>195.6</v>
      </c>
      <c r="BB13" s="232">
        <v>191.1</v>
      </c>
      <c r="BC13" s="232">
        <v>207.2</v>
      </c>
      <c r="BD13" s="232">
        <v>214.8</v>
      </c>
      <c r="BE13" s="232">
        <v>213.21809999999999</v>
      </c>
      <c r="BF13" s="232">
        <v>209.49209999999999</v>
      </c>
      <c r="BG13" s="305">
        <v>211.7159</v>
      </c>
      <c r="BH13" s="305">
        <v>217.2885</v>
      </c>
      <c r="BI13" s="305">
        <v>218.07390000000001</v>
      </c>
      <c r="BJ13" s="305">
        <v>207.3623</v>
      </c>
      <c r="BK13" s="305">
        <v>205.45840000000001</v>
      </c>
      <c r="BL13" s="305">
        <v>207.375</v>
      </c>
      <c r="BM13" s="305">
        <v>205.8321</v>
      </c>
      <c r="BN13" s="305">
        <v>205.14609999999999</v>
      </c>
      <c r="BO13" s="305">
        <v>205.42959999999999</v>
      </c>
      <c r="BP13" s="305">
        <v>203.4117</v>
      </c>
      <c r="BQ13" s="305">
        <v>201.12909999999999</v>
      </c>
      <c r="BR13" s="305">
        <v>202.32919999999999</v>
      </c>
      <c r="BS13" s="305">
        <v>198.04589999999999</v>
      </c>
      <c r="BT13" s="305">
        <v>202.7166</v>
      </c>
      <c r="BU13" s="305">
        <v>198.2713</v>
      </c>
      <c r="BV13" s="305">
        <v>187.0489</v>
      </c>
    </row>
    <row r="14" spans="1:74" ht="11.1" customHeight="1" x14ac:dyDescent="0.2">
      <c r="A14" s="52" t="s">
        <v>526</v>
      </c>
      <c r="B14" s="576" t="s">
        <v>1367</v>
      </c>
      <c r="C14" s="232">
        <v>156</v>
      </c>
      <c r="D14" s="232">
        <v>155.30000000000001</v>
      </c>
      <c r="E14" s="232">
        <v>149.5</v>
      </c>
      <c r="F14" s="232">
        <v>149.9</v>
      </c>
      <c r="G14" s="232">
        <v>144.69999999999999</v>
      </c>
      <c r="H14" s="232">
        <v>137.5</v>
      </c>
      <c r="I14" s="232">
        <v>139.19999999999999</v>
      </c>
      <c r="J14" s="232">
        <v>152.19999999999999</v>
      </c>
      <c r="K14" s="232">
        <v>166.8</v>
      </c>
      <c r="L14" s="232">
        <v>169.5</v>
      </c>
      <c r="M14" s="232">
        <v>178.1</v>
      </c>
      <c r="N14" s="232">
        <v>184.1</v>
      </c>
      <c r="O14" s="232">
        <v>199</v>
      </c>
      <c r="P14" s="232">
        <v>188.9</v>
      </c>
      <c r="Q14" s="232">
        <v>184.8</v>
      </c>
      <c r="R14" s="232">
        <v>198.2</v>
      </c>
      <c r="S14" s="232">
        <v>214.3</v>
      </c>
      <c r="T14" s="232">
        <v>208.9</v>
      </c>
      <c r="U14" s="232">
        <v>207.9</v>
      </c>
      <c r="V14" s="232">
        <v>211.4</v>
      </c>
      <c r="W14" s="232">
        <v>221.4</v>
      </c>
      <c r="X14" s="232">
        <v>228.1</v>
      </c>
      <c r="Y14" s="232">
        <v>209.8</v>
      </c>
      <c r="Z14" s="232">
        <v>179.6</v>
      </c>
      <c r="AA14" s="232">
        <v>181.3</v>
      </c>
      <c r="AB14" s="232">
        <v>190.7</v>
      </c>
      <c r="AC14" s="232">
        <v>195.8</v>
      </c>
      <c r="AD14" s="232">
        <v>199.3</v>
      </c>
      <c r="AE14" s="232">
        <v>198.9</v>
      </c>
      <c r="AF14" s="232">
        <v>182.4</v>
      </c>
      <c r="AG14" s="232">
        <v>184.7</v>
      </c>
      <c r="AH14" s="232">
        <v>179.5</v>
      </c>
      <c r="AI14" s="232">
        <v>190.1</v>
      </c>
      <c r="AJ14" s="232">
        <v>192.6</v>
      </c>
      <c r="AK14" s="232">
        <v>188.4</v>
      </c>
      <c r="AL14" s="232">
        <v>191.9</v>
      </c>
      <c r="AM14" s="232">
        <v>186.3</v>
      </c>
      <c r="AN14" s="232">
        <v>162.69999999999999</v>
      </c>
      <c r="AO14" s="232">
        <v>123.8</v>
      </c>
      <c r="AP14" s="232">
        <v>87.2</v>
      </c>
      <c r="AQ14" s="232">
        <v>79.5</v>
      </c>
      <c r="AR14" s="232">
        <v>100.2</v>
      </c>
      <c r="AS14" s="232">
        <v>115.2</v>
      </c>
      <c r="AT14" s="232">
        <v>117.9</v>
      </c>
      <c r="AU14" s="232">
        <v>109.1</v>
      </c>
      <c r="AV14" s="232">
        <v>108.9</v>
      </c>
      <c r="AW14" s="232">
        <v>115.6</v>
      </c>
      <c r="AX14" s="232">
        <v>134.1</v>
      </c>
      <c r="AY14" s="232">
        <v>148.1</v>
      </c>
      <c r="AZ14" s="232">
        <v>166.7</v>
      </c>
      <c r="BA14" s="232">
        <v>172.6</v>
      </c>
      <c r="BB14" s="232">
        <v>170</v>
      </c>
      <c r="BC14" s="232">
        <v>180.6</v>
      </c>
      <c r="BD14" s="232">
        <v>192.9</v>
      </c>
      <c r="BE14" s="232">
        <v>198.9992</v>
      </c>
      <c r="BF14" s="232">
        <v>192.9034</v>
      </c>
      <c r="BG14" s="305">
        <v>196.22579999999999</v>
      </c>
      <c r="BH14" s="305">
        <v>202.55279999999999</v>
      </c>
      <c r="BI14" s="305">
        <v>213.24350000000001</v>
      </c>
      <c r="BJ14" s="305">
        <v>207.54480000000001</v>
      </c>
      <c r="BK14" s="305">
        <v>206.81180000000001</v>
      </c>
      <c r="BL14" s="305">
        <v>203.46960000000001</v>
      </c>
      <c r="BM14" s="305">
        <v>198.74100000000001</v>
      </c>
      <c r="BN14" s="305">
        <v>194.60849999999999</v>
      </c>
      <c r="BO14" s="305">
        <v>195.94980000000001</v>
      </c>
      <c r="BP14" s="305">
        <v>193.6223</v>
      </c>
      <c r="BQ14" s="305">
        <v>190.97329999999999</v>
      </c>
      <c r="BR14" s="305">
        <v>190.62700000000001</v>
      </c>
      <c r="BS14" s="305">
        <v>188.0967</v>
      </c>
      <c r="BT14" s="305">
        <v>192.26779999999999</v>
      </c>
      <c r="BU14" s="305">
        <v>190.07230000000001</v>
      </c>
      <c r="BV14" s="305">
        <v>184.15039999999999</v>
      </c>
    </row>
    <row r="15" spans="1:74" ht="11.1" customHeight="1" x14ac:dyDescent="0.2">
      <c r="A15" s="49"/>
      <c r="B15" s="50" t="s">
        <v>10</v>
      </c>
      <c r="C15" s="215"/>
      <c r="D15" s="215"/>
      <c r="E15" s="215"/>
      <c r="F15" s="215"/>
      <c r="G15" s="215"/>
      <c r="H15" s="215"/>
      <c r="I15" s="215"/>
      <c r="J15" s="215"/>
      <c r="K15" s="215"/>
      <c r="L15" s="215"/>
      <c r="M15" s="215"/>
      <c r="N15" s="215"/>
      <c r="O15" s="215"/>
      <c r="P15" s="215"/>
      <c r="Q15" s="215"/>
      <c r="R15" s="215"/>
      <c r="S15" s="215"/>
      <c r="T15" s="215"/>
      <c r="U15" s="215"/>
      <c r="V15" s="215"/>
      <c r="W15" s="215"/>
      <c r="X15" s="215"/>
      <c r="Y15" s="215"/>
      <c r="Z15" s="215"/>
      <c r="AA15" s="215"/>
      <c r="AB15" s="215"/>
      <c r="AC15" s="215"/>
      <c r="AD15" s="215"/>
      <c r="AE15" s="215"/>
      <c r="AF15" s="215"/>
      <c r="AG15" s="215"/>
      <c r="AH15" s="215"/>
      <c r="AI15" s="215"/>
      <c r="AJ15" s="215"/>
      <c r="AK15" s="215"/>
      <c r="AL15" s="215"/>
      <c r="AM15" s="215"/>
      <c r="AN15" s="215"/>
      <c r="AO15" s="215"/>
      <c r="AP15" s="215"/>
      <c r="AQ15" s="215"/>
      <c r="AR15" s="215"/>
      <c r="AS15" s="215"/>
      <c r="AT15" s="215"/>
      <c r="AU15" s="215"/>
      <c r="AV15" s="215"/>
      <c r="AW15" s="215"/>
      <c r="AX15" s="215"/>
      <c r="AY15" s="215"/>
      <c r="AZ15" s="215"/>
      <c r="BA15" s="215"/>
      <c r="BB15" s="215"/>
      <c r="BC15" s="215"/>
      <c r="BD15" s="215"/>
      <c r="BE15" s="215"/>
      <c r="BF15" s="215"/>
      <c r="BG15" s="371"/>
      <c r="BH15" s="371"/>
      <c r="BI15" s="371"/>
      <c r="BJ15" s="371"/>
      <c r="BK15" s="371"/>
      <c r="BL15" s="371"/>
      <c r="BM15" s="371"/>
      <c r="BN15" s="371"/>
      <c r="BO15" s="371"/>
      <c r="BP15" s="371"/>
      <c r="BQ15" s="371"/>
      <c r="BR15" s="371"/>
      <c r="BS15" s="371"/>
      <c r="BT15" s="371"/>
      <c r="BU15" s="371"/>
      <c r="BV15" s="371"/>
    </row>
    <row r="16" spans="1:74" ht="11.1" customHeight="1" x14ac:dyDescent="0.2">
      <c r="A16" s="52" t="s">
        <v>787</v>
      </c>
      <c r="B16" s="150" t="s">
        <v>388</v>
      </c>
      <c r="C16" s="232">
        <v>158.4</v>
      </c>
      <c r="D16" s="232">
        <v>161.5</v>
      </c>
      <c r="E16" s="232">
        <v>155.4</v>
      </c>
      <c r="F16" s="232">
        <v>159.5</v>
      </c>
      <c r="G16" s="232">
        <v>149.19999999999999</v>
      </c>
      <c r="H16" s="232">
        <v>143.4</v>
      </c>
      <c r="I16" s="232">
        <v>147.80000000000001</v>
      </c>
      <c r="J16" s="232">
        <v>161.30000000000001</v>
      </c>
      <c r="K16" s="232">
        <v>179.5</v>
      </c>
      <c r="L16" s="232">
        <v>174.3</v>
      </c>
      <c r="M16" s="232">
        <v>183.1</v>
      </c>
      <c r="N16" s="232">
        <v>186.9</v>
      </c>
      <c r="O16" s="232">
        <v>201.2</v>
      </c>
      <c r="P16" s="232">
        <v>197</v>
      </c>
      <c r="Q16" s="232">
        <v>192.4</v>
      </c>
      <c r="R16" s="232">
        <v>208</v>
      </c>
      <c r="S16" s="232">
        <v>222.1</v>
      </c>
      <c r="T16" s="232">
        <v>219.6</v>
      </c>
      <c r="U16" s="232">
        <v>217.6</v>
      </c>
      <c r="V16" s="232">
        <v>218.3</v>
      </c>
      <c r="W16" s="232">
        <v>225.7</v>
      </c>
      <c r="X16" s="232">
        <v>234.9</v>
      </c>
      <c r="Y16" s="232">
        <v>216.2</v>
      </c>
      <c r="Z16" s="232">
        <v>185.2</v>
      </c>
      <c r="AA16" s="232">
        <v>182.7</v>
      </c>
      <c r="AB16" s="232">
        <v>195.6</v>
      </c>
      <c r="AC16" s="232">
        <v>200.5</v>
      </c>
      <c r="AD16" s="232">
        <v>206.3</v>
      </c>
      <c r="AE16" s="232">
        <v>214.1</v>
      </c>
      <c r="AF16" s="232">
        <v>190.7</v>
      </c>
      <c r="AG16" s="232">
        <v>197.3</v>
      </c>
      <c r="AH16" s="232">
        <v>190.1</v>
      </c>
      <c r="AI16" s="232">
        <v>193.7</v>
      </c>
      <c r="AJ16" s="232">
        <v>196.5</v>
      </c>
      <c r="AK16" s="232">
        <v>197.9</v>
      </c>
      <c r="AL16" s="232">
        <v>197.9</v>
      </c>
      <c r="AM16" s="232">
        <v>195.8</v>
      </c>
      <c r="AN16" s="232">
        <v>166.7</v>
      </c>
      <c r="AO16" s="232">
        <v>125.7</v>
      </c>
      <c r="AP16" s="232">
        <v>74</v>
      </c>
      <c r="AQ16" s="232">
        <v>72.8</v>
      </c>
      <c r="AR16" s="232">
        <v>104.6</v>
      </c>
      <c r="AS16" s="232">
        <v>117.5</v>
      </c>
      <c r="AT16" s="232">
        <v>118.8</v>
      </c>
      <c r="AU16" s="232">
        <v>111</v>
      </c>
      <c r="AV16" s="232">
        <v>113.4</v>
      </c>
      <c r="AW16" s="232">
        <v>121.6</v>
      </c>
      <c r="AX16" s="232">
        <v>139.5</v>
      </c>
      <c r="AY16" s="232">
        <v>148.5</v>
      </c>
      <c r="AZ16" s="232">
        <v>164.2</v>
      </c>
      <c r="BA16" s="232">
        <v>176.3</v>
      </c>
      <c r="BB16" s="232">
        <v>172.4</v>
      </c>
      <c r="BC16" s="232">
        <v>182.2</v>
      </c>
      <c r="BD16" s="232">
        <v>190.6</v>
      </c>
      <c r="BE16" s="232">
        <v>192.10659999999999</v>
      </c>
      <c r="BF16" s="232">
        <v>190.3802</v>
      </c>
      <c r="BG16" s="305">
        <v>192.14070000000001</v>
      </c>
      <c r="BH16" s="305">
        <v>197.50280000000001</v>
      </c>
      <c r="BI16" s="305">
        <v>200.70910000000001</v>
      </c>
      <c r="BJ16" s="305">
        <v>201.68219999999999</v>
      </c>
      <c r="BK16" s="305">
        <v>200.96420000000001</v>
      </c>
      <c r="BL16" s="305">
        <v>202.99350000000001</v>
      </c>
      <c r="BM16" s="305">
        <v>201.6079</v>
      </c>
      <c r="BN16" s="305">
        <v>201.10230000000001</v>
      </c>
      <c r="BO16" s="305">
        <v>202.65629999999999</v>
      </c>
      <c r="BP16" s="305">
        <v>202.017</v>
      </c>
      <c r="BQ16" s="305">
        <v>198.86859999999999</v>
      </c>
      <c r="BR16" s="305">
        <v>199.00980000000001</v>
      </c>
      <c r="BS16" s="305">
        <v>196.631</v>
      </c>
      <c r="BT16" s="305">
        <v>199.5034</v>
      </c>
      <c r="BU16" s="305">
        <v>196.10640000000001</v>
      </c>
      <c r="BV16" s="305">
        <v>188.9247</v>
      </c>
    </row>
    <row r="17" spans="1:74" ht="11.1" customHeight="1" x14ac:dyDescent="0.2">
      <c r="A17" s="52" t="s">
        <v>527</v>
      </c>
      <c r="B17" s="150" t="s">
        <v>109</v>
      </c>
      <c r="C17" s="232">
        <v>130.9</v>
      </c>
      <c r="D17" s="232">
        <v>129.1</v>
      </c>
      <c r="E17" s="232">
        <v>123.9</v>
      </c>
      <c r="F17" s="232">
        <v>120.1</v>
      </c>
      <c r="G17" s="232">
        <v>121.3</v>
      </c>
      <c r="H17" s="232">
        <v>119.5</v>
      </c>
      <c r="I17" s="232">
        <v>121.1</v>
      </c>
      <c r="J17" s="232">
        <v>120.4</v>
      </c>
      <c r="K17" s="232">
        <v>131.4</v>
      </c>
      <c r="L17" s="232">
        <v>130.4</v>
      </c>
      <c r="M17" s="232">
        <v>141.30000000000001</v>
      </c>
      <c r="N17" s="232">
        <v>148.4</v>
      </c>
      <c r="O17" s="232">
        <v>150.69999999999999</v>
      </c>
      <c r="P17" s="232">
        <v>149</v>
      </c>
      <c r="Q17" s="232">
        <v>145.19999999999999</v>
      </c>
      <c r="R17" s="232">
        <v>150.4</v>
      </c>
      <c r="S17" s="232">
        <v>166.7</v>
      </c>
      <c r="T17" s="232">
        <v>173.1</v>
      </c>
      <c r="U17" s="232">
        <v>176.7</v>
      </c>
      <c r="V17" s="232">
        <v>176.4</v>
      </c>
      <c r="W17" s="232">
        <v>176.1</v>
      </c>
      <c r="X17" s="232">
        <v>187.5</v>
      </c>
      <c r="Y17" s="232">
        <v>182.7</v>
      </c>
      <c r="Z17" s="232">
        <v>160.80000000000001</v>
      </c>
      <c r="AA17" s="232">
        <v>142.5</v>
      </c>
      <c r="AB17" s="232">
        <v>156.80000000000001</v>
      </c>
      <c r="AC17" s="232">
        <v>163.9</v>
      </c>
      <c r="AD17" s="232">
        <v>168.5</v>
      </c>
      <c r="AE17" s="232">
        <v>163.5</v>
      </c>
      <c r="AF17" s="232">
        <v>160.1</v>
      </c>
      <c r="AG17" s="232">
        <v>162.5</v>
      </c>
      <c r="AH17" s="232">
        <v>146.6</v>
      </c>
      <c r="AI17" s="232">
        <v>156</v>
      </c>
      <c r="AJ17" s="232">
        <v>154.30000000000001</v>
      </c>
      <c r="AK17" s="232">
        <v>159.4</v>
      </c>
      <c r="AL17" s="232">
        <v>174.5</v>
      </c>
      <c r="AM17" s="232">
        <v>193.9</v>
      </c>
      <c r="AN17" s="232">
        <v>173.5</v>
      </c>
      <c r="AO17" s="232">
        <v>137.1</v>
      </c>
      <c r="AP17" s="232">
        <v>97.6</v>
      </c>
      <c r="AQ17" s="232">
        <v>81.7</v>
      </c>
      <c r="AR17" s="232">
        <v>94.9</v>
      </c>
      <c r="AS17" s="232">
        <v>107.1</v>
      </c>
      <c r="AT17" s="232">
        <v>122.4</v>
      </c>
      <c r="AU17" s="232">
        <v>120</v>
      </c>
      <c r="AV17" s="232">
        <v>115.1</v>
      </c>
      <c r="AW17" s="232">
        <v>114.5</v>
      </c>
      <c r="AX17" s="232">
        <v>129</v>
      </c>
      <c r="AY17" s="232">
        <v>146.19999999999999</v>
      </c>
      <c r="AZ17" s="232">
        <v>161.69999999999999</v>
      </c>
      <c r="BA17" s="232">
        <v>176.6</v>
      </c>
      <c r="BB17" s="232">
        <v>175.6</v>
      </c>
      <c r="BC17" s="232">
        <v>176</v>
      </c>
      <c r="BD17" s="232">
        <v>186.7</v>
      </c>
      <c r="BE17" s="232">
        <v>173.52</v>
      </c>
      <c r="BF17" s="232">
        <v>166.3947</v>
      </c>
      <c r="BG17" s="305">
        <v>162.90350000000001</v>
      </c>
      <c r="BH17" s="305">
        <v>160.1713</v>
      </c>
      <c r="BI17" s="305">
        <v>162.40369999999999</v>
      </c>
      <c r="BJ17" s="305">
        <v>159.83080000000001</v>
      </c>
      <c r="BK17" s="305">
        <v>147.11689999999999</v>
      </c>
      <c r="BL17" s="305">
        <v>156.07509999999999</v>
      </c>
      <c r="BM17" s="305">
        <v>154.57980000000001</v>
      </c>
      <c r="BN17" s="305">
        <v>152.25360000000001</v>
      </c>
      <c r="BO17" s="305">
        <v>150.80119999999999</v>
      </c>
      <c r="BP17" s="305">
        <v>149.72909999999999</v>
      </c>
      <c r="BQ17" s="305">
        <v>144.45089999999999</v>
      </c>
      <c r="BR17" s="305">
        <v>145.3999</v>
      </c>
      <c r="BS17" s="305">
        <v>141.10599999999999</v>
      </c>
      <c r="BT17" s="305">
        <v>137.8415</v>
      </c>
      <c r="BU17" s="305">
        <v>138.43219999999999</v>
      </c>
      <c r="BV17" s="305">
        <v>138.08500000000001</v>
      </c>
    </row>
    <row r="18" spans="1:74" ht="11.1" customHeight="1" x14ac:dyDescent="0.2">
      <c r="A18" s="52"/>
      <c r="B18" s="53" t="s">
        <v>229</v>
      </c>
      <c r="C18" s="211"/>
      <c r="D18" s="211"/>
      <c r="E18" s="211"/>
      <c r="F18" s="211"/>
      <c r="G18" s="211"/>
      <c r="H18" s="211"/>
      <c r="I18" s="211"/>
      <c r="J18" s="211"/>
      <c r="K18" s="211"/>
      <c r="L18" s="211"/>
      <c r="M18" s="211"/>
      <c r="N18" s="211"/>
      <c r="O18" s="211"/>
      <c r="P18" s="211"/>
      <c r="Q18" s="211"/>
      <c r="R18" s="211"/>
      <c r="S18" s="211"/>
      <c r="T18" s="211"/>
      <c r="U18" s="211"/>
      <c r="V18" s="211"/>
      <c r="W18" s="211"/>
      <c r="X18" s="211"/>
      <c r="Y18" s="211"/>
      <c r="Z18" s="211"/>
      <c r="AA18" s="211"/>
      <c r="AB18" s="211"/>
      <c r="AC18" s="211"/>
      <c r="AD18" s="211"/>
      <c r="AE18" s="211"/>
      <c r="AF18" s="211"/>
      <c r="AG18" s="211"/>
      <c r="AH18" s="211"/>
      <c r="AI18" s="211"/>
      <c r="AJ18" s="211"/>
      <c r="AK18" s="211"/>
      <c r="AL18" s="211"/>
      <c r="AM18" s="211"/>
      <c r="AN18" s="211"/>
      <c r="AO18" s="211"/>
      <c r="AP18" s="211"/>
      <c r="AQ18" s="211"/>
      <c r="AR18" s="211"/>
      <c r="AS18" s="211"/>
      <c r="AT18" s="211"/>
      <c r="AU18" s="211"/>
      <c r="AV18" s="211"/>
      <c r="AW18" s="211"/>
      <c r="AX18" s="211"/>
      <c r="AY18" s="211"/>
      <c r="AZ18" s="211"/>
      <c r="BA18" s="211"/>
      <c r="BB18" s="211"/>
      <c r="BC18" s="211"/>
      <c r="BD18" s="211"/>
      <c r="BE18" s="211"/>
      <c r="BF18" s="211"/>
      <c r="BG18" s="300"/>
      <c r="BH18" s="300"/>
      <c r="BI18" s="300"/>
      <c r="BJ18" s="300"/>
      <c r="BK18" s="300"/>
      <c r="BL18" s="300"/>
      <c r="BM18" s="300"/>
      <c r="BN18" s="300"/>
      <c r="BO18" s="300"/>
      <c r="BP18" s="300"/>
      <c r="BQ18" s="300"/>
      <c r="BR18" s="300"/>
      <c r="BS18" s="300"/>
      <c r="BT18" s="300"/>
      <c r="BU18" s="300"/>
      <c r="BV18" s="300"/>
    </row>
    <row r="19" spans="1:74" ht="11.1" customHeight="1" x14ac:dyDescent="0.2">
      <c r="A19" s="52" t="s">
        <v>501</v>
      </c>
      <c r="B19" s="150" t="s">
        <v>230</v>
      </c>
      <c r="C19" s="232">
        <v>234.9</v>
      </c>
      <c r="D19" s="232">
        <v>230.4</v>
      </c>
      <c r="E19" s="232">
        <v>232.5</v>
      </c>
      <c r="F19" s="232">
        <v>241.72499999999999</v>
      </c>
      <c r="G19" s="232">
        <v>239.14</v>
      </c>
      <c r="H19" s="232">
        <v>234.65</v>
      </c>
      <c r="I19" s="232">
        <v>229.98</v>
      </c>
      <c r="J19" s="232">
        <v>238.02500000000001</v>
      </c>
      <c r="K19" s="232">
        <v>264.52499999999998</v>
      </c>
      <c r="L19" s="232">
        <v>250.5</v>
      </c>
      <c r="M19" s="232">
        <v>256.35000000000002</v>
      </c>
      <c r="N19" s="232">
        <v>247.67500000000001</v>
      </c>
      <c r="O19" s="232">
        <v>255.46</v>
      </c>
      <c r="P19" s="232">
        <v>258.72500000000002</v>
      </c>
      <c r="Q19" s="232">
        <v>259.125</v>
      </c>
      <c r="R19" s="232">
        <v>275.7</v>
      </c>
      <c r="S19" s="232">
        <v>290.07499999999999</v>
      </c>
      <c r="T19" s="232">
        <v>289.07499999999999</v>
      </c>
      <c r="U19" s="232">
        <v>284.86</v>
      </c>
      <c r="V19" s="232">
        <v>283.57499999999999</v>
      </c>
      <c r="W19" s="232">
        <v>283.55</v>
      </c>
      <c r="X19" s="232">
        <v>286</v>
      </c>
      <c r="Y19" s="232">
        <v>264.72500000000002</v>
      </c>
      <c r="Z19" s="232">
        <v>236.56</v>
      </c>
      <c r="AA19" s="232">
        <v>224.77500000000001</v>
      </c>
      <c r="AB19" s="232">
        <v>230.92500000000001</v>
      </c>
      <c r="AC19" s="232">
        <v>251.6</v>
      </c>
      <c r="AD19" s="232">
        <v>279.83999999999997</v>
      </c>
      <c r="AE19" s="232">
        <v>285.92500000000001</v>
      </c>
      <c r="AF19" s="232">
        <v>271.57499999999999</v>
      </c>
      <c r="AG19" s="232">
        <v>274</v>
      </c>
      <c r="AH19" s="232">
        <v>262.10000000000002</v>
      </c>
      <c r="AI19" s="232">
        <v>259.22000000000003</v>
      </c>
      <c r="AJ19" s="232">
        <v>262.7</v>
      </c>
      <c r="AK19" s="232">
        <v>259.77499999999998</v>
      </c>
      <c r="AL19" s="232">
        <v>255.5</v>
      </c>
      <c r="AM19" s="232">
        <v>254.77500000000001</v>
      </c>
      <c r="AN19" s="232">
        <v>244.2</v>
      </c>
      <c r="AO19" s="232">
        <v>223.42</v>
      </c>
      <c r="AP19" s="232">
        <v>184.05</v>
      </c>
      <c r="AQ19" s="232">
        <v>186.95</v>
      </c>
      <c r="AR19" s="232">
        <v>208.22</v>
      </c>
      <c r="AS19" s="232">
        <v>218.32499999999999</v>
      </c>
      <c r="AT19" s="232">
        <v>218.24</v>
      </c>
      <c r="AU19" s="232">
        <v>218.27500000000001</v>
      </c>
      <c r="AV19" s="232">
        <v>215.8</v>
      </c>
      <c r="AW19" s="232">
        <v>210.82</v>
      </c>
      <c r="AX19" s="232">
        <v>219.52500000000001</v>
      </c>
      <c r="AY19" s="232">
        <v>233.42500000000001</v>
      </c>
      <c r="AZ19" s="232">
        <v>250.1</v>
      </c>
      <c r="BA19" s="232">
        <v>281.04000000000002</v>
      </c>
      <c r="BB19" s="232">
        <v>285.82499999999999</v>
      </c>
      <c r="BC19" s="232">
        <v>298.52</v>
      </c>
      <c r="BD19" s="232">
        <v>306.375</v>
      </c>
      <c r="BE19" s="232">
        <v>313.60000000000002</v>
      </c>
      <c r="BF19" s="232">
        <v>315.77999999999997</v>
      </c>
      <c r="BG19" s="305">
        <v>313.80169999999998</v>
      </c>
      <c r="BH19" s="305">
        <v>299.88420000000002</v>
      </c>
      <c r="BI19" s="305">
        <v>292.28399999999999</v>
      </c>
      <c r="BJ19" s="305">
        <v>280.20429999999999</v>
      </c>
      <c r="BK19" s="305">
        <v>272.09050000000002</v>
      </c>
      <c r="BL19" s="305">
        <v>272.10250000000002</v>
      </c>
      <c r="BM19" s="305">
        <v>275.56889999999999</v>
      </c>
      <c r="BN19" s="305">
        <v>280.98559999999998</v>
      </c>
      <c r="BO19" s="305">
        <v>285.3818</v>
      </c>
      <c r="BP19" s="305">
        <v>286.99400000000003</v>
      </c>
      <c r="BQ19" s="305">
        <v>281.36520000000002</v>
      </c>
      <c r="BR19" s="305">
        <v>280.99180000000001</v>
      </c>
      <c r="BS19" s="305">
        <v>271.47129999999999</v>
      </c>
      <c r="BT19" s="305">
        <v>268.1379</v>
      </c>
      <c r="BU19" s="305">
        <v>267.03980000000001</v>
      </c>
      <c r="BV19" s="305">
        <v>257.61189999999999</v>
      </c>
    </row>
    <row r="20" spans="1:74" ht="11.1" customHeight="1" x14ac:dyDescent="0.2">
      <c r="A20" s="52" t="s">
        <v>524</v>
      </c>
      <c r="B20" s="150" t="s">
        <v>231</v>
      </c>
      <c r="C20" s="232">
        <v>245.84</v>
      </c>
      <c r="D20" s="232">
        <v>241.6</v>
      </c>
      <c r="E20" s="232">
        <v>243.67500000000001</v>
      </c>
      <c r="F20" s="232">
        <v>252.75</v>
      </c>
      <c r="G20" s="232">
        <v>250.26</v>
      </c>
      <c r="H20" s="232">
        <v>246.02500000000001</v>
      </c>
      <c r="I20" s="232">
        <v>241.44</v>
      </c>
      <c r="J20" s="232">
        <v>249.4</v>
      </c>
      <c r="K20" s="232">
        <v>276.125</v>
      </c>
      <c r="L20" s="232">
        <v>262.10000000000002</v>
      </c>
      <c r="M20" s="232">
        <v>267.75</v>
      </c>
      <c r="N20" s="232">
        <v>259.375</v>
      </c>
      <c r="O20" s="232">
        <v>267.12</v>
      </c>
      <c r="P20" s="232">
        <v>270.47500000000002</v>
      </c>
      <c r="Q20" s="232">
        <v>270.89999999999998</v>
      </c>
      <c r="R20" s="232">
        <v>287.32</v>
      </c>
      <c r="S20" s="232">
        <v>298.67500000000001</v>
      </c>
      <c r="T20" s="232">
        <v>296.95</v>
      </c>
      <c r="U20" s="232">
        <v>292.77999999999997</v>
      </c>
      <c r="V20" s="232">
        <v>291.42500000000001</v>
      </c>
      <c r="W20" s="232">
        <v>291.47500000000002</v>
      </c>
      <c r="X20" s="232">
        <v>294.26</v>
      </c>
      <c r="Y20" s="232">
        <v>273.57499999999999</v>
      </c>
      <c r="Z20" s="232">
        <v>245.72</v>
      </c>
      <c r="AA20" s="232">
        <v>233.75</v>
      </c>
      <c r="AB20" s="232">
        <v>239.32499999999999</v>
      </c>
      <c r="AC20" s="232">
        <v>259.42500000000001</v>
      </c>
      <c r="AD20" s="232">
        <v>288.12</v>
      </c>
      <c r="AE20" s="232">
        <v>294.625</v>
      </c>
      <c r="AF20" s="232">
        <v>280.35000000000002</v>
      </c>
      <c r="AG20" s="232">
        <v>282.32</v>
      </c>
      <c r="AH20" s="232">
        <v>270.67500000000001</v>
      </c>
      <c r="AI20" s="232">
        <v>268.14</v>
      </c>
      <c r="AJ20" s="232">
        <v>272.39999999999998</v>
      </c>
      <c r="AK20" s="232">
        <v>269.32499999999999</v>
      </c>
      <c r="AL20" s="232">
        <v>264.5</v>
      </c>
      <c r="AM20" s="232">
        <v>263.55</v>
      </c>
      <c r="AN20" s="232">
        <v>253.25</v>
      </c>
      <c r="AO20" s="232">
        <v>232.9</v>
      </c>
      <c r="AP20" s="232">
        <v>193.82499999999999</v>
      </c>
      <c r="AQ20" s="232">
        <v>196.05</v>
      </c>
      <c r="AR20" s="232">
        <v>216.96</v>
      </c>
      <c r="AS20" s="232">
        <v>227.2</v>
      </c>
      <c r="AT20" s="232">
        <v>227.22</v>
      </c>
      <c r="AU20" s="232">
        <v>227.35</v>
      </c>
      <c r="AV20" s="232">
        <v>224.82499999999999</v>
      </c>
      <c r="AW20" s="232">
        <v>219.98</v>
      </c>
      <c r="AX20" s="232">
        <v>228.35</v>
      </c>
      <c r="AY20" s="232">
        <v>242.02500000000001</v>
      </c>
      <c r="AZ20" s="232">
        <v>258.7</v>
      </c>
      <c r="BA20" s="232">
        <v>289.76</v>
      </c>
      <c r="BB20" s="232">
        <v>294.77499999999998</v>
      </c>
      <c r="BC20" s="232">
        <v>307.62</v>
      </c>
      <c r="BD20" s="232">
        <v>315.67500000000001</v>
      </c>
      <c r="BE20" s="232">
        <v>323.05</v>
      </c>
      <c r="BF20" s="232">
        <v>325.54000000000002</v>
      </c>
      <c r="BG20" s="305">
        <v>324.65300000000002</v>
      </c>
      <c r="BH20" s="305">
        <v>311.59899999999999</v>
      </c>
      <c r="BI20" s="305">
        <v>304.60300000000001</v>
      </c>
      <c r="BJ20" s="305">
        <v>293.00549999999998</v>
      </c>
      <c r="BK20" s="305">
        <v>284.99509999999998</v>
      </c>
      <c r="BL20" s="305">
        <v>285.17250000000001</v>
      </c>
      <c r="BM20" s="305">
        <v>288.53910000000002</v>
      </c>
      <c r="BN20" s="305">
        <v>294.0797</v>
      </c>
      <c r="BO20" s="305">
        <v>298.58170000000001</v>
      </c>
      <c r="BP20" s="305">
        <v>300.12909999999999</v>
      </c>
      <c r="BQ20" s="305">
        <v>294.7423</v>
      </c>
      <c r="BR20" s="305">
        <v>294.4599</v>
      </c>
      <c r="BS20" s="305">
        <v>285.0711</v>
      </c>
      <c r="BT20" s="305">
        <v>281.94659999999999</v>
      </c>
      <c r="BU20" s="305">
        <v>281.00819999999999</v>
      </c>
      <c r="BV20" s="305">
        <v>271.7654</v>
      </c>
    </row>
    <row r="21" spans="1:74" ht="11.1" customHeight="1" x14ac:dyDescent="0.2">
      <c r="A21" s="52" t="s">
        <v>525</v>
      </c>
      <c r="B21" s="150" t="s">
        <v>810</v>
      </c>
      <c r="C21" s="232">
        <v>257.98</v>
      </c>
      <c r="D21" s="232">
        <v>256.8</v>
      </c>
      <c r="E21" s="232">
        <v>255.35</v>
      </c>
      <c r="F21" s="232">
        <v>258.25</v>
      </c>
      <c r="G21" s="232">
        <v>256.04000000000002</v>
      </c>
      <c r="H21" s="232">
        <v>251.05</v>
      </c>
      <c r="I21" s="232">
        <v>249.64</v>
      </c>
      <c r="J21" s="232">
        <v>259.5</v>
      </c>
      <c r="K21" s="232">
        <v>278.47500000000002</v>
      </c>
      <c r="L21" s="232">
        <v>279.42</v>
      </c>
      <c r="M21" s="232">
        <v>290.875</v>
      </c>
      <c r="N21" s="232">
        <v>290.89999999999998</v>
      </c>
      <c r="O21" s="232">
        <v>301.83999999999997</v>
      </c>
      <c r="P21" s="232">
        <v>304.57499999999999</v>
      </c>
      <c r="Q21" s="232">
        <v>298.75</v>
      </c>
      <c r="R21" s="232">
        <v>309.58</v>
      </c>
      <c r="S21" s="232">
        <v>324.375</v>
      </c>
      <c r="T21" s="232">
        <v>325.27499999999998</v>
      </c>
      <c r="U21" s="232">
        <v>323.27999999999997</v>
      </c>
      <c r="V21" s="232">
        <v>321.82499999999999</v>
      </c>
      <c r="W21" s="232">
        <v>326.22500000000002</v>
      </c>
      <c r="X21" s="232">
        <v>336.54</v>
      </c>
      <c r="Y21" s="232">
        <v>329.95</v>
      </c>
      <c r="Z21" s="232">
        <v>312.27999999999997</v>
      </c>
      <c r="AA21" s="232">
        <v>297.97500000000002</v>
      </c>
      <c r="AB21" s="232">
        <v>299.64999999999998</v>
      </c>
      <c r="AC21" s="232">
        <v>307.625</v>
      </c>
      <c r="AD21" s="232">
        <v>312.10000000000002</v>
      </c>
      <c r="AE21" s="232">
        <v>316.125</v>
      </c>
      <c r="AF21" s="232">
        <v>308.85000000000002</v>
      </c>
      <c r="AG21" s="232">
        <v>304.52</v>
      </c>
      <c r="AH21" s="232">
        <v>300.5</v>
      </c>
      <c r="AI21" s="232">
        <v>301.62</v>
      </c>
      <c r="AJ21" s="232">
        <v>305.3</v>
      </c>
      <c r="AK21" s="232">
        <v>306.875</v>
      </c>
      <c r="AL21" s="232">
        <v>305.5</v>
      </c>
      <c r="AM21" s="232">
        <v>304.75</v>
      </c>
      <c r="AN21" s="232">
        <v>290.95</v>
      </c>
      <c r="AO21" s="232">
        <v>272.86</v>
      </c>
      <c r="AP21" s="232">
        <v>249.3</v>
      </c>
      <c r="AQ21" s="232">
        <v>239.22499999999999</v>
      </c>
      <c r="AR21" s="232">
        <v>240.8</v>
      </c>
      <c r="AS21" s="232">
        <v>243.375</v>
      </c>
      <c r="AT21" s="232">
        <v>242.92</v>
      </c>
      <c r="AU21" s="232">
        <v>241.375</v>
      </c>
      <c r="AV21" s="232">
        <v>238.875</v>
      </c>
      <c r="AW21" s="232">
        <v>243.2</v>
      </c>
      <c r="AX21" s="232">
        <v>258.47500000000002</v>
      </c>
      <c r="AY21" s="232">
        <v>268.05</v>
      </c>
      <c r="AZ21" s="232">
        <v>284.7</v>
      </c>
      <c r="BA21" s="232">
        <v>315.22000000000003</v>
      </c>
      <c r="BB21" s="232">
        <v>313.02499999999998</v>
      </c>
      <c r="BC21" s="232">
        <v>321.7</v>
      </c>
      <c r="BD21" s="232">
        <v>328.67500000000001</v>
      </c>
      <c r="BE21" s="232">
        <v>333.875</v>
      </c>
      <c r="BF21" s="232">
        <v>335</v>
      </c>
      <c r="BG21" s="305">
        <v>324.13720000000001</v>
      </c>
      <c r="BH21" s="305">
        <v>323.2208</v>
      </c>
      <c r="BI21" s="305">
        <v>326.0856</v>
      </c>
      <c r="BJ21" s="305">
        <v>322.7577</v>
      </c>
      <c r="BK21" s="305">
        <v>321.4248</v>
      </c>
      <c r="BL21" s="305">
        <v>311.80029999999999</v>
      </c>
      <c r="BM21" s="305">
        <v>310.80259999999998</v>
      </c>
      <c r="BN21" s="305">
        <v>305.1524</v>
      </c>
      <c r="BO21" s="305">
        <v>308.08789999999999</v>
      </c>
      <c r="BP21" s="305">
        <v>308.78399999999999</v>
      </c>
      <c r="BQ21" s="305">
        <v>308.86860000000001</v>
      </c>
      <c r="BR21" s="305">
        <v>307.47859999999997</v>
      </c>
      <c r="BS21" s="305">
        <v>305.82639999999998</v>
      </c>
      <c r="BT21" s="305">
        <v>305.7697</v>
      </c>
      <c r="BU21" s="305">
        <v>307.11110000000002</v>
      </c>
      <c r="BV21" s="305">
        <v>300.3116</v>
      </c>
    </row>
    <row r="22" spans="1:74" ht="11.1" customHeight="1" x14ac:dyDescent="0.2">
      <c r="A22" s="52" t="s">
        <v>485</v>
      </c>
      <c r="B22" s="150" t="s">
        <v>552</v>
      </c>
      <c r="C22" s="232">
        <v>248.2</v>
      </c>
      <c r="D22" s="232">
        <v>247.4</v>
      </c>
      <c r="E22" s="232">
        <v>244.9</v>
      </c>
      <c r="F22" s="232">
        <v>243.8</v>
      </c>
      <c r="G22" s="232">
        <v>237.8</v>
      </c>
      <c r="H22" s="232">
        <v>228.4</v>
      </c>
      <c r="I22" s="232">
        <v>221.5</v>
      </c>
      <c r="J22" s="232">
        <v>229.2</v>
      </c>
      <c r="K22" s="232">
        <v>248.1</v>
      </c>
      <c r="L22" s="232">
        <v>252</v>
      </c>
      <c r="M22" s="232">
        <v>263.3</v>
      </c>
      <c r="N22" s="232">
        <v>270.3</v>
      </c>
      <c r="O22" s="232">
        <v>290.2</v>
      </c>
      <c r="P22" s="232">
        <v>285.60000000000002</v>
      </c>
      <c r="Q22" s="232">
        <v>282.7</v>
      </c>
      <c r="R22" s="232">
        <v>287.5</v>
      </c>
      <c r="S22" s="232">
        <v>313.2</v>
      </c>
      <c r="T22" s="232">
        <v>313.2</v>
      </c>
      <c r="U22" s="232">
        <v>322</v>
      </c>
      <c r="V22" s="232">
        <v>322.89999999999998</v>
      </c>
      <c r="W22" s="232">
        <v>327.9</v>
      </c>
      <c r="X22" s="232">
        <v>338.1</v>
      </c>
      <c r="Y22" s="232">
        <v>328.6</v>
      </c>
      <c r="Z22" s="232">
        <v>295.10000000000002</v>
      </c>
      <c r="AA22" s="232">
        <v>293.39999999999998</v>
      </c>
      <c r="AB22" s="232">
        <v>303</v>
      </c>
      <c r="AC22" s="232">
        <v>305</v>
      </c>
      <c r="AD22" s="232">
        <v>310.3</v>
      </c>
      <c r="AE22" s="232">
        <v>303</v>
      </c>
      <c r="AF22" s="232">
        <v>294.60000000000002</v>
      </c>
      <c r="AG22" s="232">
        <v>293.2</v>
      </c>
      <c r="AH22" s="232">
        <v>287</v>
      </c>
      <c r="AI22" s="232">
        <v>289.39999999999998</v>
      </c>
      <c r="AJ22" s="232">
        <v>300.8</v>
      </c>
      <c r="AK22" s="232">
        <v>298.39999999999998</v>
      </c>
      <c r="AL22" s="232">
        <v>303.5</v>
      </c>
      <c r="AM22" s="232">
        <v>305.2</v>
      </c>
      <c r="AN22" s="232">
        <v>281.2</v>
      </c>
      <c r="AO22" s="232">
        <v>240.5</v>
      </c>
      <c r="AP22" s="232">
        <v>204.4</v>
      </c>
      <c r="AQ22" s="232">
        <v>190.5</v>
      </c>
      <c r="AR22" s="232">
        <v>205.7</v>
      </c>
      <c r="AS22" s="232">
        <v>213.4</v>
      </c>
      <c r="AT22" s="232">
        <v>216.1</v>
      </c>
      <c r="AU22" s="232">
        <v>212.3</v>
      </c>
      <c r="AV22" s="232">
        <v>213.9</v>
      </c>
      <c r="AW22" s="232">
        <v>220.8</v>
      </c>
      <c r="AX22" s="232">
        <v>241.9</v>
      </c>
      <c r="AY22" s="232">
        <v>254.9</v>
      </c>
      <c r="AZ22" s="232">
        <v>279</v>
      </c>
      <c r="BA22" s="232">
        <v>287.3</v>
      </c>
      <c r="BB22" s="232">
        <v>278.5</v>
      </c>
      <c r="BC22" s="232">
        <v>282.5</v>
      </c>
      <c r="BD22" s="232">
        <v>295.2</v>
      </c>
      <c r="BE22" s="232">
        <v>298</v>
      </c>
      <c r="BF22" s="232">
        <v>297.9649</v>
      </c>
      <c r="BG22" s="305">
        <v>306.85989999999998</v>
      </c>
      <c r="BH22" s="305">
        <v>319.75220000000002</v>
      </c>
      <c r="BI22" s="305">
        <v>334.15559999999999</v>
      </c>
      <c r="BJ22" s="305">
        <v>335.5564</v>
      </c>
      <c r="BK22" s="305">
        <v>331.80900000000003</v>
      </c>
      <c r="BL22" s="305">
        <v>324.97109999999998</v>
      </c>
      <c r="BM22" s="305">
        <v>316.3492</v>
      </c>
      <c r="BN22" s="305">
        <v>306.25060000000002</v>
      </c>
      <c r="BO22" s="305">
        <v>302.2824</v>
      </c>
      <c r="BP22" s="305">
        <v>296.87329999999997</v>
      </c>
      <c r="BQ22" s="305">
        <v>289.84960000000001</v>
      </c>
      <c r="BR22" s="305">
        <v>286.20299999999997</v>
      </c>
      <c r="BS22" s="305">
        <v>282.89949999999999</v>
      </c>
      <c r="BT22" s="305">
        <v>287.51850000000002</v>
      </c>
      <c r="BU22" s="305">
        <v>286.05090000000001</v>
      </c>
      <c r="BV22" s="305">
        <v>281.78289999999998</v>
      </c>
    </row>
    <row r="23" spans="1:74" ht="11.1" customHeight="1" x14ac:dyDescent="0.2">
      <c r="A23" s="49"/>
      <c r="B23" s="54" t="s">
        <v>132</v>
      </c>
      <c r="C23" s="216"/>
      <c r="D23" s="216"/>
      <c r="E23" s="216"/>
      <c r="F23" s="216"/>
      <c r="G23" s="216"/>
      <c r="H23" s="216"/>
      <c r="I23" s="216"/>
      <c r="J23" s="216"/>
      <c r="K23" s="216"/>
      <c r="L23" s="216"/>
      <c r="M23" s="216"/>
      <c r="N23" s="216"/>
      <c r="O23" s="216"/>
      <c r="P23" s="216"/>
      <c r="Q23" s="216"/>
      <c r="R23" s="216"/>
      <c r="S23" s="216"/>
      <c r="T23" s="216"/>
      <c r="U23" s="216"/>
      <c r="V23" s="216"/>
      <c r="W23" s="216"/>
      <c r="X23" s="216"/>
      <c r="Y23" s="216"/>
      <c r="Z23" s="216"/>
      <c r="AA23" s="216"/>
      <c r="AB23" s="216"/>
      <c r="AC23" s="216"/>
      <c r="AD23" s="216"/>
      <c r="AE23" s="216"/>
      <c r="AF23" s="216"/>
      <c r="AG23" s="216"/>
      <c r="AH23" s="216"/>
      <c r="AI23" s="216"/>
      <c r="AJ23" s="216"/>
      <c r="AK23" s="216"/>
      <c r="AL23" s="216"/>
      <c r="AM23" s="216"/>
      <c r="AN23" s="216"/>
      <c r="AO23" s="216"/>
      <c r="AP23" s="216"/>
      <c r="AQ23" s="216"/>
      <c r="AR23" s="216"/>
      <c r="AS23" s="216"/>
      <c r="AT23" s="216"/>
      <c r="AU23" s="216"/>
      <c r="AV23" s="216"/>
      <c r="AW23" s="216"/>
      <c r="AX23" s="216"/>
      <c r="AY23" s="216"/>
      <c r="AZ23" s="216"/>
      <c r="BA23" s="216"/>
      <c r="BB23" s="216"/>
      <c r="BC23" s="216"/>
      <c r="BD23" s="216"/>
      <c r="BE23" s="216"/>
      <c r="BF23" s="216"/>
      <c r="BG23" s="372"/>
      <c r="BH23" s="372"/>
      <c r="BI23" s="372"/>
      <c r="BJ23" s="372"/>
      <c r="BK23" s="713"/>
      <c r="BL23" s="372"/>
      <c r="BM23" s="372"/>
      <c r="BN23" s="372"/>
      <c r="BO23" s="372"/>
      <c r="BP23" s="372"/>
      <c r="BQ23" s="372"/>
      <c r="BR23" s="372"/>
      <c r="BS23" s="372"/>
      <c r="BT23" s="372"/>
      <c r="BU23" s="372"/>
      <c r="BV23" s="372"/>
    </row>
    <row r="24" spans="1:74" ht="11.1" customHeight="1" x14ac:dyDescent="0.2">
      <c r="A24" s="52" t="s">
        <v>736</v>
      </c>
      <c r="B24" s="150" t="s">
        <v>131</v>
      </c>
      <c r="C24" s="210">
        <v>3.4262480000000002</v>
      </c>
      <c r="D24" s="210">
        <v>2.9575239999999998</v>
      </c>
      <c r="E24" s="210">
        <v>2.9865599999999999</v>
      </c>
      <c r="F24" s="210">
        <v>3.2178110000000002</v>
      </c>
      <c r="G24" s="210">
        <v>3.2665500000000001</v>
      </c>
      <c r="H24" s="210">
        <v>3.0850749999999998</v>
      </c>
      <c r="I24" s="210">
        <v>3.094408</v>
      </c>
      <c r="J24" s="210">
        <v>3.0072999999999999</v>
      </c>
      <c r="K24" s="210">
        <v>3.086112</v>
      </c>
      <c r="L24" s="210">
        <v>2.9855230000000001</v>
      </c>
      <c r="M24" s="210">
        <v>3.125518</v>
      </c>
      <c r="N24" s="210">
        <v>2.9253770000000001</v>
      </c>
      <c r="O24" s="210">
        <v>3.8302200000000002</v>
      </c>
      <c r="P24" s="210">
        <v>2.7714599999999998</v>
      </c>
      <c r="Q24" s="210">
        <v>2.795334</v>
      </c>
      <c r="R24" s="210">
        <v>2.9022480000000002</v>
      </c>
      <c r="S24" s="210">
        <v>2.9064000000000001</v>
      </c>
      <c r="T24" s="210">
        <v>3.0797460000000001</v>
      </c>
      <c r="U24" s="210">
        <v>2.9406539999999999</v>
      </c>
      <c r="V24" s="210">
        <v>3.073518</v>
      </c>
      <c r="W24" s="210">
        <v>3.1088100000000001</v>
      </c>
      <c r="X24" s="210">
        <v>3.4004880000000002</v>
      </c>
      <c r="Y24" s="210">
        <v>4.2464579999999996</v>
      </c>
      <c r="Z24" s="210">
        <v>4.1945579999999998</v>
      </c>
      <c r="AA24" s="210">
        <v>3.230251</v>
      </c>
      <c r="AB24" s="210">
        <v>2.7959489999999998</v>
      </c>
      <c r="AC24" s="210">
        <v>3.0629719999999998</v>
      </c>
      <c r="AD24" s="210">
        <v>2.7502330000000001</v>
      </c>
      <c r="AE24" s="210">
        <v>2.740882</v>
      </c>
      <c r="AF24" s="210">
        <v>2.4925609999999998</v>
      </c>
      <c r="AG24" s="210">
        <v>2.4582739999999998</v>
      </c>
      <c r="AH24" s="210">
        <v>2.3076189999999999</v>
      </c>
      <c r="AI24" s="210">
        <v>2.658801</v>
      </c>
      <c r="AJ24" s="210">
        <v>2.4219089999999999</v>
      </c>
      <c r="AK24" s="210">
        <v>2.7564669999999998</v>
      </c>
      <c r="AL24" s="210">
        <v>2.3055409999999998</v>
      </c>
      <c r="AM24" s="210">
        <v>2.0987800000000001</v>
      </c>
      <c r="AN24" s="210">
        <v>1.9844900000000001</v>
      </c>
      <c r="AO24" s="210">
        <v>1.85981</v>
      </c>
      <c r="AP24" s="210">
        <v>1.80786</v>
      </c>
      <c r="AQ24" s="210">
        <v>1.8161719999999999</v>
      </c>
      <c r="AR24" s="210">
        <v>1.694609</v>
      </c>
      <c r="AS24" s="210">
        <v>1.8359129999999999</v>
      </c>
      <c r="AT24" s="210">
        <v>2.3896999999999999</v>
      </c>
      <c r="AU24" s="210">
        <v>1.996958</v>
      </c>
      <c r="AV24" s="210">
        <v>2.4832100000000001</v>
      </c>
      <c r="AW24" s="210">
        <v>2.7117900000000001</v>
      </c>
      <c r="AX24" s="210">
        <v>2.6910099999999999</v>
      </c>
      <c r="AY24" s="210">
        <v>2.81569</v>
      </c>
      <c r="AZ24" s="210">
        <v>5.5586500000000001</v>
      </c>
      <c r="BA24" s="210">
        <v>2.7221799999999998</v>
      </c>
      <c r="BB24" s="210">
        <v>2.7668569999999999</v>
      </c>
      <c r="BC24" s="210">
        <v>3.0234899999999998</v>
      </c>
      <c r="BD24" s="210">
        <v>3.38714</v>
      </c>
      <c r="BE24" s="210">
        <v>3.98976</v>
      </c>
      <c r="BF24" s="210">
        <v>4.2287299999999997</v>
      </c>
      <c r="BG24" s="299">
        <v>4.2391199999999998</v>
      </c>
      <c r="BH24" s="299">
        <v>4.0521000000000003</v>
      </c>
      <c r="BI24" s="299">
        <v>4.1559999999999997</v>
      </c>
      <c r="BJ24" s="299">
        <v>4.2599</v>
      </c>
      <c r="BK24" s="299">
        <v>4.4157500000000001</v>
      </c>
      <c r="BL24" s="299">
        <v>4.3118499999999997</v>
      </c>
      <c r="BM24" s="299">
        <v>4.10405</v>
      </c>
      <c r="BN24" s="299">
        <v>3.4287000000000001</v>
      </c>
      <c r="BO24" s="299">
        <v>3.3767499999999999</v>
      </c>
      <c r="BP24" s="299">
        <v>3.4287000000000001</v>
      </c>
      <c r="BQ24" s="299">
        <v>3.4390900000000002</v>
      </c>
      <c r="BR24" s="299">
        <v>3.4390900000000002</v>
      </c>
      <c r="BS24" s="299">
        <v>3.27285</v>
      </c>
      <c r="BT24" s="299">
        <v>3.2832400000000002</v>
      </c>
      <c r="BU24" s="299">
        <v>3.3248000000000002</v>
      </c>
      <c r="BV24" s="299">
        <v>3.3975300000000002</v>
      </c>
    </row>
    <row r="25" spans="1:74" ht="11.1" customHeight="1" x14ac:dyDescent="0.2">
      <c r="A25" s="52" t="s">
        <v>133</v>
      </c>
      <c r="B25" s="150" t="s">
        <v>126</v>
      </c>
      <c r="C25" s="210">
        <v>3.3039999999999998</v>
      </c>
      <c r="D25" s="210">
        <v>2.8519999999999999</v>
      </c>
      <c r="E25" s="210">
        <v>2.88</v>
      </c>
      <c r="F25" s="210">
        <v>3.1030000000000002</v>
      </c>
      <c r="G25" s="210">
        <v>3.15</v>
      </c>
      <c r="H25" s="210">
        <v>2.9750000000000001</v>
      </c>
      <c r="I25" s="210">
        <v>2.984</v>
      </c>
      <c r="J25" s="210">
        <v>2.9</v>
      </c>
      <c r="K25" s="210">
        <v>2.976</v>
      </c>
      <c r="L25" s="210">
        <v>2.879</v>
      </c>
      <c r="M25" s="210">
        <v>3.0139999999999998</v>
      </c>
      <c r="N25" s="210">
        <v>2.8210000000000002</v>
      </c>
      <c r="O25" s="210">
        <v>3.69</v>
      </c>
      <c r="P25" s="210">
        <v>2.67</v>
      </c>
      <c r="Q25" s="210">
        <v>2.6930000000000001</v>
      </c>
      <c r="R25" s="210">
        <v>2.7959999999999998</v>
      </c>
      <c r="S25" s="210">
        <v>2.8</v>
      </c>
      <c r="T25" s="210">
        <v>2.9670000000000001</v>
      </c>
      <c r="U25" s="210">
        <v>2.8330000000000002</v>
      </c>
      <c r="V25" s="210">
        <v>2.9609999999999999</v>
      </c>
      <c r="W25" s="210">
        <v>2.9950000000000001</v>
      </c>
      <c r="X25" s="210">
        <v>3.2759999999999998</v>
      </c>
      <c r="Y25" s="210">
        <v>4.0910000000000002</v>
      </c>
      <c r="Z25" s="210">
        <v>4.0410000000000004</v>
      </c>
      <c r="AA25" s="210">
        <v>3.109</v>
      </c>
      <c r="AB25" s="210">
        <v>2.6909999999999998</v>
      </c>
      <c r="AC25" s="210">
        <v>2.948</v>
      </c>
      <c r="AD25" s="210">
        <v>2.6469999999999998</v>
      </c>
      <c r="AE25" s="210">
        <v>2.6379999999999999</v>
      </c>
      <c r="AF25" s="210">
        <v>2.399</v>
      </c>
      <c r="AG25" s="210">
        <v>2.3660000000000001</v>
      </c>
      <c r="AH25" s="210">
        <v>2.2210000000000001</v>
      </c>
      <c r="AI25" s="210">
        <v>2.5590000000000002</v>
      </c>
      <c r="AJ25" s="210">
        <v>2.331</v>
      </c>
      <c r="AK25" s="210">
        <v>2.653</v>
      </c>
      <c r="AL25" s="210">
        <v>2.2189999999999999</v>
      </c>
      <c r="AM25" s="210">
        <v>2.02</v>
      </c>
      <c r="AN25" s="210">
        <v>1.91</v>
      </c>
      <c r="AO25" s="210">
        <v>1.79</v>
      </c>
      <c r="AP25" s="210">
        <v>1.74</v>
      </c>
      <c r="AQ25" s="210">
        <v>1.748</v>
      </c>
      <c r="AR25" s="210">
        <v>1.631</v>
      </c>
      <c r="AS25" s="210">
        <v>1.7669999999999999</v>
      </c>
      <c r="AT25" s="210">
        <v>2.2999999999999998</v>
      </c>
      <c r="AU25" s="210">
        <v>1.9219999999999999</v>
      </c>
      <c r="AV25" s="210">
        <v>2.39</v>
      </c>
      <c r="AW25" s="210">
        <v>2.61</v>
      </c>
      <c r="AX25" s="210">
        <v>2.59</v>
      </c>
      <c r="AY25" s="210">
        <v>2.71</v>
      </c>
      <c r="AZ25" s="210">
        <v>5.35</v>
      </c>
      <c r="BA25" s="210">
        <v>2.62</v>
      </c>
      <c r="BB25" s="210">
        <v>2.6629999999999998</v>
      </c>
      <c r="BC25" s="210">
        <v>2.91</v>
      </c>
      <c r="BD25" s="210">
        <v>3.26</v>
      </c>
      <c r="BE25" s="210">
        <v>3.84</v>
      </c>
      <c r="BF25" s="210">
        <v>4.07</v>
      </c>
      <c r="BG25" s="299">
        <v>4.08</v>
      </c>
      <c r="BH25" s="299">
        <v>3.9</v>
      </c>
      <c r="BI25" s="299">
        <v>4</v>
      </c>
      <c r="BJ25" s="299">
        <v>4.0999999999999996</v>
      </c>
      <c r="BK25" s="299">
        <v>4.25</v>
      </c>
      <c r="BL25" s="299">
        <v>4.1500000000000004</v>
      </c>
      <c r="BM25" s="299">
        <v>3.95</v>
      </c>
      <c r="BN25" s="299">
        <v>3.3</v>
      </c>
      <c r="BO25" s="299">
        <v>3.25</v>
      </c>
      <c r="BP25" s="299">
        <v>3.3</v>
      </c>
      <c r="BQ25" s="299">
        <v>3.31</v>
      </c>
      <c r="BR25" s="299">
        <v>3.31</v>
      </c>
      <c r="BS25" s="299">
        <v>3.15</v>
      </c>
      <c r="BT25" s="299">
        <v>3.16</v>
      </c>
      <c r="BU25" s="299">
        <v>3.2</v>
      </c>
      <c r="BV25" s="299">
        <v>3.27</v>
      </c>
    </row>
    <row r="26" spans="1:74" ht="11.1" customHeight="1" x14ac:dyDescent="0.2">
      <c r="A26" s="52"/>
      <c r="B26" s="53" t="s">
        <v>1012</v>
      </c>
      <c r="C26" s="62"/>
      <c r="D26" s="62"/>
      <c r="E26" s="62"/>
      <c r="F26" s="62"/>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62"/>
      <c r="AG26" s="62"/>
      <c r="AH26" s="62"/>
      <c r="AI26" s="62"/>
      <c r="AJ26" s="62"/>
      <c r="AK26" s="62"/>
      <c r="AL26" s="62"/>
      <c r="AM26" s="62"/>
      <c r="AN26" s="62"/>
      <c r="AO26" s="62"/>
      <c r="AP26" s="62"/>
      <c r="AQ26" s="62"/>
      <c r="AR26" s="62"/>
      <c r="AS26" s="62"/>
      <c r="AT26" s="62"/>
      <c r="AU26" s="62"/>
      <c r="AV26" s="62"/>
      <c r="AW26" s="62"/>
      <c r="AX26" s="62"/>
      <c r="AY26" s="62"/>
      <c r="AZ26" s="62"/>
      <c r="BA26" s="62"/>
      <c r="BB26" s="62"/>
      <c r="BC26" s="62"/>
      <c r="BD26" s="62"/>
      <c r="BE26" s="62"/>
      <c r="BF26" s="62"/>
      <c r="BG26" s="302"/>
      <c r="BH26" s="302"/>
      <c r="BI26" s="302"/>
      <c r="BJ26" s="302"/>
      <c r="BK26" s="302"/>
      <c r="BL26" s="302"/>
      <c r="BM26" s="302"/>
      <c r="BN26" s="302"/>
      <c r="BO26" s="302"/>
      <c r="BP26" s="302"/>
      <c r="BQ26" s="302"/>
      <c r="BR26" s="302"/>
      <c r="BS26" s="302"/>
      <c r="BT26" s="302"/>
      <c r="BU26" s="302"/>
      <c r="BV26" s="302"/>
    </row>
    <row r="27" spans="1:74" ht="11.1" customHeight="1" x14ac:dyDescent="0.2">
      <c r="A27" s="52" t="s">
        <v>679</v>
      </c>
      <c r="B27" s="150" t="s">
        <v>389</v>
      </c>
      <c r="C27" s="210">
        <v>4.8499999999999996</v>
      </c>
      <c r="D27" s="210">
        <v>4.53</v>
      </c>
      <c r="E27" s="210">
        <v>3.92</v>
      </c>
      <c r="F27" s="210">
        <v>4.1100000000000003</v>
      </c>
      <c r="G27" s="210">
        <v>4.0199999999999996</v>
      </c>
      <c r="H27" s="210">
        <v>4.05</v>
      </c>
      <c r="I27" s="210">
        <v>3.92</v>
      </c>
      <c r="J27" s="210">
        <v>3.78</v>
      </c>
      <c r="K27" s="210">
        <v>3.83</v>
      </c>
      <c r="L27" s="210">
        <v>3.78</v>
      </c>
      <c r="M27" s="210">
        <v>3.84</v>
      </c>
      <c r="N27" s="210">
        <v>4.1900000000000004</v>
      </c>
      <c r="O27" s="210">
        <v>4.46</v>
      </c>
      <c r="P27" s="210">
        <v>4.8499999999999996</v>
      </c>
      <c r="Q27" s="210">
        <v>4</v>
      </c>
      <c r="R27" s="210">
        <v>3.89</v>
      </c>
      <c r="S27" s="210">
        <v>3.8</v>
      </c>
      <c r="T27" s="210">
        <v>3.77</v>
      </c>
      <c r="U27" s="210">
        <v>3.75</v>
      </c>
      <c r="V27" s="210">
        <v>3.67</v>
      </c>
      <c r="W27" s="210">
        <v>3.75</v>
      </c>
      <c r="X27" s="210">
        <v>4.03</v>
      </c>
      <c r="Y27" s="210">
        <v>4.51</v>
      </c>
      <c r="Z27" s="210">
        <v>5.47</v>
      </c>
      <c r="AA27" s="210">
        <v>5.0199999999999996</v>
      </c>
      <c r="AB27" s="210">
        <v>4.62</v>
      </c>
      <c r="AC27" s="210">
        <v>4.3099999999999996</v>
      </c>
      <c r="AD27" s="210">
        <v>3.99</v>
      </c>
      <c r="AE27" s="210">
        <v>3.64</v>
      </c>
      <c r="AF27" s="210">
        <v>3.54</v>
      </c>
      <c r="AG27" s="210">
        <v>3.34</v>
      </c>
      <c r="AH27" s="210">
        <v>3.2</v>
      </c>
      <c r="AI27" s="210">
        <v>3.34</v>
      </c>
      <c r="AJ27" s="210">
        <v>3.42</v>
      </c>
      <c r="AK27" s="210">
        <v>3.86</v>
      </c>
      <c r="AL27" s="210">
        <v>3.88</v>
      </c>
      <c r="AM27" s="210">
        <v>3.66</v>
      </c>
      <c r="AN27" s="210">
        <v>3.54</v>
      </c>
      <c r="AO27" s="210">
        <v>3.34</v>
      </c>
      <c r="AP27" s="210">
        <v>2.96</v>
      </c>
      <c r="AQ27" s="210">
        <v>2.86</v>
      </c>
      <c r="AR27" s="210">
        <v>2.72</v>
      </c>
      <c r="AS27" s="210">
        <v>2.5499999999999998</v>
      </c>
      <c r="AT27" s="210">
        <v>2.92</v>
      </c>
      <c r="AU27" s="210">
        <v>3.16</v>
      </c>
      <c r="AV27" s="210">
        <v>3.25</v>
      </c>
      <c r="AW27" s="210">
        <v>3.93</v>
      </c>
      <c r="AX27" s="210">
        <v>4.07</v>
      </c>
      <c r="AY27" s="210">
        <v>4.04</v>
      </c>
      <c r="AZ27" s="210">
        <v>9.34</v>
      </c>
      <c r="BA27" s="210">
        <v>4.37</v>
      </c>
      <c r="BB27" s="210">
        <v>3.97</v>
      </c>
      <c r="BC27" s="210">
        <v>4.09</v>
      </c>
      <c r="BD27" s="210">
        <v>4.1399999999999997</v>
      </c>
      <c r="BE27" s="210">
        <v>4.6104789999999998</v>
      </c>
      <c r="BF27" s="210">
        <v>4.9933439999999996</v>
      </c>
      <c r="BG27" s="299">
        <v>5.1263949999999996</v>
      </c>
      <c r="BH27" s="299">
        <v>5.2292880000000004</v>
      </c>
      <c r="BI27" s="299">
        <v>5.2242490000000004</v>
      </c>
      <c r="BJ27" s="299">
        <v>5.6594730000000002</v>
      </c>
      <c r="BK27" s="299">
        <v>5.7270440000000002</v>
      </c>
      <c r="BL27" s="299">
        <v>5.8503429999999996</v>
      </c>
      <c r="BM27" s="299">
        <v>5.4844790000000003</v>
      </c>
      <c r="BN27" s="299">
        <v>4.9883949999999997</v>
      </c>
      <c r="BO27" s="299">
        <v>4.4712329999999998</v>
      </c>
      <c r="BP27" s="299">
        <v>4.3346520000000002</v>
      </c>
      <c r="BQ27" s="299">
        <v>4.3690600000000002</v>
      </c>
      <c r="BR27" s="299">
        <v>4.3497399999999997</v>
      </c>
      <c r="BS27" s="299">
        <v>4.2622850000000003</v>
      </c>
      <c r="BT27" s="299">
        <v>4.2858340000000004</v>
      </c>
      <c r="BU27" s="299">
        <v>4.4223990000000004</v>
      </c>
      <c r="BV27" s="299">
        <v>4.8152889999999999</v>
      </c>
    </row>
    <row r="28" spans="1:74" ht="11.1" customHeight="1" x14ac:dyDescent="0.2">
      <c r="A28" s="52" t="s">
        <v>669</v>
      </c>
      <c r="B28" s="150" t="s">
        <v>390</v>
      </c>
      <c r="C28" s="210">
        <v>7.58</v>
      </c>
      <c r="D28" s="210">
        <v>7.89</v>
      </c>
      <c r="E28" s="210">
        <v>7.68</v>
      </c>
      <c r="F28" s="210">
        <v>8.0399999999999991</v>
      </c>
      <c r="G28" s="210">
        <v>8.31</v>
      </c>
      <c r="H28" s="210">
        <v>8.75</v>
      </c>
      <c r="I28" s="210">
        <v>8.81</v>
      </c>
      <c r="J28" s="210">
        <v>8.76</v>
      </c>
      <c r="K28" s="210">
        <v>8.52</v>
      </c>
      <c r="L28" s="210">
        <v>7.97</v>
      </c>
      <c r="M28" s="210">
        <v>7.51</v>
      </c>
      <c r="N28" s="210">
        <v>7.42</v>
      </c>
      <c r="O28" s="210">
        <v>7.4</v>
      </c>
      <c r="P28" s="210">
        <v>7.74</v>
      </c>
      <c r="Q28" s="210">
        <v>7.71</v>
      </c>
      <c r="R28" s="210">
        <v>7.65</v>
      </c>
      <c r="S28" s="210">
        <v>8.34</v>
      </c>
      <c r="T28" s="210">
        <v>8.58</v>
      </c>
      <c r="U28" s="210">
        <v>8.84</v>
      </c>
      <c r="V28" s="210">
        <v>8.69</v>
      </c>
      <c r="W28" s="210">
        <v>8.57</v>
      </c>
      <c r="X28" s="210">
        <v>7.69</v>
      </c>
      <c r="Y28" s="210">
        <v>7.34</v>
      </c>
      <c r="Z28" s="210">
        <v>7.7</v>
      </c>
      <c r="AA28" s="210">
        <v>7.67</v>
      </c>
      <c r="AB28" s="210">
        <v>7.55</v>
      </c>
      <c r="AC28" s="210">
        <v>7.41</v>
      </c>
      <c r="AD28" s="210">
        <v>7.73</v>
      </c>
      <c r="AE28" s="210">
        <v>8.06</v>
      </c>
      <c r="AF28" s="210">
        <v>8.23</v>
      </c>
      <c r="AG28" s="210">
        <v>8.4700000000000006</v>
      </c>
      <c r="AH28" s="210">
        <v>8.42</v>
      </c>
      <c r="AI28" s="210">
        <v>8.34</v>
      </c>
      <c r="AJ28" s="210">
        <v>7.64</v>
      </c>
      <c r="AK28" s="210">
        <v>6.98</v>
      </c>
      <c r="AL28" s="210">
        <v>7.19</v>
      </c>
      <c r="AM28" s="210">
        <v>7.25</v>
      </c>
      <c r="AN28" s="210">
        <v>6.87</v>
      </c>
      <c r="AO28" s="210">
        <v>7.32</v>
      </c>
      <c r="AP28" s="210">
        <v>7.28</v>
      </c>
      <c r="AQ28" s="210">
        <v>7.74</v>
      </c>
      <c r="AR28" s="210">
        <v>8.19</v>
      </c>
      <c r="AS28" s="210">
        <v>8.5</v>
      </c>
      <c r="AT28" s="210">
        <v>8.51</v>
      </c>
      <c r="AU28" s="210">
        <v>8.4700000000000006</v>
      </c>
      <c r="AV28" s="210">
        <v>7.62</v>
      </c>
      <c r="AW28" s="210">
        <v>7.66</v>
      </c>
      <c r="AX28" s="210">
        <v>7.42</v>
      </c>
      <c r="AY28" s="210">
        <v>7.42</v>
      </c>
      <c r="AZ28" s="210">
        <v>7.37</v>
      </c>
      <c r="BA28" s="210">
        <v>8</v>
      </c>
      <c r="BB28" s="210">
        <v>8.35</v>
      </c>
      <c r="BC28" s="210">
        <v>8.98</v>
      </c>
      <c r="BD28" s="210">
        <v>9.61</v>
      </c>
      <c r="BE28" s="210">
        <v>9.6314659999999996</v>
      </c>
      <c r="BF28" s="210">
        <v>9.7319469999999999</v>
      </c>
      <c r="BG28" s="299">
        <v>9.6184030000000007</v>
      </c>
      <c r="BH28" s="299">
        <v>9.1980889999999995</v>
      </c>
      <c r="BI28" s="299">
        <v>8.8483590000000003</v>
      </c>
      <c r="BJ28" s="299">
        <v>8.7627930000000003</v>
      </c>
      <c r="BK28" s="299">
        <v>8.6864609999999995</v>
      </c>
      <c r="BL28" s="299">
        <v>8.7116190000000007</v>
      </c>
      <c r="BM28" s="299">
        <v>8.8276959999999995</v>
      </c>
      <c r="BN28" s="299">
        <v>8.8875539999999997</v>
      </c>
      <c r="BO28" s="299">
        <v>9.0412490000000005</v>
      </c>
      <c r="BP28" s="299">
        <v>9.3110149999999994</v>
      </c>
      <c r="BQ28" s="299">
        <v>9.2839690000000008</v>
      </c>
      <c r="BR28" s="299">
        <v>9.1924379999999992</v>
      </c>
      <c r="BS28" s="299">
        <v>8.9347790000000007</v>
      </c>
      <c r="BT28" s="299">
        <v>8.3397579999999998</v>
      </c>
      <c r="BU28" s="299">
        <v>8.0174880000000002</v>
      </c>
      <c r="BV28" s="299">
        <v>7.901929</v>
      </c>
    </row>
    <row r="29" spans="1:74" ht="11.1" customHeight="1" x14ac:dyDescent="0.2">
      <c r="A29" s="52" t="s">
        <v>531</v>
      </c>
      <c r="B29" s="150" t="s">
        <v>391</v>
      </c>
      <c r="C29" s="210">
        <v>9.32</v>
      </c>
      <c r="D29" s="210">
        <v>10.01</v>
      </c>
      <c r="E29" s="210">
        <v>9.86</v>
      </c>
      <c r="F29" s="210">
        <v>11.34</v>
      </c>
      <c r="G29" s="210">
        <v>13.25</v>
      </c>
      <c r="H29" s="210">
        <v>16.059999999999999</v>
      </c>
      <c r="I29" s="210">
        <v>17.86</v>
      </c>
      <c r="J29" s="210">
        <v>18.22</v>
      </c>
      <c r="K29" s="210">
        <v>16.920000000000002</v>
      </c>
      <c r="L29" s="210">
        <v>13.39</v>
      </c>
      <c r="M29" s="210">
        <v>10.14</v>
      </c>
      <c r="N29" s="210">
        <v>9.2899999999999991</v>
      </c>
      <c r="O29" s="210">
        <v>8.9</v>
      </c>
      <c r="P29" s="210">
        <v>9.6300000000000008</v>
      </c>
      <c r="Q29" s="210">
        <v>9.76</v>
      </c>
      <c r="R29" s="210">
        <v>10.050000000000001</v>
      </c>
      <c r="S29" s="210">
        <v>13.52</v>
      </c>
      <c r="T29" s="210">
        <v>16.47</v>
      </c>
      <c r="U29" s="210">
        <v>17.850000000000001</v>
      </c>
      <c r="V29" s="210">
        <v>18.559999999999999</v>
      </c>
      <c r="W29" s="210">
        <v>17.23</v>
      </c>
      <c r="X29" s="210">
        <v>12.22</v>
      </c>
      <c r="Y29" s="210">
        <v>9.42</v>
      </c>
      <c r="Z29" s="210">
        <v>9.6199999999999992</v>
      </c>
      <c r="AA29" s="210">
        <v>9.36</v>
      </c>
      <c r="AB29" s="210">
        <v>9.4</v>
      </c>
      <c r="AC29" s="210">
        <v>9.42</v>
      </c>
      <c r="AD29" s="210">
        <v>10.85</v>
      </c>
      <c r="AE29" s="210">
        <v>12.76</v>
      </c>
      <c r="AF29" s="210">
        <v>15.55</v>
      </c>
      <c r="AG29" s="210">
        <v>17.739999999999998</v>
      </c>
      <c r="AH29" s="210">
        <v>18.38</v>
      </c>
      <c r="AI29" s="210">
        <v>17.61</v>
      </c>
      <c r="AJ29" s="210">
        <v>12.5</v>
      </c>
      <c r="AK29" s="210">
        <v>9.33</v>
      </c>
      <c r="AL29" s="210">
        <v>9.3000000000000007</v>
      </c>
      <c r="AM29" s="210">
        <v>9.51</v>
      </c>
      <c r="AN29" s="210">
        <v>9.1199999999999992</v>
      </c>
      <c r="AO29" s="210">
        <v>9.85</v>
      </c>
      <c r="AP29" s="210">
        <v>10.66</v>
      </c>
      <c r="AQ29" s="210">
        <v>11.85</v>
      </c>
      <c r="AR29" s="210">
        <v>15.37</v>
      </c>
      <c r="AS29" s="210">
        <v>17.63</v>
      </c>
      <c r="AT29" s="210">
        <v>18.420000000000002</v>
      </c>
      <c r="AU29" s="210">
        <v>16.989999999999998</v>
      </c>
      <c r="AV29" s="210">
        <v>12.36</v>
      </c>
      <c r="AW29" s="210">
        <v>11.07</v>
      </c>
      <c r="AX29" s="210">
        <v>9.81</v>
      </c>
      <c r="AY29" s="210">
        <v>9.73</v>
      </c>
      <c r="AZ29" s="210">
        <v>9.3699999999999992</v>
      </c>
      <c r="BA29" s="210">
        <v>10.54</v>
      </c>
      <c r="BB29" s="210">
        <v>12.26</v>
      </c>
      <c r="BC29" s="210">
        <v>14.1</v>
      </c>
      <c r="BD29" s="210">
        <v>17.760000000000002</v>
      </c>
      <c r="BE29" s="210">
        <v>18.880279999999999</v>
      </c>
      <c r="BF29" s="210">
        <v>19.411010000000001</v>
      </c>
      <c r="BG29" s="299">
        <v>18.369579999999999</v>
      </c>
      <c r="BH29" s="299">
        <v>15.03692</v>
      </c>
      <c r="BI29" s="299">
        <v>12.222519999999999</v>
      </c>
      <c r="BJ29" s="299">
        <v>11.16316</v>
      </c>
      <c r="BK29" s="299">
        <v>10.83426</v>
      </c>
      <c r="BL29" s="299">
        <v>10.846</v>
      </c>
      <c r="BM29" s="299">
        <v>11.330780000000001</v>
      </c>
      <c r="BN29" s="299">
        <v>12.186210000000001</v>
      </c>
      <c r="BO29" s="299">
        <v>14.13646</v>
      </c>
      <c r="BP29" s="299">
        <v>16.58267</v>
      </c>
      <c r="BQ29" s="299">
        <v>17.930060000000001</v>
      </c>
      <c r="BR29" s="299">
        <v>18.518989999999999</v>
      </c>
      <c r="BS29" s="299">
        <v>17.46594</v>
      </c>
      <c r="BT29" s="299">
        <v>13.8979</v>
      </c>
      <c r="BU29" s="299">
        <v>11.09426</v>
      </c>
      <c r="BV29" s="299">
        <v>10.13449</v>
      </c>
    </row>
    <row r="30" spans="1:74" ht="11.1" customHeight="1" x14ac:dyDescent="0.2">
      <c r="A30" s="49"/>
      <c r="B30" s="54" t="s">
        <v>992</v>
      </c>
      <c r="C30" s="216"/>
      <c r="D30" s="216"/>
      <c r="E30" s="216"/>
      <c r="F30" s="216"/>
      <c r="G30" s="216"/>
      <c r="H30" s="216"/>
      <c r="I30" s="216"/>
      <c r="J30" s="216"/>
      <c r="K30" s="216"/>
      <c r="L30" s="216"/>
      <c r="M30" s="216"/>
      <c r="N30" s="216"/>
      <c r="O30" s="216"/>
      <c r="P30" s="216"/>
      <c r="Q30" s="216"/>
      <c r="R30" s="216"/>
      <c r="S30" s="216"/>
      <c r="T30" s="216"/>
      <c r="U30" s="216"/>
      <c r="V30" s="216"/>
      <c r="W30" s="216"/>
      <c r="X30" s="216"/>
      <c r="Y30" s="216"/>
      <c r="Z30" s="216"/>
      <c r="AA30" s="216"/>
      <c r="AB30" s="216"/>
      <c r="AC30" s="216"/>
      <c r="AD30" s="216"/>
      <c r="AE30" s="216"/>
      <c r="AF30" s="216"/>
      <c r="AG30" s="216"/>
      <c r="AH30" s="216"/>
      <c r="AI30" s="216"/>
      <c r="AJ30" s="216"/>
      <c r="AK30" s="216"/>
      <c r="AL30" s="216"/>
      <c r="AM30" s="216"/>
      <c r="AN30" s="216"/>
      <c r="AO30" s="216"/>
      <c r="AP30" s="216"/>
      <c r="AQ30" s="216"/>
      <c r="AR30" s="216"/>
      <c r="AS30" s="216"/>
      <c r="AT30" s="216"/>
      <c r="AU30" s="216"/>
      <c r="AV30" s="216"/>
      <c r="AW30" s="216"/>
      <c r="AX30" s="216"/>
      <c r="AY30" s="216"/>
      <c r="AZ30" s="216"/>
      <c r="BA30" s="216"/>
      <c r="BB30" s="216"/>
      <c r="BC30" s="216"/>
      <c r="BD30" s="216"/>
      <c r="BE30" s="216"/>
      <c r="BF30" s="216"/>
      <c r="BG30" s="372"/>
      <c r="BH30" s="372"/>
      <c r="BI30" s="372"/>
      <c r="BJ30" s="372"/>
      <c r="BK30" s="372"/>
      <c r="BL30" s="372"/>
      <c r="BM30" s="372"/>
      <c r="BN30" s="372"/>
      <c r="BO30" s="372"/>
      <c r="BP30" s="372"/>
      <c r="BQ30" s="372"/>
      <c r="BR30" s="372"/>
      <c r="BS30" s="372"/>
      <c r="BT30" s="372"/>
      <c r="BU30" s="372"/>
      <c r="BV30" s="372"/>
    </row>
    <row r="31" spans="1:74" ht="11.1" customHeight="1" x14ac:dyDescent="0.2">
      <c r="A31" s="49"/>
      <c r="B31" s="55" t="s">
        <v>108</v>
      </c>
      <c r="C31" s="216"/>
      <c r="D31" s="216"/>
      <c r="E31" s="216"/>
      <c r="F31" s="216"/>
      <c r="G31" s="216"/>
      <c r="H31" s="216"/>
      <c r="I31" s="216"/>
      <c r="J31" s="216"/>
      <c r="K31" s="216"/>
      <c r="L31" s="216"/>
      <c r="M31" s="216"/>
      <c r="N31" s="216"/>
      <c r="O31" s="216"/>
      <c r="P31" s="216"/>
      <c r="Q31" s="216"/>
      <c r="R31" s="216"/>
      <c r="S31" s="216"/>
      <c r="T31" s="216"/>
      <c r="U31" s="216"/>
      <c r="V31" s="216"/>
      <c r="W31" s="216"/>
      <c r="X31" s="216"/>
      <c r="Y31" s="216"/>
      <c r="Z31" s="216"/>
      <c r="AA31" s="216"/>
      <c r="AB31" s="216"/>
      <c r="AC31" s="216"/>
      <c r="AD31" s="216"/>
      <c r="AE31" s="216"/>
      <c r="AF31" s="216"/>
      <c r="AG31" s="216"/>
      <c r="AH31" s="216"/>
      <c r="AI31" s="216"/>
      <c r="AJ31" s="216"/>
      <c r="AK31" s="216"/>
      <c r="AL31" s="216"/>
      <c r="AM31" s="216"/>
      <c r="AN31" s="216"/>
      <c r="AO31" s="216"/>
      <c r="AP31" s="216"/>
      <c r="AQ31" s="216"/>
      <c r="AR31" s="216"/>
      <c r="AS31" s="216"/>
      <c r="AT31" s="216"/>
      <c r="AU31" s="216"/>
      <c r="AV31" s="216"/>
      <c r="AW31" s="216"/>
      <c r="AX31" s="216"/>
      <c r="AY31" s="216"/>
      <c r="AZ31" s="216"/>
      <c r="BA31" s="216"/>
      <c r="BB31" s="216"/>
      <c r="BC31" s="216"/>
      <c r="BD31" s="216"/>
      <c r="BE31" s="216"/>
      <c r="BF31" s="216"/>
      <c r="BG31" s="372"/>
      <c r="BH31" s="372"/>
      <c r="BI31" s="372"/>
      <c r="BJ31" s="372"/>
      <c r="BK31" s="372"/>
      <c r="BL31" s="372"/>
      <c r="BM31" s="372"/>
      <c r="BN31" s="372"/>
      <c r="BO31" s="372"/>
      <c r="BP31" s="372"/>
      <c r="BQ31" s="372"/>
      <c r="BR31" s="372"/>
      <c r="BS31" s="372"/>
      <c r="BT31" s="372"/>
      <c r="BU31" s="372"/>
      <c r="BV31" s="372"/>
    </row>
    <row r="32" spans="1:74" ht="11.1" customHeight="1" x14ac:dyDescent="0.2">
      <c r="A32" s="52" t="s">
        <v>528</v>
      </c>
      <c r="B32" s="150" t="s">
        <v>392</v>
      </c>
      <c r="C32" s="210">
        <v>2.09</v>
      </c>
      <c r="D32" s="210">
        <v>2.06</v>
      </c>
      <c r="E32" s="210">
        <v>2.0699999999999998</v>
      </c>
      <c r="F32" s="210">
        <v>2.08</v>
      </c>
      <c r="G32" s="210">
        <v>2.09</v>
      </c>
      <c r="H32" s="210">
        <v>2.0699999999999998</v>
      </c>
      <c r="I32" s="210">
        <v>2.06</v>
      </c>
      <c r="J32" s="210">
        <v>2.0499999999999998</v>
      </c>
      <c r="K32" s="210">
        <v>2.02</v>
      </c>
      <c r="L32" s="210">
        <v>2.0299999999999998</v>
      </c>
      <c r="M32" s="210">
        <v>2.04</v>
      </c>
      <c r="N32" s="210">
        <v>2.04</v>
      </c>
      <c r="O32" s="210">
        <v>2.06</v>
      </c>
      <c r="P32" s="210">
        <v>2.0699999999999998</v>
      </c>
      <c r="Q32" s="210">
        <v>2.04</v>
      </c>
      <c r="R32" s="210">
        <v>2.0699999999999998</v>
      </c>
      <c r="S32" s="210">
        <v>2.04</v>
      </c>
      <c r="T32" s="210">
        <v>2.04</v>
      </c>
      <c r="U32" s="210">
        <v>2.0499999999999998</v>
      </c>
      <c r="V32" s="210">
        <v>2.06</v>
      </c>
      <c r="W32" s="210">
        <v>2.0499999999999998</v>
      </c>
      <c r="X32" s="210">
        <v>2.04</v>
      </c>
      <c r="Y32" s="210">
        <v>2.06</v>
      </c>
      <c r="Z32" s="210">
        <v>2.11</v>
      </c>
      <c r="AA32" s="210">
        <v>2.1</v>
      </c>
      <c r="AB32" s="210">
        <v>2.0699999999999998</v>
      </c>
      <c r="AC32" s="210">
        <v>2.08</v>
      </c>
      <c r="AD32" s="210">
        <v>2.0699999999999998</v>
      </c>
      <c r="AE32" s="210">
        <v>2.0499999999999998</v>
      </c>
      <c r="AF32" s="210">
        <v>2.0299999999999998</v>
      </c>
      <c r="AG32" s="210">
        <v>2.02</v>
      </c>
      <c r="AH32" s="210">
        <v>2</v>
      </c>
      <c r="AI32" s="210">
        <v>1.96</v>
      </c>
      <c r="AJ32" s="210">
        <v>1.96</v>
      </c>
      <c r="AK32" s="210">
        <v>1.96</v>
      </c>
      <c r="AL32" s="210">
        <v>1.91</v>
      </c>
      <c r="AM32" s="210">
        <v>1.94</v>
      </c>
      <c r="AN32" s="210">
        <v>1.91</v>
      </c>
      <c r="AO32" s="210">
        <v>1.94</v>
      </c>
      <c r="AP32" s="210">
        <v>1.93</v>
      </c>
      <c r="AQ32" s="210">
        <v>1.9</v>
      </c>
      <c r="AR32" s="210">
        <v>1.91</v>
      </c>
      <c r="AS32" s="210">
        <v>1.91</v>
      </c>
      <c r="AT32" s="210">
        <v>1.94</v>
      </c>
      <c r="AU32" s="210">
        <v>1.94</v>
      </c>
      <c r="AV32" s="210">
        <v>1.92</v>
      </c>
      <c r="AW32" s="210">
        <v>1.91</v>
      </c>
      <c r="AX32" s="210">
        <v>1.92</v>
      </c>
      <c r="AY32" s="210">
        <v>1.9</v>
      </c>
      <c r="AZ32" s="210">
        <v>1.93</v>
      </c>
      <c r="BA32" s="210">
        <v>1.9</v>
      </c>
      <c r="BB32" s="210">
        <v>1.9</v>
      </c>
      <c r="BC32" s="210">
        <v>1.8908988338999999</v>
      </c>
      <c r="BD32" s="210">
        <v>1.9525891071000001</v>
      </c>
      <c r="BE32" s="210">
        <v>1.966823</v>
      </c>
      <c r="BF32" s="210">
        <v>1.9753369999999999</v>
      </c>
      <c r="BG32" s="299">
        <v>2.000839</v>
      </c>
      <c r="BH32" s="299">
        <v>1.969379</v>
      </c>
      <c r="BI32" s="299">
        <v>1.9980009999999999</v>
      </c>
      <c r="BJ32" s="299">
        <v>2.0059070000000001</v>
      </c>
      <c r="BK32" s="299">
        <v>2.0078429999999998</v>
      </c>
      <c r="BL32" s="299">
        <v>2.0287299999999999</v>
      </c>
      <c r="BM32" s="299">
        <v>2.0393430000000001</v>
      </c>
      <c r="BN32" s="299">
        <v>2.0587330000000001</v>
      </c>
      <c r="BO32" s="299">
        <v>2.0294059999999998</v>
      </c>
      <c r="BP32" s="299">
        <v>1.9943420000000001</v>
      </c>
      <c r="BQ32" s="299">
        <v>2.0010089999999998</v>
      </c>
      <c r="BR32" s="299">
        <v>1.9838309999999999</v>
      </c>
      <c r="BS32" s="299">
        <v>1.9952110000000001</v>
      </c>
      <c r="BT32" s="299">
        <v>1.949479</v>
      </c>
      <c r="BU32" s="299">
        <v>1.9657549999999999</v>
      </c>
      <c r="BV32" s="299">
        <v>1.9604140000000001</v>
      </c>
    </row>
    <row r="33" spans="1:74" ht="11.1" customHeight="1" x14ac:dyDescent="0.2">
      <c r="A33" s="52" t="s">
        <v>530</v>
      </c>
      <c r="B33" s="150" t="s">
        <v>393</v>
      </c>
      <c r="C33" s="210">
        <v>4.1100000000000003</v>
      </c>
      <c r="D33" s="210">
        <v>3.56</v>
      </c>
      <c r="E33" s="210">
        <v>3.35</v>
      </c>
      <c r="F33" s="210">
        <v>3.38</v>
      </c>
      <c r="G33" s="210">
        <v>3.48</v>
      </c>
      <c r="H33" s="210">
        <v>3.29</v>
      </c>
      <c r="I33" s="210">
        <v>3.21</v>
      </c>
      <c r="J33" s="210">
        <v>3.13</v>
      </c>
      <c r="K33" s="210">
        <v>3.16</v>
      </c>
      <c r="L33" s="210">
        <v>3.13</v>
      </c>
      <c r="M33" s="210">
        <v>3.35</v>
      </c>
      <c r="N33" s="210">
        <v>3.63</v>
      </c>
      <c r="O33" s="210">
        <v>5.0599999999999996</v>
      </c>
      <c r="P33" s="210">
        <v>3.61</v>
      </c>
      <c r="Q33" s="210">
        <v>3.18</v>
      </c>
      <c r="R33" s="210">
        <v>3.14</v>
      </c>
      <c r="S33" s="210">
        <v>3.06</v>
      </c>
      <c r="T33" s="210">
        <v>3.13</v>
      </c>
      <c r="U33" s="210">
        <v>3.23</v>
      </c>
      <c r="V33" s="210">
        <v>3.28</v>
      </c>
      <c r="W33" s="210">
        <v>3.12</v>
      </c>
      <c r="X33" s="210">
        <v>3.43</v>
      </c>
      <c r="Y33" s="210">
        <v>4.18</v>
      </c>
      <c r="Z33" s="210">
        <v>4.72</v>
      </c>
      <c r="AA33" s="210">
        <v>4</v>
      </c>
      <c r="AB33" s="210">
        <v>3.63</v>
      </c>
      <c r="AC33" s="210">
        <v>3.46</v>
      </c>
      <c r="AD33" s="210">
        <v>2.89</v>
      </c>
      <c r="AE33" s="210">
        <v>2.77</v>
      </c>
      <c r="AF33" s="210">
        <v>2.58</v>
      </c>
      <c r="AG33" s="210">
        <v>2.54</v>
      </c>
      <c r="AH33" s="210">
        <v>2.42</v>
      </c>
      <c r="AI33" s="210">
        <v>2.59</v>
      </c>
      <c r="AJ33" s="210">
        <v>2.4900000000000002</v>
      </c>
      <c r="AK33" s="210">
        <v>2.96</v>
      </c>
      <c r="AL33" s="210">
        <v>2.91</v>
      </c>
      <c r="AM33" s="210">
        <v>2.63</v>
      </c>
      <c r="AN33" s="210">
        <v>2.4</v>
      </c>
      <c r="AO33" s="210">
        <v>2.14</v>
      </c>
      <c r="AP33" s="210">
        <v>2.1</v>
      </c>
      <c r="AQ33" s="210">
        <v>2.16</v>
      </c>
      <c r="AR33" s="210">
        <v>2.0099999999999998</v>
      </c>
      <c r="AS33" s="210">
        <v>2.0299999999999998</v>
      </c>
      <c r="AT33" s="210">
        <v>2.39</v>
      </c>
      <c r="AU33" s="210">
        <v>2.42</v>
      </c>
      <c r="AV33" s="210">
        <v>2.4900000000000002</v>
      </c>
      <c r="AW33" s="210">
        <v>2.99</v>
      </c>
      <c r="AX33" s="210">
        <v>3.17</v>
      </c>
      <c r="AY33" s="210">
        <v>3.19</v>
      </c>
      <c r="AZ33" s="210">
        <v>15.52</v>
      </c>
      <c r="BA33" s="210">
        <v>3.26</v>
      </c>
      <c r="BB33" s="210">
        <v>3.01</v>
      </c>
      <c r="BC33" s="210">
        <v>3.2479278789000001</v>
      </c>
      <c r="BD33" s="210">
        <v>3.4601063431000001</v>
      </c>
      <c r="BE33" s="210">
        <v>4.0088020000000002</v>
      </c>
      <c r="BF33" s="210">
        <v>4.2374720000000003</v>
      </c>
      <c r="BG33" s="299">
        <v>4.2607309999999998</v>
      </c>
      <c r="BH33" s="299">
        <v>4.1709779999999999</v>
      </c>
      <c r="BI33" s="299">
        <v>4.411003</v>
      </c>
      <c r="BJ33" s="299">
        <v>4.6814289999999996</v>
      </c>
      <c r="BK33" s="299">
        <v>4.9608270000000001</v>
      </c>
      <c r="BL33" s="299">
        <v>4.8114530000000002</v>
      </c>
      <c r="BM33" s="299">
        <v>4.4387160000000003</v>
      </c>
      <c r="BN33" s="299">
        <v>3.650344</v>
      </c>
      <c r="BO33" s="299">
        <v>3.5149629999999998</v>
      </c>
      <c r="BP33" s="299">
        <v>3.4498340000000001</v>
      </c>
      <c r="BQ33" s="299">
        <v>3.4558580000000001</v>
      </c>
      <c r="BR33" s="299">
        <v>3.4743629999999999</v>
      </c>
      <c r="BS33" s="299">
        <v>3.3165990000000001</v>
      </c>
      <c r="BT33" s="299">
        <v>3.381024</v>
      </c>
      <c r="BU33" s="299">
        <v>3.5353409999999998</v>
      </c>
      <c r="BV33" s="299">
        <v>3.7754669999999999</v>
      </c>
    </row>
    <row r="34" spans="1:74" ht="11.1" customHeight="1" x14ac:dyDescent="0.2">
      <c r="A34" s="52" t="s">
        <v>529</v>
      </c>
      <c r="B34" s="576" t="s">
        <v>993</v>
      </c>
      <c r="C34" s="210">
        <v>11.25</v>
      </c>
      <c r="D34" s="210">
        <v>10.77</v>
      </c>
      <c r="E34" s="210">
        <v>11.42</v>
      </c>
      <c r="F34" s="210">
        <v>10.64</v>
      </c>
      <c r="G34" s="210">
        <v>10.69</v>
      </c>
      <c r="H34" s="210">
        <v>10.48</v>
      </c>
      <c r="I34" s="210">
        <v>9.99</v>
      </c>
      <c r="J34" s="210">
        <v>10.029999999999999</v>
      </c>
      <c r="K34" s="210">
        <v>10.06</v>
      </c>
      <c r="L34" s="210">
        <v>10.61</v>
      </c>
      <c r="M34" s="210">
        <v>10.28</v>
      </c>
      <c r="N34" s="210">
        <v>13.6</v>
      </c>
      <c r="O34" s="210">
        <v>11.45</v>
      </c>
      <c r="P34" s="210">
        <v>11.46</v>
      </c>
      <c r="Q34" s="210">
        <v>12.1</v>
      </c>
      <c r="R34" s="210">
        <v>12.2</v>
      </c>
      <c r="S34" s="210">
        <v>12.83</v>
      </c>
      <c r="T34" s="210">
        <v>13.81</v>
      </c>
      <c r="U34" s="210">
        <v>13.76</v>
      </c>
      <c r="V34" s="210">
        <v>14.38</v>
      </c>
      <c r="W34" s="210">
        <v>13.91</v>
      </c>
      <c r="X34" s="210">
        <v>14.52</v>
      </c>
      <c r="Y34" s="210">
        <v>15.25</v>
      </c>
      <c r="Z34" s="210">
        <v>13.56</v>
      </c>
      <c r="AA34" s="210">
        <v>11.3</v>
      </c>
      <c r="AB34" s="210">
        <v>12.28</v>
      </c>
      <c r="AC34" s="210">
        <v>13.68</v>
      </c>
      <c r="AD34" s="210">
        <v>13.89</v>
      </c>
      <c r="AE34" s="210">
        <v>13.47</v>
      </c>
      <c r="AF34" s="210">
        <v>12.92</v>
      </c>
      <c r="AG34" s="210">
        <v>12.93</v>
      </c>
      <c r="AH34" s="210">
        <v>13.72</v>
      </c>
      <c r="AI34" s="210">
        <v>11.53</v>
      </c>
      <c r="AJ34" s="210">
        <v>12.65</v>
      </c>
      <c r="AK34" s="210">
        <v>12.05</v>
      </c>
      <c r="AL34" s="210">
        <v>12.85</v>
      </c>
      <c r="AM34" s="210">
        <v>13.15</v>
      </c>
      <c r="AN34" s="210">
        <v>12.68</v>
      </c>
      <c r="AO34" s="210">
        <v>10.29</v>
      </c>
      <c r="AP34" s="210">
        <v>8.19</v>
      </c>
      <c r="AQ34" s="210">
        <v>5.69</v>
      </c>
      <c r="AR34" s="210">
        <v>6.25</v>
      </c>
      <c r="AS34" s="210">
        <v>7.38</v>
      </c>
      <c r="AT34" s="210">
        <v>9.66</v>
      </c>
      <c r="AU34" s="210">
        <v>9.56</v>
      </c>
      <c r="AV34" s="210">
        <v>8.68</v>
      </c>
      <c r="AW34" s="210">
        <v>8.83</v>
      </c>
      <c r="AX34" s="210">
        <v>9.1999999999999993</v>
      </c>
      <c r="AY34" s="210">
        <v>10.32</v>
      </c>
      <c r="AZ34" s="210">
        <v>11.37</v>
      </c>
      <c r="BA34" s="210">
        <v>12.41</v>
      </c>
      <c r="BB34" s="210">
        <v>12.81</v>
      </c>
      <c r="BC34" s="210">
        <v>12.82</v>
      </c>
      <c r="BD34" s="210">
        <v>13.30939</v>
      </c>
      <c r="BE34" s="210">
        <v>13.25651</v>
      </c>
      <c r="BF34" s="210">
        <v>13.20266</v>
      </c>
      <c r="BG34" s="299">
        <v>12.79679</v>
      </c>
      <c r="BH34" s="299">
        <v>12.781280000000001</v>
      </c>
      <c r="BI34" s="299">
        <v>12.825480000000001</v>
      </c>
      <c r="BJ34" s="299">
        <v>13.22143</v>
      </c>
      <c r="BK34" s="299">
        <v>13.156319999999999</v>
      </c>
      <c r="BL34" s="299">
        <v>12.72762</v>
      </c>
      <c r="BM34" s="299">
        <v>12.99784</v>
      </c>
      <c r="BN34" s="299">
        <v>13.54007</v>
      </c>
      <c r="BO34" s="299">
        <v>13.089869999999999</v>
      </c>
      <c r="BP34" s="299">
        <v>13.345370000000001</v>
      </c>
      <c r="BQ34" s="299">
        <v>12.826639999999999</v>
      </c>
      <c r="BR34" s="299">
        <v>12.336970000000001</v>
      </c>
      <c r="BS34" s="299">
        <v>11.98462</v>
      </c>
      <c r="BT34" s="299">
        <v>11.813639999999999</v>
      </c>
      <c r="BU34" s="299">
        <v>11.74071</v>
      </c>
      <c r="BV34" s="299">
        <v>11.974919999999999</v>
      </c>
    </row>
    <row r="35" spans="1:74" ht="11.1" customHeight="1" x14ac:dyDescent="0.2">
      <c r="A35" s="52" t="s">
        <v>16</v>
      </c>
      <c r="B35" s="150" t="s">
        <v>400</v>
      </c>
      <c r="C35" s="210">
        <v>13.02</v>
      </c>
      <c r="D35" s="210">
        <v>12.98</v>
      </c>
      <c r="E35" s="210">
        <v>12.35</v>
      </c>
      <c r="F35" s="210">
        <v>13</v>
      </c>
      <c r="G35" s="210">
        <v>12.22</v>
      </c>
      <c r="H35" s="210">
        <v>11.56</v>
      </c>
      <c r="I35" s="210">
        <v>11.82</v>
      </c>
      <c r="J35" s="210">
        <v>12.95</v>
      </c>
      <c r="K35" s="210">
        <v>14.52</v>
      </c>
      <c r="L35" s="210">
        <v>14.11</v>
      </c>
      <c r="M35" s="210">
        <v>14.61</v>
      </c>
      <c r="N35" s="210">
        <v>14.63</v>
      </c>
      <c r="O35" s="210">
        <v>16.07</v>
      </c>
      <c r="P35" s="210">
        <v>15.19</v>
      </c>
      <c r="Q35" s="210">
        <v>15.02</v>
      </c>
      <c r="R35" s="210">
        <v>16.190000000000001</v>
      </c>
      <c r="S35" s="210">
        <v>16.73</v>
      </c>
      <c r="T35" s="210">
        <v>16.59</v>
      </c>
      <c r="U35" s="210">
        <v>16.21</v>
      </c>
      <c r="V35" s="210">
        <v>16.93</v>
      </c>
      <c r="W35" s="210">
        <v>17.39</v>
      </c>
      <c r="X35" s="210">
        <v>17.760000000000002</v>
      </c>
      <c r="Y35" s="210">
        <v>16.39</v>
      </c>
      <c r="Z35" s="210">
        <v>14.54</v>
      </c>
      <c r="AA35" s="210">
        <v>14.12</v>
      </c>
      <c r="AB35" s="210">
        <v>15.19</v>
      </c>
      <c r="AC35" s="210">
        <v>15.7</v>
      </c>
      <c r="AD35" s="210">
        <v>16.350000000000001</v>
      </c>
      <c r="AE35" s="210">
        <v>16.190000000000001</v>
      </c>
      <c r="AF35" s="210">
        <v>14.85</v>
      </c>
      <c r="AG35" s="210">
        <v>15.1</v>
      </c>
      <c r="AH35" s="210">
        <v>14.82</v>
      </c>
      <c r="AI35" s="210">
        <v>15.04</v>
      </c>
      <c r="AJ35" s="210">
        <v>15.37</v>
      </c>
      <c r="AK35" s="210">
        <v>15.28</v>
      </c>
      <c r="AL35" s="210">
        <v>14.73</v>
      </c>
      <c r="AM35" s="210">
        <v>14.54</v>
      </c>
      <c r="AN35" s="210">
        <v>13.78</v>
      </c>
      <c r="AO35" s="210">
        <v>10.83</v>
      </c>
      <c r="AP35" s="210">
        <v>8.82</v>
      </c>
      <c r="AQ35" s="210">
        <v>7.29</v>
      </c>
      <c r="AR35" s="210">
        <v>8.9700000000000006</v>
      </c>
      <c r="AS35" s="210">
        <v>10.68</v>
      </c>
      <c r="AT35" s="210">
        <v>10.44</v>
      </c>
      <c r="AU35" s="210">
        <v>9.83</v>
      </c>
      <c r="AV35" s="210">
        <v>10.07</v>
      </c>
      <c r="AW35" s="210">
        <v>10.35</v>
      </c>
      <c r="AX35" s="210">
        <v>11.14</v>
      </c>
      <c r="AY35" s="210">
        <v>12.16</v>
      </c>
      <c r="AZ35" s="210">
        <v>13.69</v>
      </c>
      <c r="BA35" s="210">
        <v>14.74</v>
      </c>
      <c r="BB35" s="210">
        <v>14.76</v>
      </c>
      <c r="BC35" s="210">
        <v>15.09</v>
      </c>
      <c r="BD35" s="210">
        <v>16.344010000000001</v>
      </c>
      <c r="BE35" s="210">
        <v>16.623670000000001</v>
      </c>
      <c r="BF35" s="210">
        <v>16.13739</v>
      </c>
      <c r="BG35" s="299">
        <v>16.087199999999999</v>
      </c>
      <c r="BH35" s="299">
        <v>16.489809999999999</v>
      </c>
      <c r="BI35" s="299">
        <v>17.03059</v>
      </c>
      <c r="BJ35" s="299">
        <v>16.30734</v>
      </c>
      <c r="BK35" s="299">
        <v>16.018090000000001</v>
      </c>
      <c r="BL35" s="299">
        <v>16.128309999999999</v>
      </c>
      <c r="BM35" s="299">
        <v>16.258959999999998</v>
      </c>
      <c r="BN35" s="299">
        <v>15.992290000000001</v>
      </c>
      <c r="BO35" s="299">
        <v>15.810779999999999</v>
      </c>
      <c r="BP35" s="299">
        <v>15.88954</v>
      </c>
      <c r="BQ35" s="299">
        <v>15.866569999999999</v>
      </c>
      <c r="BR35" s="299">
        <v>15.56545</v>
      </c>
      <c r="BS35" s="299">
        <v>15.2052</v>
      </c>
      <c r="BT35" s="299">
        <v>15.47913</v>
      </c>
      <c r="BU35" s="299">
        <v>15.69477</v>
      </c>
      <c r="BV35" s="299">
        <v>14.85183</v>
      </c>
    </row>
    <row r="36" spans="1:74" ht="11.1" customHeight="1" x14ac:dyDescent="0.2">
      <c r="A36" s="52"/>
      <c r="B36" s="55" t="s">
        <v>1013</v>
      </c>
      <c r="C36" s="62"/>
      <c r="D36" s="62"/>
      <c r="E36" s="62"/>
      <c r="F36" s="62"/>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62"/>
      <c r="AG36" s="62"/>
      <c r="AH36" s="62"/>
      <c r="AI36" s="62"/>
      <c r="AJ36" s="62"/>
      <c r="AK36" s="62"/>
      <c r="AL36" s="62"/>
      <c r="AM36" s="62"/>
      <c r="AN36" s="62"/>
      <c r="AO36" s="62"/>
      <c r="AP36" s="62"/>
      <c r="AQ36" s="62"/>
      <c r="AR36" s="62"/>
      <c r="AS36" s="62"/>
      <c r="AT36" s="62"/>
      <c r="AU36" s="62"/>
      <c r="AV36" s="62"/>
      <c r="AW36" s="62"/>
      <c r="AX36" s="62"/>
      <c r="AY36" s="62"/>
      <c r="AZ36" s="62"/>
      <c r="BA36" s="62"/>
      <c r="BB36" s="62"/>
      <c r="BC36" s="62"/>
      <c r="BD36" s="62"/>
      <c r="BE36" s="62"/>
      <c r="BF36" s="62"/>
      <c r="BG36" s="302"/>
      <c r="BH36" s="302"/>
      <c r="BI36" s="302"/>
      <c r="BJ36" s="302"/>
      <c r="BK36" s="302"/>
      <c r="BL36" s="302"/>
      <c r="BM36" s="302"/>
      <c r="BN36" s="302"/>
      <c r="BO36" s="302"/>
      <c r="BP36" s="302"/>
      <c r="BQ36" s="302"/>
      <c r="BR36" s="302"/>
      <c r="BS36" s="302"/>
      <c r="BT36" s="302"/>
      <c r="BU36" s="302"/>
      <c r="BV36" s="302"/>
    </row>
    <row r="37" spans="1:74" ht="11.1" customHeight="1" x14ac:dyDescent="0.2">
      <c r="A37" s="56" t="s">
        <v>4</v>
      </c>
      <c r="B37" s="151" t="s">
        <v>389</v>
      </c>
      <c r="C37" s="437">
        <v>6.59</v>
      </c>
      <c r="D37" s="437">
        <v>6.63</v>
      </c>
      <c r="E37" s="437">
        <v>6.71</v>
      </c>
      <c r="F37" s="437">
        <v>6.6</v>
      </c>
      <c r="G37" s="437">
        <v>6.78</v>
      </c>
      <c r="H37" s="437">
        <v>7.19</v>
      </c>
      <c r="I37" s="437">
        <v>7.31</v>
      </c>
      <c r="J37" s="437">
        <v>7.22</v>
      </c>
      <c r="K37" s="437">
        <v>7.17</v>
      </c>
      <c r="L37" s="437">
        <v>6.91</v>
      </c>
      <c r="M37" s="437">
        <v>6.73</v>
      </c>
      <c r="N37" s="437">
        <v>6.54</v>
      </c>
      <c r="O37" s="437">
        <v>6.94</v>
      </c>
      <c r="P37" s="437">
        <v>6.78</v>
      </c>
      <c r="Q37" s="437">
        <v>6.63</v>
      </c>
      <c r="R37" s="437">
        <v>6.57</v>
      </c>
      <c r="S37" s="437">
        <v>6.79</v>
      </c>
      <c r="T37" s="437">
        <v>7.17</v>
      </c>
      <c r="U37" s="437">
        <v>7.32</v>
      </c>
      <c r="V37" s="437">
        <v>7.25</v>
      </c>
      <c r="W37" s="437">
        <v>7.05</v>
      </c>
      <c r="X37" s="437">
        <v>6.87</v>
      </c>
      <c r="Y37" s="437">
        <v>6.85</v>
      </c>
      <c r="Z37" s="437">
        <v>6.67</v>
      </c>
      <c r="AA37" s="437">
        <v>6.58</v>
      </c>
      <c r="AB37" s="437">
        <v>6.69</v>
      </c>
      <c r="AC37" s="437">
        <v>6.73</v>
      </c>
      <c r="AD37" s="437">
        <v>6.51</v>
      </c>
      <c r="AE37" s="437">
        <v>6.69</v>
      </c>
      <c r="AF37" s="437">
        <v>6.87</v>
      </c>
      <c r="AG37" s="437">
        <v>7.14</v>
      </c>
      <c r="AH37" s="437">
        <v>7.4</v>
      </c>
      <c r="AI37" s="437">
        <v>7.06</v>
      </c>
      <c r="AJ37" s="437">
        <v>6.84</v>
      </c>
      <c r="AK37" s="437">
        <v>6.72</v>
      </c>
      <c r="AL37" s="437">
        <v>6.38</v>
      </c>
      <c r="AM37" s="437">
        <v>6.34</v>
      </c>
      <c r="AN37" s="437">
        <v>6.41</v>
      </c>
      <c r="AO37" s="437">
        <v>6.38</v>
      </c>
      <c r="AP37" s="437">
        <v>6.4</v>
      </c>
      <c r="AQ37" s="437">
        <v>6.53</v>
      </c>
      <c r="AR37" s="437">
        <v>6.93</v>
      </c>
      <c r="AS37" s="437">
        <v>7.17</v>
      </c>
      <c r="AT37" s="437">
        <v>7.07</v>
      </c>
      <c r="AU37" s="437">
        <v>7.01</v>
      </c>
      <c r="AV37" s="437">
        <v>6.71</v>
      </c>
      <c r="AW37" s="437">
        <v>6.48</v>
      </c>
      <c r="AX37" s="437">
        <v>6.4</v>
      </c>
      <c r="AY37" s="437">
        <v>6.35</v>
      </c>
      <c r="AZ37" s="437">
        <v>8.15</v>
      </c>
      <c r="BA37" s="437">
        <v>7.01</v>
      </c>
      <c r="BB37" s="437">
        <v>6.77</v>
      </c>
      <c r="BC37" s="437">
        <v>6.65</v>
      </c>
      <c r="BD37" s="437">
        <v>7.27</v>
      </c>
      <c r="BE37" s="437">
        <v>7.4251079999999998</v>
      </c>
      <c r="BF37" s="437">
        <v>7.2372259999999997</v>
      </c>
      <c r="BG37" s="438">
        <v>7.102652</v>
      </c>
      <c r="BH37" s="438">
        <v>6.7323930000000001</v>
      </c>
      <c r="BI37" s="438">
        <v>6.5474490000000003</v>
      </c>
      <c r="BJ37" s="438">
        <v>6.4533800000000001</v>
      </c>
      <c r="BK37" s="438">
        <v>6.4146299999999998</v>
      </c>
      <c r="BL37" s="438">
        <v>7.4005979999999996</v>
      </c>
      <c r="BM37" s="438">
        <v>7.0916170000000003</v>
      </c>
      <c r="BN37" s="438">
        <v>6.7590640000000004</v>
      </c>
      <c r="BO37" s="438">
        <v>6.6397000000000004</v>
      </c>
      <c r="BP37" s="438">
        <v>7.1143140000000002</v>
      </c>
      <c r="BQ37" s="438">
        <v>7.2949130000000002</v>
      </c>
      <c r="BR37" s="438">
        <v>7.0589649999999997</v>
      </c>
      <c r="BS37" s="438">
        <v>7.1206620000000003</v>
      </c>
      <c r="BT37" s="438">
        <v>6.7516179999999997</v>
      </c>
      <c r="BU37" s="438">
        <v>6.5159260000000003</v>
      </c>
      <c r="BV37" s="438">
        <v>6.4415849999999999</v>
      </c>
    </row>
    <row r="38" spans="1:74" ht="11.1" customHeight="1" x14ac:dyDescent="0.2">
      <c r="A38" s="56" t="s">
        <v>5</v>
      </c>
      <c r="B38" s="151" t="s">
        <v>390</v>
      </c>
      <c r="C38" s="437">
        <v>10.210000000000001</v>
      </c>
      <c r="D38" s="437">
        <v>10.48</v>
      </c>
      <c r="E38" s="437">
        <v>10.46</v>
      </c>
      <c r="F38" s="437">
        <v>10.4</v>
      </c>
      <c r="G38" s="437">
        <v>10.59</v>
      </c>
      <c r="H38" s="437">
        <v>11.01</v>
      </c>
      <c r="I38" s="437">
        <v>10.97</v>
      </c>
      <c r="J38" s="437">
        <v>11.01</v>
      </c>
      <c r="K38" s="437">
        <v>11.03</v>
      </c>
      <c r="L38" s="437">
        <v>10.78</v>
      </c>
      <c r="M38" s="437">
        <v>10.49</v>
      </c>
      <c r="N38" s="437">
        <v>10.28</v>
      </c>
      <c r="O38" s="437">
        <v>10.49</v>
      </c>
      <c r="P38" s="437">
        <v>10.65</v>
      </c>
      <c r="Q38" s="437">
        <v>10.51</v>
      </c>
      <c r="R38" s="437">
        <v>10.46</v>
      </c>
      <c r="S38" s="437">
        <v>10.51</v>
      </c>
      <c r="T38" s="437">
        <v>10.84</v>
      </c>
      <c r="U38" s="437">
        <v>11</v>
      </c>
      <c r="V38" s="437">
        <v>11.03</v>
      </c>
      <c r="W38" s="437">
        <v>10.72</v>
      </c>
      <c r="X38" s="437">
        <v>10.77</v>
      </c>
      <c r="Y38" s="437">
        <v>10.54</v>
      </c>
      <c r="Z38" s="437">
        <v>10.33</v>
      </c>
      <c r="AA38" s="437">
        <v>10.3</v>
      </c>
      <c r="AB38" s="437">
        <v>10.54</v>
      </c>
      <c r="AC38" s="437">
        <v>10.46</v>
      </c>
      <c r="AD38" s="437">
        <v>10.52</v>
      </c>
      <c r="AE38" s="437">
        <v>10.54</v>
      </c>
      <c r="AF38" s="437">
        <v>10.9</v>
      </c>
      <c r="AG38" s="437">
        <v>11.02</v>
      </c>
      <c r="AH38" s="437">
        <v>11.02</v>
      </c>
      <c r="AI38" s="437">
        <v>10.96</v>
      </c>
      <c r="AJ38" s="437">
        <v>10.74</v>
      </c>
      <c r="AK38" s="437">
        <v>10.57</v>
      </c>
      <c r="AL38" s="437">
        <v>10.32</v>
      </c>
      <c r="AM38" s="437">
        <v>10.23</v>
      </c>
      <c r="AN38" s="437">
        <v>10.36</v>
      </c>
      <c r="AO38" s="437">
        <v>10.41</v>
      </c>
      <c r="AP38" s="437">
        <v>10.42</v>
      </c>
      <c r="AQ38" s="437">
        <v>10.45</v>
      </c>
      <c r="AR38" s="437">
        <v>10.95</v>
      </c>
      <c r="AS38" s="437">
        <v>10.9</v>
      </c>
      <c r="AT38" s="437">
        <v>10.95</v>
      </c>
      <c r="AU38" s="437">
        <v>11.07</v>
      </c>
      <c r="AV38" s="437">
        <v>10.79</v>
      </c>
      <c r="AW38" s="437">
        <v>10.59</v>
      </c>
      <c r="AX38" s="437">
        <v>10.48</v>
      </c>
      <c r="AY38" s="437">
        <v>10.31</v>
      </c>
      <c r="AZ38" s="437">
        <v>11.93</v>
      </c>
      <c r="BA38" s="437">
        <v>11.13</v>
      </c>
      <c r="BB38" s="437">
        <v>10.99</v>
      </c>
      <c r="BC38" s="437">
        <v>10.84</v>
      </c>
      <c r="BD38" s="437">
        <v>11.34</v>
      </c>
      <c r="BE38" s="437">
        <v>11.380710000000001</v>
      </c>
      <c r="BF38" s="437">
        <v>11.574149999999999</v>
      </c>
      <c r="BG38" s="438">
        <v>11.629479999999999</v>
      </c>
      <c r="BH38" s="438">
        <v>11.304080000000001</v>
      </c>
      <c r="BI38" s="438">
        <v>11.05696</v>
      </c>
      <c r="BJ38" s="438">
        <v>10.910970000000001</v>
      </c>
      <c r="BK38" s="438">
        <v>10.667540000000001</v>
      </c>
      <c r="BL38" s="438">
        <v>12.18024</v>
      </c>
      <c r="BM38" s="438">
        <v>11.45139</v>
      </c>
      <c r="BN38" s="438">
        <v>11.23432</v>
      </c>
      <c r="BO38" s="438">
        <v>10.971909999999999</v>
      </c>
      <c r="BP38" s="438">
        <v>11.398630000000001</v>
      </c>
      <c r="BQ38" s="438">
        <v>11.3461</v>
      </c>
      <c r="BR38" s="438">
        <v>11.45187</v>
      </c>
      <c r="BS38" s="438">
        <v>11.517709999999999</v>
      </c>
      <c r="BT38" s="438">
        <v>11.171329999999999</v>
      </c>
      <c r="BU38" s="438">
        <v>10.927390000000001</v>
      </c>
      <c r="BV38" s="438">
        <v>10.78715</v>
      </c>
    </row>
    <row r="39" spans="1:74" ht="11.1" customHeight="1" x14ac:dyDescent="0.2">
      <c r="A39" s="56" t="s">
        <v>532</v>
      </c>
      <c r="B39" s="255" t="s">
        <v>391</v>
      </c>
      <c r="C39" s="439">
        <v>12.21</v>
      </c>
      <c r="D39" s="439">
        <v>12.79</v>
      </c>
      <c r="E39" s="439">
        <v>12.89</v>
      </c>
      <c r="F39" s="439">
        <v>12.72</v>
      </c>
      <c r="G39" s="439">
        <v>13.07</v>
      </c>
      <c r="H39" s="439">
        <v>13.2</v>
      </c>
      <c r="I39" s="439">
        <v>13.08</v>
      </c>
      <c r="J39" s="439">
        <v>13.15</v>
      </c>
      <c r="K39" s="439">
        <v>13.28</v>
      </c>
      <c r="L39" s="439">
        <v>12.8</v>
      </c>
      <c r="M39" s="439">
        <v>12.94</v>
      </c>
      <c r="N39" s="439">
        <v>12.45</v>
      </c>
      <c r="O39" s="439">
        <v>12.22</v>
      </c>
      <c r="P39" s="439">
        <v>12.63</v>
      </c>
      <c r="Q39" s="439">
        <v>12.97</v>
      </c>
      <c r="R39" s="439">
        <v>12.88</v>
      </c>
      <c r="S39" s="439">
        <v>13.12</v>
      </c>
      <c r="T39" s="439">
        <v>13.03</v>
      </c>
      <c r="U39" s="439">
        <v>13.13</v>
      </c>
      <c r="V39" s="439">
        <v>13.26</v>
      </c>
      <c r="W39" s="439">
        <v>13.01</v>
      </c>
      <c r="X39" s="439">
        <v>12.85</v>
      </c>
      <c r="Y39" s="439">
        <v>12.9</v>
      </c>
      <c r="Z39" s="439">
        <v>12.43</v>
      </c>
      <c r="AA39" s="439">
        <v>12.47</v>
      </c>
      <c r="AB39" s="439">
        <v>12.72</v>
      </c>
      <c r="AC39" s="439">
        <v>12.84</v>
      </c>
      <c r="AD39" s="439">
        <v>13.25</v>
      </c>
      <c r="AE39" s="439">
        <v>13.31</v>
      </c>
      <c r="AF39" s="439">
        <v>13.32</v>
      </c>
      <c r="AG39" s="439">
        <v>13.26</v>
      </c>
      <c r="AH39" s="439">
        <v>13.3</v>
      </c>
      <c r="AI39" s="439">
        <v>13.16</v>
      </c>
      <c r="AJ39" s="439">
        <v>12.81</v>
      </c>
      <c r="AK39" s="439">
        <v>13.03</v>
      </c>
      <c r="AL39" s="439">
        <v>12.68</v>
      </c>
      <c r="AM39" s="439">
        <v>12.79</v>
      </c>
      <c r="AN39" s="439">
        <v>12.85</v>
      </c>
      <c r="AO39" s="439">
        <v>13.08</v>
      </c>
      <c r="AP39" s="439">
        <v>13.28</v>
      </c>
      <c r="AQ39" s="439">
        <v>13.15</v>
      </c>
      <c r="AR39" s="439">
        <v>13.27</v>
      </c>
      <c r="AS39" s="439">
        <v>13.25</v>
      </c>
      <c r="AT39" s="439">
        <v>13.31</v>
      </c>
      <c r="AU39" s="439">
        <v>13.54</v>
      </c>
      <c r="AV39" s="439">
        <v>13.7</v>
      </c>
      <c r="AW39" s="439">
        <v>13.35</v>
      </c>
      <c r="AX39" s="439">
        <v>12.8</v>
      </c>
      <c r="AY39" s="439">
        <v>12.69</v>
      </c>
      <c r="AZ39" s="439">
        <v>13.34</v>
      </c>
      <c r="BA39" s="439">
        <v>13.29</v>
      </c>
      <c r="BB39" s="439">
        <v>13.76</v>
      </c>
      <c r="BC39" s="439">
        <v>13.71</v>
      </c>
      <c r="BD39" s="439">
        <v>13.85</v>
      </c>
      <c r="BE39" s="439">
        <v>13.802479999999999</v>
      </c>
      <c r="BF39" s="439">
        <v>13.850580000000001</v>
      </c>
      <c r="BG39" s="440">
        <v>14.03909</v>
      </c>
      <c r="BH39" s="440">
        <v>14.19619</v>
      </c>
      <c r="BI39" s="440">
        <v>13.88514</v>
      </c>
      <c r="BJ39" s="440">
        <v>13.32131</v>
      </c>
      <c r="BK39" s="440">
        <v>13.24724</v>
      </c>
      <c r="BL39" s="440">
        <v>14.03224</v>
      </c>
      <c r="BM39" s="440">
        <v>13.82879</v>
      </c>
      <c r="BN39" s="440">
        <v>14.286659999999999</v>
      </c>
      <c r="BO39" s="440">
        <v>14.04368</v>
      </c>
      <c r="BP39" s="440">
        <v>14.100479999999999</v>
      </c>
      <c r="BQ39" s="440">
        <v>13.939</v>
      </c>
      <c r="BR39" s="440">
        <v>13.925230000000001</v>
      </c>
      <c r="BS39" s="440">
        <v>14.07732</v>
      </c>
      <c r="BT39" s="440">
        <v>14.1404</v>
      </c>
      <c r="BU39" s="440">
        <v>13.86782</v>
      </c>
      <c r="BV39" s="440">
        <v>13.293150000000001</v>
      </c>
    </row>
    <row r="40" spans="1:74" s="392" customFormat="1" ht="12" customHeight="1" x14ac:dyDescent="0.2">
      <c r="A40" s="391"/>
      <c r="B40" s="777" t="s">
        <v>839</v>
      </c>
      <c r="C40" s="762"/>
      <c r="D40" s="762"/>
      <c r="E40" s="762"/>
      <c r="F40" s="762"/>
      <c r="G40" s="762"/>
      <c r="H40" s="762"/>
      <c r="I40" s="762"/>
      <c r="J40" s="762"/>
      <c r="K40" s="762"/>
      <c r="L40" s="762"/>
      <c r="M40" s="762"/>
      <c r="N40" s="762"/>
      <c r="O40" s="762"/>
      <c r="P40" s="762"/>
      <c r="Q40" s="759"/>
      <c r="AY40" s="451"/>
      <c r="AZ40" s="451"/>
      <c r="BA40" s="451"/>
      <c r="BB40" s="451"/>
      <c r="BC40" s="451"/>
      <c r="BD40" s="581"/>
      <c r="BE40" s="581"/>
      <c r="BF40" s="581"/>
      <c r="BG40" s="451"/>
      <c r="BH40" s="451"/>
      <c r="BI40" s="451"/>
      <c r="BJ40" s="451"/>
    </row>
    <row r="41" spans="1:74" s="392" customFormat="1" ht="12" customHeight="1" x14ac:dyDescent="0.2">
      <c r="A41" s="391"/>
      <c r="B41" s="777" t="s">
        <v>840</v>
      </c>
      <c r="C41" s="762"/>
      <c r="D41" s="762"/>
      <c r="E41" s="762"/>
      <c r="F41" s="762"/>
      <c r="G41" s="762"/>
      <c r="H41" s="762"/>
      <c r="I41" s="762"/>
      <c r="J41" s="762"/>
      <c r="K41" s="762"/>
      <c r="L41" s="762"/>
      <c r="M41" s="762"/>
      <c r="N41" s="762"/>
      <c r="O41" s="762"/>
      <c r="P41" s="762"/>
      <c r="Q41" s="759"/>
      <c r="AY41" s="451"/>
      <c r="AZ41" s="451"/>
      <c r="BA41" s="451"/>
      <c r="BB41" s="451"/>
      <c r="BC41" s="451"/>
      <c r="BD41" s="581"/>
      <c r="BE41" s="581"/>
      <c r="BF41" s="581"/>
      <c r="BG41" s="451"/>
      <c r="BH41" s="451"/>
      <c r="BI41" s="451"/>
      <c r="BJ41" s="451"/>
    </row>
    <row r="42" spans="1:74" s="392" customFormat="1" ht="12" customHeight="1" x14ac:dyDescent="0.2">
      <c r="A42" s="391"/>
      <c r="B42" s="775" t="s">
        <v>994</v>
      </c>
      <c r="C42" s="762"/>
      <c r="D42" s="762"/>
      <c r="E42" s="762"/>
      <c r="F42" s="762"/>
      <c r="G42" s="762"/>
      <c r="H42" s="762"/>
      <c r="I42" s="762"/>
      <c r="J42" s="762"/>
      <c r="K42" s="762"/>
      <c r="L42" s="762"/>
      <c r="M42" s="762"/>
      <c r="N42" s="762"/>
      <c r="O42" s="762"/>
      <c r="P42" s="762"/>
      <c r="Q42" s="759"/>
      <c r="AY42" s="451"/>
      <c r="AZ42" s="451"/>
      <c r="BA42" s="451"/>
      <c r="BB42" s="451"/>
      <c r="BC42" s="451"/>
      <c r="BD42" s="581"/>
      <c r="BE42" s="581"/>
      <c r="BF42" s="581"/>
      <c r="BG42" s="451"/>
      <c r="BH42" s="451"/>
      <c r="BI42" s="451"/>
      <c r="BJ42" s="451"/>
    </row>
    <row r="43" spans="1:74" s="392" customFormat="1" ht="12" customHeight="1" x14ac:dyDescent="0.2">
      <c r="A43" s="391"/>
      <c r="B43" s="752" t="s">
        <v>815</v>
      </c>
      <c r="C43" s="744"/>
      <c r="D43" s="744"/>
      <c r="E43" s="744"/>
      <c r="F43" s="744"/>
      <c r="G43" s="744"/>
      <c r="H43" s="744"/>
      <c r="I43" s="744"/>
      <c r="J43" s="744"/>
      <c r="K43" s="744"/>
      <c r="L43" s="744"/>
      <c r="M43" s="744"/>
      <c r="N43" s="744"/>
      <c r="O43" s="744"/>
      <c r="P43" s="744"/>
      <c r="Q43" s="744"/>
      <c r="AY43" s="451"/>
      <c r="AZ43" s="451"/>
      <c r="BA43" s="451"/>
      <c r="BB43" s="451"/>
      <c r="BC43" s="451"/>
      <c r="BD43" s="581"/>
      <c r="BE43" s="581"/>
      <c r="BF43" s="581"/>
      <c r="BG43" s="451"/>
      <c r="BH43" s="451"/>
      <c r="BI43" s="451"/>
      <c r="BJ43" s="451"/>
    </row>
    <row r="44" spans="1:74" s="392" customFormat="1" ht="12" customHeight="1" x14ac:dyDescent="0.2">
      <c r="A44" s="391"/>
      <c r="B44" s="778" t="str">
        <f>"Notes: "&amp;"EIA completed modeling and analysis for this report on " &amp;Dates!D2&amp;"."</f>
        <v>Notes: EIA completed modeling and analysis for this report on Thursday September 2, 2021.</v>
      </c>
      <c r="C44" s="769"/>
      <c r="D44" s="769"/>
      <c r="E44" s="769"/>
      <c r="F44" s="769"/>
      <c r="G44" s="769"/>
      <c r="H44" s="769"/>
      <c r="I44" s="769"/>
      <c r="J44" s="769"/>
      <c r="K44" s="769"/>
      <c r="L44" s="769"/>
      <c r="M44" s="769"/>
      <c r="N44" s="769"/>
      <c r="O44" s="769"/>
      <c r="P44" s="769"/>
      <c r="Q44" s="769"/>
      <c r="AY44" s="451"/>
      <c r="AZ44" s="451"/>
      <c r="BA44" s="451"/>
      <c r="BB44" s="451"/>
      <c r="BC44" s="451"/>
      <c r="BD44" s="581"/>
      <c r="BE44" s="581"/>
      <c r="BF44" s="581"/>
      <c r="BG44" s="451"/>
      <c r="BH44" s="451"/>
      <c r="BI44" s="451"/>
      <c r="BJ44" s="451"/>
    </row>
    <row r="45" spans="1:74" s="392" customFormat="1" ht="12" customHeight="1" x14ac:dyDescent="0.2">
      <c r="A45" s="391"/>
      <c r="B45" s="770" t="s">
        <v>353</v>
      </c>
      <c r="C45" s="769"/>
      <c r="D45" s="769"/>
      <c r="E45" s="769"/>
      <c r="F45" s="769"/>
      <c r="G45" s="769"/>
      <c r="H45" s="769"/>
      <c r="I45" s="769"/>
      <c r="J45" s="769"/>
      <c r="K45" s="769"/>
      <c r="L45" s="769"/>
      <c r="M45" s="769"/>
      <c r="N45" s="769"/>
      <c r="O45" s="769"/>
      <c r="P45" s="769"/>
      <c r="Q45" s="769"/>
      <c r="AY45" s="451"/>
      <c r="AZ45" s="451"/>
      <c r="BA45" s="451"/>
      <c r="BB45" s="451"/>
      <c r="BC45" s="451"/>
      <c r="BD45" s="581"/>
      <c r="BE45" s="581"/>
      <c r="BF45" s="581"/>
      <c r="BG45" s="451"/>
      <c r="BH45" s="451"/>
      <c r="BI45" s="451"/>
      <c r="BJ45" s="451"/>
    </row>
    <row r="46" spans="1:74" s="392" customFormat="1" ht="12" customHeight="1" x14ac:dyDescent="0.2">
      <c r="A46" s="391"/>
      <c r="B46" s="776" t="s">
        <v>1382</v>
      </c>
      <c r="C46" s="744"/>
      <c r="D46" s="744"/>
      <c r="E46" s="744"/>
      <c r="F46" s="744"/>
      <c r="G46" s="744"/>
      <c r="H46" s="744"/>
      <c r="I46" s="744"/>
      <c r="J46" s="744"/>
      <c r="K46" s="744"/>
      <c r="L46" s="744"/>
      <c r="M46" s="744"/>
      <c r="N46" s="744"/>
      <c r="O46" s="744"/>
      <c r="P46" s="744"/>
      <c r="Q46" s="744"/>
      <c r="AY46" s="451"/>
      <c r="AZ46" s="451"/>
      <c r="BA46" s="451"/>
      <c r="BB46" s="451"/>
      <c r="BC46" s="451"/>
      <c r="BD46" s="581"/>
      <c r="BE46" s="581"/>
      <c r="BF46" s="581"/>
      <c r="BG46" s="451"/>
      <c r="BH46" s="451"/>
      <c r="BI46" s="451"/>
      <c r="BJ46" s="451"/>
    </row>
    <row r="47" spans="1:74" s="392" customFormat="1" ht="12" customHeight="1" x14ac:dyDescent="0.2">
      <c r="A47" s="391"/>
      <c r="B47" s="763" t="s">
        <v>841</v>
      </c>
      <c r="C47" s="762"/>
      <c r="D47" s="762"/>
      <c r="E47" s="762"/>
      <c r="F47" s="762"/>
      <c r="G47" s="762"/>
      <c r="H47" s="762"/>
      <c r="I47" s="762"/>
      <c r="J47" s="762"/>
      <c r="K47" s="762"/>
      <c r="L47" s="762"/>
      <c r="M47" s="762"/>
      <c r="N47" s="762"/>
      <c r="O47" s="762"/>
      <c r="P47" s="762"/>
      <c r="Q47" s="759"/>
      <c r="AY47" s="451"/>
      <c r="AZ47" s="451"/>
      <c r="BA47" s="451"/>
      <c r="BB47" s="451"/>
      <c r="BC47" s="451"/>
      <c r="BD47" s="581"/>
      <c r="BE47" s="581"/>
      <c r="BF47" s="581"/>
      <c r="BG47" s="451"/>
      <c r="BH47" s="451"/>
      <c r="BI47" s="451"/>
      <c r="BJ47" s="451"/>
    </row>
    <row r="48" spans="1:74" s="392" customFormat="1" ht="12" customHeight="1" x14ac:dyDescent="0.2">
      <c r="A48" s="391"/>
      <c r="B48" s="772" t="s">
        <v>842</v>
      </c>
      <c r="C48" s="759"/>
      <c r="D48" s="759"/>
      <c r="E48" s="759"/>
      <c r="F48" s="759"/>
      <c r="G48" s="759"/>
      <c r="H48" s="759"/>
      <c r="I48" s="759"/>
      <c r="J48" s="759"/>
      <c r="K48" s="759"/>
      <c r="L48" s="759"/>
      <c r="M48" s="759"/>
      <c r="N48" s="759"/>
      <c r="O48" s="759"/>
      <c r="P48" s="759"/>
      <c r="Q48" s="759"/>
      <c r="AY48" s="451"/>
      <c r="AZ48" s="451"/>
      <c r="BA48" s="451"/>
      <c r="BB48" s="451"/>
      <c r="BC48" s="451"/>
      <c r="BD48" s="581"/>
      <c r="BE48" s="581"/>
      <c r="BF48" s="581"/>
      <c r="BG48" s="451"/>
      <c r="BH48" s="451"/>
      <c r="BI48" s="451"/>
      <c r="BJ48" s="451"/>
    </row>
    <row r="49" spans="1:74" s="392" customFormat="1" ht="12" customHeight="1" x14ac:dyDescent="0.2">
      <c r="A49" s="391"/>
      <c r="B49" s="774" t="s">
        <v>680</v>
      </c>
      <c r="C49" s="759"/>
      <c r="D49" s="759"/>
      <c r="E49" s="759"/>
      <c r="F49" s="759"/>
      <c r="G49" s="759"/>
      <c r="H49" s="759"/>
      <c r="I49" s="759"/>
      <c r="J49" s="759"/>
      <c r="K49" s="759"/>
      <c r="L49" s="759"/>
      <c r="M49" s="759"/>
      <c r="N49" s="759"/>
      <c r="O49" s="759"/>
      <c r="P49" s="759"/>
      <c r="Q49" s="759"/>
      <c r="AY49" s="451"/>
      <c r="AZ49" s="451"/>
      <c r="BA49" s="451"/>
      <c r="BB49" s="451"/>
      <c r="BC49" s="451"/>
      <c r="BD49" s="581"/>
      <c r="BE49" s="581"/>
      <c r="BF49" s="581"/>
      <c r="BG49" s="451"/>
      <c r="BH49" s="451"/>
      <c r="BI49" s="451"/>
      <c r="BJ49" s="451"/>
    </row>
    <row r="50" spans="1:74" s="392" customFormat="1" ht="12" customHeight="1" x14ac:dyDescent="0.2">
      <c r="A50" s="391"/>
      <c r="B50" s="765" t="s">
        <v>838</v>
      </c>
      <c r="C50" s="766"/>
      <c r="D50" s="766"/>
      <c r="E50" s="766"/>
      <c r="F50" s="766"/>
      <c r="G50" s="766"/>
      <c r="H50" s="766"/>
      <c r="I50" s="766"/>
      <c r="J50" s="766"/>
      <c r="K50" s="766"/>
      <c r="L50" s="766"/>
      <c r="M50" s="766"/>
      <c r="N50" s="766"/>
      <c r="O50" s="766"/>
      <c r="P50" s="766"/>
      <c r="Q50" s="759"/>
      <c r="AY50" s="451"/>
      <c r="AZ50" s="451"/>
      <c r="BA50" s="451"/>
      <c r="BB50" s="451"/>
      <c r="BC50" s="451"/>
      <c r="BD50" s="581"/>
      <c r="BE50" s="581"/>
      <c r="BF50" s="581"/>
      <c r="BG50" s="451"/>
      <c r="BH50" s="451"/>
      <c r="BI50" s="451"/>
      <c r="BJ50" s="451"/>
    </row>
    <row r="51" spans="1:74" s="394" customFormat="1" ht="12" customHeight="1" x14ac:dyDescent="0.2">
      <c r="A51" s="393"/>
      <c r="B51" s="771" t="s">
        <v>1380</v>
      </c>
      <c r="C51" s="759"/>
      <c r="D51" s="759"/>
      <c r="E51" s="759"/>
      <c r="F51" s="759"/>
      <c r="G51" s="759"/>
      <c r="H51" s="759"/>
      <c r="I51" s="759"/>
      <c r="J51" s="759"/>
      <c r="K51" s="759"/>
      <c r="L51" s="759"/>
      <c r="M51" s="759"/>
      <c r="N51" s="759"/>
      <c r="O51" s="759"/>
      <c r="P51" s="759"/>
      <c r="Q51" s="759"/>
      <c r="AY51" s="452"/>
      <c r="AZ51" s="452"/>
      <c r="BA51" s="452"/>
      <c r="BB51" s="452"/>
      <c r="BC51" s="452"/>
      <c r="BD51" s="582"/>
      <c r="BE51" s="582"/>
      <c r="BF51" s="582"/>
      <c r="BG51" s="452"/>
      <c r="BH51" s="452"/>
      <c r="BI51" s="452"/>
      <c r="BJ51" s="452"/>
    </row>
    <row r="52" spans="1:74" x14ac:dyDescent="0.2">
      <c r="BK52" s="373"/>
      <c r="BL52" s="373"/>
      <c r="BM52" s="373"/>
      <c r="BN52" s="373"/>
      <c r="BO52" s="373"/>
      <c r="BP52" s="373"/>
      <c r="BQ52" s="373"/>
      <c r="BR52" s="373"/>
      <c r="BS52" s="373"/>
      <c r="BT52" s="373"/>
      <c r="BU52" s="373"/>
      <c r="BV52" s="373"/>
    </row>
    <row r="53" spans="1:74" x14ac:dyDescent="0.2">
      <c r="BK53" s="373"/>
      <c r="BL53" s="373"/>
      <c r="BM53" s="373"/>
      <c r="BN53" s="373"/>
      <c r="BO53" s="373"/>
      <c r="BP53" s="373"/>
      <c r="BQ53" s="373"/>
      <c r="BR53" s="373"/>
      <c r="BS53" s="373"/>
      <c r="BT53" s="373"/>
      <c r="BU53" s="373"/>
      <c r="BV53" s="373"/>
    </row>
    <row r="54" spans="1:74" x14ac:dyDescent="0.2">
      <c r="BK54" s="373"/>
      <c r="BL54" s="373"/>
      <c r="BM54" s="373"/>
      <c r="BN54" s="373"/>
      <c r="BO54" s="373"/>
      <c r="BP54" s="373"/>
      <c r="BQ54" s="373"/>
      <c r="BR54" s="373"/>
      <c r="BS54" s="373"/>
      <c r="BT54" s="373"/>
      <c r="BU54" s="373"/>
      <c r="BV54" s="373"/>
    </row>
    <row r="55" spans="1:74" x14ac:dyDescent="0.2">
      <c r="BK55" s="373"/>
      <c r="BL55" s="373"/>
      <c r="BM55" s="373"/>
      <c r="BN55" s="373"/>
      <c r="BO55" s="373"/>
      <c r="BP55" s="373"/>
      <c r="BQ55" s="373"/>
      <c r="BR55" s="373"/>
      <c r="BS55" s="373"/>
      <c r="BT55" s="373"/>
      <c r="BU55" s="373"/>
      <c r="BV55" s="373"/>
    </row>
    <row r="56" spans="1:74" x14ac:dyDescent="0.2">
      <c r="BK56" s="373"/>
      <c r="BL56" s="373"/>
      <c r="BM56" s="373"/>
      <c r="BN56" s="373"/>
      <c r="BO56" s="373"/>
      <c r="BP56" s="373"/>
      <c r="BQ56" s="373"/>
      <c r="BR56" s="373"/>
      <c r="BS56" s="373"/>
      <c r="BT56" s="373"/>
      <c r="BU56" s="373"/>
      <c r="BV56" s="373"/>
    </row>
    <row r="57" spans="1:74" x14ac:dyDescent="0.2">
      <c r="BK57" s="373"/>
      <c r="BL57" s="373"/>
      <c r="BM57" s="373"/>
      <c r="BN57" s="373"/>
      <c r="BO57" s="373"/>
      <c r="BP57" s="373"/>
      <c r="BQ57" s="373"/>
      <c r="BR57" s="373"/>
      <c r="BS57" s="373"/>
      <c r="BT57" s="373"/>
      <c r="BU57" s="373"/>
      <c r="BV57" s="373"/>
    </row>
    <row r="58" spans="1:74" x14ac:dyDescent="0.2">
      <c r="BK58" s="373"/>
      <c r="BL58" s="373"/>
      <c r="BM58" s="373"/>
      <c r="BN58" s="373"/>
      <c r="BO58" s="373"/>
      <c r="BP58" s="373"/>
      <c r="BQ58" s="373"/>
      <c r="BR58" s="373"/>
      <c r="BS58" s="373"/>
      <c r="BT58" s="373"/>
      <c r="BU58" s="373"/>
      <c r="BV58" s="373"/>
    </row>
    <row r="59" spans="1:74" x14ac:dyDescent="0.2">
      <c r="BK59" s="373"/>
      <c r="BL59" s="373"/>
      <c r="BM59" s="373"/>
      <c r="BN59" s="373"/>
      <c r="BO59" s="373"/>
      <c r="BP59" s="373"/>
      <c r="BQ59" s="373"/>
      <c r="BR59" s="373"/>
      <c r="BS59" s="373"/>
      <c r="BT59" s="373"/>
      <c r="BU59" s="373"/>
      <c r="BV59" s="373"/>
    </row>
    <row r="60" spans="1:74" x14ac:dyDescent="0.2">
      <c r="BK60" s="373"/>
      <c r="BL60" s="373"/>
      <c r="BM60" s="373"/>
      <c r="BN60" s="373"/>
      <c r="BO60" s="373"/>
      <c r="BP60" s="373"/>
      <c r="BQ60" s="373"/>
      <c r="BR60" s="373"/>
      <c r="BS60" s="373"/>
      <c r="BT60" s="373"/>
      <c r="BU60" s="373"/>
      <c r="BV60" s="373"/>
    </row>
    <row r="61" spans="1:74" x14ac:dyDescent="0.2">
      <c r="BK61" s="373"/>
      <c r="BL61" s="373"/>
      <c r="BM61" s="373"/>
      <c r="BN61" s="373"/>
      <c r="BO61" s="373"/>
      <c r="BP61" s="373"/>
      <c r="BQ61" s="373"/>
      <c r="BR61" s="373"/>
      <c r="BS61" s="373"/>
      <c r="BT61" s="373"/>
      <c r="BU61" s="373"/>
      <c r="BV61" s="373"/>
    </row>
    <row r="62" spans="1:74" x14ac:dyDescent="0.2">
      <c r="BK62" s="373"/>
      <c r="BL62" s="373"/>
      <c r="BM62" s="373"/>
      <c r="BN62" s="373"/>
      <c r="BO62" s="373"/>
      <c r="BP62" s="373"/>
      <c r="BQ62" s="373"/>
      <c r="BR62" s="373"/>
      <c r="BS62" s="373"/>
      <c r="BT62" s="373"/>
      <c r="BU62" s="373"/>
      <c r="BV62" s="373"/>
    </row>
    <row r="63" spans="1:74" x14ac:dyDescent="0.2">
      <c r="BK63" s="373"/>
      <c r="BL63" s="373"/>
      <c r="BM63" s="373"/>
      <c r="BN63" s="373"/>
      <c r="BO63" s="373"/>
      <c r="BP63" s="373"/>
      <c r="BQ63" s="373"/>
      <c r="BR63" s="373"/>
      <c r="BS63" s="373"/>
      <c r="BT63" s="373"/>
      <c r="BU63" s="373"/>
      <c r="BV63" s="373"/>
    </row>
    <row r="64" spans="1:74" x14ac:dyDescent="0.2">
      <c r="BK64" s="373"/>
      <c r="BL64" s="373"/>
      <c r="BM64" s="373"/>
      <c r="BN64" s="373"/>
      <c r="BO64" s="373"/>
      <c r="BP64" s="373"/>
      <c r="BQ64" s="373"/>
      <c r="BR64" s="373"/>
      <c r="BS64" s="373"/>
      <c r="BT64" s="373"/>
      <c r="BU64" s="373"/>
      <c r="BV64" s="373"/>
    </row>
    <row r="65" spans="63:74" x14ac:dyDescent="0.2">
      <c r="BK65" s="373"/>
      <c r="BL65" s="373"/>
      <c r="BM65" s="373"/>
      <c r="BN65" s="373"/>
      <c r="BO65" s="373"/>
      <c r="BP65" s="373"/>
      <c r="BQ65" s="373"/>
      <c r="BR65" s="373"/>
      <c r="BS65" s="373"/>
      <c r="BT65" s="373"/>
      <c r="BU65" s="373"/>
      <c r="BV65" s="373"/>
    </row>
    <row r="66" spans="63:74" x14ac:dyDescent="0.2">
      <c r="BK66" s="373"/>
      <c r="BL66" s="373"/>
      <c r="BM66" s="373"/>
      <c r="BN66" s="373"/>
      <c r="BO66" s="373"/>
      <c r="BP66" s="373"/>
      <c r="BQ66" s="373"/>
      <c r="BR66" s="373"/>
      <c r="BS66" s="373"/>
      <c r="BT66" s="373"/>
      <c r="BU66" s="373"/>
      <c r="BV66" s="373"/>
    </row>
    <row r="67" spans="63:74" x14ac:dyDescent="0.2">
      <c r="BK67" s="373"/>
      <c r="BL67" s="373"/>
      <c r="BM67" s="373"/>
      <c r="BN67" s="373"/>
      <c r="BO67" s="373"/>
      <c r="BP67" s="373"/>
      <c r="BQ67" s="373"/>
      <c r="BR67" s="373"/>
      <c r="BS67" s="373"/>
      <c r="BT67" s="373"/>
      <c r="BU67" s="373"/>
      <c r="BV67" s="373"/>
    </row>
    <row r="68" spans="63:74" x14ac:dyDescent="0.2">
      <c r="BK68" s="373"/>
      <c r="BL68" s="373"/>
      <c r="BM68" s="373"/>
      <c r="BN68" s="373"/>
      <c r="BO68" s="373"/>
      <c r="BP68" s="373"/>
      <c r="BQ68" s="373"/>
      <c r="BR68" s="373"/>
      <c r="BS68" s="373"/>
      <c r="BT68" s="373"/>
      <c r="BU68" s="373"/>
      <c r="BV68" s="373"/>
    </row>
    <row r="69" spans="63:74" x14ac:dyDescent="0.2">
      <c r="BK69" s="373"/>
      <c r="BL69" s="373"/>
      <c r="BM69" s="373"/>
      <c r="BN69" s="373"/>
      <c r="BO69" s="373"/>
      <c r="BP69" s="373"/>
      <c r="BQ69" s="373"/>
      <c r="BR69" s="373"/>
      <c r="BS69" s="373"/>
      <c r="BT69" s="373"/>
      <c r="BU69" s="373"/>
      <c r="BV69" s="373"/>
    </row>
    <row r="70" spans="63:74" x14ac:dyDescent="0.2">
      <c r="BK70" s="373"/>
      <c r="BL70" s="373"/>
      <c r="BM70" s="373"/>
      <c r="BN70" s="373"/>
      <c r="BO70" s="373"/>
      <c r="BP70" s="373"/>
      <c r="BQ70" s="373"/>
      <c r="BR70" s="373"/>
      <c r="BS70" s="373"/>
      <c r="BT70" s="373"/>
      <c r="BU70" s="373"/>
      <c r="BV70" s="373"/>
    </row>
    <row r="71" spans="63:74" x14ac:dyDescent="0.2">
      <c r="BK71" s="373"/>
      <c r="BL71" s="373"/>
      <c r="BM71" s="373"/>
      <c r="BN71" s="373"/>
      <c r="BO71" s="373"/>
      <c r="BP71" s="373"/>
      <c r="BQ71" s="373"/>
      <c r="BR71" s="373"/>
      <c r="BS71" s="373"/>
      <c r="BT71" s="373"/>
      <c r="BU71" s="373"/>
      <c r="BV71" s="373"/>
    </row>
    <row r="72" spans="63:74" x14ac:dyDescent="0.2">
      <c r="BK72" s="373"/>
      <c r="BL72" s="373"/>
      <c r="BM72" s="373"/>
      <c r="BN72" s="373"/>
      <c r="BO72" s="373"/>
      <c r="BP72" s="373"/>
      <c r="BQ72" s="373"/>
      <c r="BR72" s="373"/>
      <c r="BS72" s="373"/>
      <c r="BT72" s="373"/>
      <c r="BU72" s="373"/>
      <c r="BV72" s="373"/>
    </row>
    <row r="73" spans="63:74" x14ac:dyDescent="0.2">
      <c r="BK73" s="373"/>
      <c r="BL73" s="373"/>
      <c r="BM73" s="373"/>
      <c r="BN73" s="373"/>
      <c r="BO73" s="373"/>
      <c r="BP73" s="373"/>
      <c r="BQ73" s="373"/>
      <c r="BR73" s="373"/>
      <c r="BS73" s="373"/>
      <c r="BT73" s="373"/>
      <c r="BU73" s="373"/>
      <c r="BV73" s="373"/>
    </row>
    <row r="74" spans="63:74" x14ac:dyDescent="0.2">
      <c r="BK74" s="373"/>
      <c r="BL74" s="373"/>
      <c r="BM74" s="373"/>
      <c r="BN74" s="373"/>
      <c r="BO74" s="373"/>
      <c r="BP74" s="373"/>
      <c r="BQ74" s="373"/>
      <c r="BR74" s="373"/>
      <c r="BS74" s="373"/>
      <c r="BT74" s="373"/>
      <c r="BU74" s="373"/>
      <c r="BV74" s="373"/>
    </row>
    <row r="75" spans="63:74" x14ac:dyDescent="0.2">
      <c r="BK75" s="373"/>
      <c r="BL75" s="373"/>
      <c r="BM75" s="373"/>
      <c r="BN75" s="373"/>
      <c r="BO75" s="373"/>
      <c r="BP75" s="373"/>
      <c r="BQ75" s="373"/>
      <c r="BR75" s="373"/>
      <c r="BS75" s="373"/>
      <c r="BT75" s="373"/>
      <c r="BU75" s="373"/>
      <c r="BV75" s="373"/>
    </row>
    <row r="76" spans="63:74" x14ac:dyDescent="0.2">
      <c r="BK76" s="373"/>
      <c r="BL76" s="373"/>
      <c r="BM76" s="373"/>
      <c r="BN76" s="373"/>
      <c r="BO76" s="373"/>
      <c r="BP76" s="373"/>
      <c r="BQ76" s="373"/>
      <c r="BR76" s="373"/>
      <c r="BS76" s="373"/>
      <c r="BT76" s="373"/>
      <c r="BU76" s="373"/>
      <c r="BV76" s="373"/>
    </row>
    <row r="77" spans="63:74" x14ac:dyDescent="0.2">
      <c r="BK77" s="373"/>
      <c r="BL77" s="373"/>
      <c r="BM77" s="373"/>
      <c r="BN77" s="373"/>
      <c r="BO77" s="373"/>
      <c r="BP77" s="373"/>
      <c r="BQ77" s="373"/>
      <c r="BR77" s="373"/>
      <c r="BS77" s="373"/>
      <c r="BT77" s="373"/>
      <c r="BU77" s="373"/>
      <c r="BV77" s="373"/>
    </row>
    <row r="78" spans="63:74" x14ac:dyDescent="0.2">
      <c r="BK78" s="373"/>
      <c r="BL78" s="373"/>
      <c r="BM78" s="373"/>
      <c r="BN78" s="373"/>
      <c r="BO78" s="373"/>
      <c r="BP78" s="373"/>
      <c r="BQ78" s="373"/>
      <c r="BR78" s="373"/>
      <c r="BS78" s="373"/>
      <c r="BT78" s="373"/>
      <c r="BU78" s="373"/>
      <c r="BV78" s="373"/>
    </row>
    <row r="79" spans="63:74" x14ac:dyDescent="0.2">
      <c r="BK79" s="373"/>
      <c r="BL79" s="373"/>
      <c r="BM79" s="373"/>
      <c r="BN79" s="373"/>
      <c r="BO79" s="373"/>
      <c r="BP79" s="373"/>
      <c r="BQ79" s="373"/>
      <c r="BR79" s="373"/>
      <c r="BS79" s="373"/>
      <c r="BT79" s="373"/>
      <c r="BU79" s="373"/>
      <c r="BV79" s="373"/>
    </row>
    <row r="80" spans="63:74" x14ac:dyDescent="0.2">
      <c r="BK80" s="373"/>
      <c r="BL80" s="373"/>
      <c r="BM80" s="373"/>
      <c r="BN80" s="373"/>
      <c r="BO80" s="373"/>
      <c r="BP80" s="373"/>
      <c r="BQ80" s="373"/>
      <c r="BR80" s="373"/>
      <c r="BS80" s="373"/>
      <c r="BT80" s="373"/>
      <c r="BU80" s="373"/>
      <c r="BV80" s="373"/>
    </row>
    <row r="81" spans="63:74" x14ac:dyDescent="0.2">
      <c r="BK81" s="373"/>
      <c r="BL81" s="373"/>
      <c r="BM81" s="373"/>
      <c r="BN81" s="373"/>
      <c r="BO81" s="373"/>
      <c r="BP81" s="373"/>
      <c r="BQ81" s="373"/>
      <c r="BR81" s="373"/>
      <c r="BS81" s="373"/>
      <c r="BT81" s="373"/>
      <c r="BU81" s="373"/>
      <c r="BV81" s="373"/>
    </row>
    <row r="82" spans="63:74" x14ac:dyDescent="0.2">
      <c r="BK82" s="373"/>
      <c r="BL82" s="373"/>
      <c r="BM82" s="373"/>
      <c r="BN82" s="373"/>
      <c r="BO82" s="373"/>
      <c r="BP82" s="373"/>
      <c r="BQ82" s="373"/>
      <c r="BR82" s="373"/>
      <c r="BS82" s="373"/>
      <c r="BT82" s="373"/>
      <c r="BU82" s="373"/>
      <c r="BV82" s="373"/>
    </row>
    <row r="83" spans="63:74" x14ac:dyDescent="0.2">
      <c r="BK83" s="373"/>
      <c r="BL83" s="373"/>
      <c r="BM83" s="373"/>
      <c r="BN83" s="373"/>
      <c r="BO83" s="373"/>
      <c r="BP83" s="373"/>
      <c r="BQ83" s="373"/>
      <c r="BR83" s="373"/>
      <c r="BS83" s="373"/>
      <c r="BT83" s="373"/>
      <c r="BU83" s="373"/>
      <c r="BV83" s="373"/>
    </row>
    <row r="84" spans="63:74" x14ac:dyDescent="0.2">
      <c r="BK84" s="373"/>
      <c r="BL84" s="373"/>
      <c r="BM84" s="373"/>
      <c r="BN84" s="373"/>
      <c r="BO84" s="373"/>
      <c r="BP84" s="373"/>
      <c r="BQ84" s="373"/>
      <c r="BR84" s="373"/>
      <c r="BS84" s="373"/>
      <c r="BT84" s="373"/>
      <c r="BU84" s="373"/>
      <c r="BV84" s="373"/>
    </row>
    <row r="85" spans="63:74" x14ac:dyDescent="0.2">
      <c r="BK85" s="373"/>
      <c r="BL85" s="373"/>
      <c r="BM85" s="373"/>
      <c r="BN85" s="373"/>
      <c r="BO85" s="373"/>
      <c r="BP85" s="373"/>
      <c r="BQ85" s="373"/>
      <c r="BR85" s="373"/>
      <c r="BS85" s="373"/>
      <c r="BT85" s="373"/>
      <c r="BU85" s="373"/>
      <c r="BV85" s="373"/>
    </row>
    <row r="86" spans="63:74" x14ac:dyDescent="0.2">
      <c r="BK86" s="373"/>
      <c r="BL86" s="373"/>
      <c r="BM86" s="373"/>
      <c r="BN86" s="373"/>
      <c r="BO86" s="373"/>
      <c r="BP86" s="373"/>
      <c r="BQ86" s="373"/>
      <c r="BR86" s="373"/>
      <c r="BS86" s="373"/>
      <c r="BT86" s="373"/>
      <c r="BU86" s="373"/>
      <c r="BV86" s="373"/>
    </row>
    <row r="87" spans="63:74" x14ac:dyDescent="0.2">
      <c r="BK87" s="373"/>
      <c r="BL87" s="373"/>
      <c r="BM87" s="373"/>
      <c r="BN87" s="373"/>
      <c r="BO87" s="373"/>
      <c r="BP87" s="373"/>
      <c r="BQ87" s="373"/>
      <c r="BR87" s="373"/>
      <c r="BS87" s="373"/>
      <c r="BT87" s="373"/>
      <c r="BU87" s="373"/>
      <c r="BV87" s="373"/>
    </row>
    <row r="88" spans="63:74" x14ac:dyDescent="0.2">
      <c r="BK88" s="373"/>
      <c r="BL88" s="373"/>
      <c r="BM88" s="373"/>
      <c r="BN88" s="373"/>
      <c r="BO88" s="373"/>
      <c r="BP88" s="373"/>
      <c r="BQ88" s="373"/>
      <c r="BR88" s="373"/>
      <c r="BS88" s="373"/>
      <c r="BT88" s="373"/>
      <c r="BU88" s="373"/>
      <c r="BV88" s="373"/>
    </row>
    <row r="89" spans="63:74" x14ac:dyDescent="0.2">
      <c r="BK89" s="373"/>
      <c r="BL89" s="373"/>
      <c r="BM89" s="373"/>
      <c r="BN89" s="373"/>
      <c r="BO89" s="373"/>
      <c r="BP89" s="373"/>
      <c r="BQ89" s="373"/>
      <c r="BR89" s="373"/>
      <c r="BS89" s="373"/>
      <c r="BT89" s="373"/>
      <c r="BU89" s="373"/>
      <c r="BV89" s="373"/>
    </row>
    <row r="90" spans="63:74" x14ac:dyDescent="0.2">
      <c r="BK90" s="373"/>
      <c r="BL90" s="373"/>
      <c r="BM90" s="373"/>
      <c r="BN90" s="373"/>
      <c r="BO90" s="373"/>
      <c r="BP90" s="373"/>
      <c r="BQ90" s="373"/>
      <c r="BR90" s="373"/>
      <c r="BS90" s="373"/>
      <c r="BT90" s="373"/>
      <c r="BU90" s="373"/>
      <c r="BV90" s="373"/>
    </row>
    <row r="91" spans="63:74" x14ac:dyDescent="0.2">
      <c r="BK91" s="373"/>
      <c r="BL91" s="373"/>
      <c r="BM91" s="373"/>
      <c r="BN91" s="373"/>
      <c r="BO91" s="373"/>
      <c r="BP91" s="373"/>
      <c r="BQ91" s="373"/>
      <c r="BR91" s="373"/>
      <c r="BS91" s="373"/>
      <c r="BT91" s="373"/>
      <c r="BU91" s="373"/>
      <c r="BV91" s="373"/>
    </row>
    <row r="92" spans="63:74" x14ac:dyDescent="0.2">
      <c r="BK92" s="373"/>
      <c r="BL92" s="373"/>
      <c r="BM92" s="373"/>
      <c r="BN92" s="373"/>
      <c r="BO92" s="373"/>
      <c r="BP92" s="373"/>
      <c r="BQ92" s="373"/>
      <c r="BR92" s="373"/>
      <c r="BS92" s="373"/>
      <c r="BT92" s="373"/>
      <c r="BU92" s="373"/>
      <c r="BV92" s="373"/>
    </row>
    <row r="93" spans="63:74" x14ac:dyDescent="0.2">
      <c r="BK93" s="373"/>
      <c r="BL93" s="373"/>
      <c r="BM93" s="373"/>
      <c r="BN93" s="373"/>
      <c r="BO93" s="373"/>
      <c r="BP93" s="373"/>
      <c r="BQ93" s="373"/>
      <c r="BR93" s="373"/>
      <c r="BS93" s="373"/>
      <c r="BT93" s="373"/>
      <c r="BU93" s="373"/>
      <c r="BV93" s="373"/>
    </row>
    <row r="94" spans="63:74" x14ac:dyDescent="0.2">
      <c r="BK94" s="373"/>
      <c r="BL94" s="373"/>
      <c r="BM94" s="373"/>
      <c r="BN94" s="373"/>
      <c r="BO94" s="373"/>
      <c r="BP94" s="373"/>
      <c r="BQ94" s="373"/>
      <c r="BR94" s="373"/>
      <c r="BS94" s="373"/>
      <c r="BT94" s="373"/>
      <c r="BU94" s="373"/>
      <c r="BV94" s="373"/>
    </row>
    <row r="95" spans="63:74" x14ac:dyDescent="0.2">
      <c r="BK95" s="373"/>
      <c r="BL95" s="373"/>
      <c r="BM95" s="373"/>
      <c r="BN95" s="373"/>
      <c r="BO95" s="373"/>
      <c r="BP95" s="373"/>
      <c r="BQ95" s="373"/>
      <c r="BR95" s="373"/>
      <c r="BS95" s="373"/>
      <c r="BT95" s="373"/>
      <c r="BU95" s="373"/>
      <c r="BV95" s="373"/>
    </row>
    <row r="96" spans="63:74" x14ac:dyDescent="0.2">
      <c r="BK96" s="373"/>
      <c r="BL96" s="373"/>
      <c r="BM96" s="373"/>
      <c r="BN96" s="373"/>
      <c r="BO96" s="373"/>
      <c r="BP96" s="373"/>
      <c r="BQ96" s="373"/>
      <c r="BR96" s="373"/>
      <c r="BS96" s="373"/>
      <c r="BT96" s="373"/>
      <c r="BU96" s="373"/>
      <c r="BV96" s="373"/>
    </row>
    <row r="97" spans="63:74" x14ac:dyDescent="0.2">
      <c r="BK97" s="373"/>
      <c r="BL97" s="373"/>
      <c r="BM97" s="373"/>
      <c r="BN97" s="373"/>
      <c r="BO97" s="373"/>
      <c r="BP97" s="373"/>
      <c r="BQ97" s="373"/>
      <c r="BR97" s="373"/>
      <c r="BS97" s="373"/>
      <c r="BT97" s="373"/>
      <c r="BU97" s="373"/>
      <c r="BV97" s="373"/>
    </row>
    <row r="98" spans="63:74" x14ac:dyDescent="0.2">
      <c r="BK98" s="373"/>
      <c r="BL98" s="373"/>
      <c r="BM98" s="373"/>
      <c r="BN98" s="373"/>
      <c r="BO98" s="373"/>
      <c r="BP98" s="373"/>
      <c r="BQ98" s="373"/>
      <c r="BR98" s="373"/>
      <c r="BS98" s="373"/>
      <c r="BT98" s="373"/>
      <c r="BU98" s="373"/>
      <c r="BV98" s="373"/>
    </row>
    <row r="99" spans="63:74" x14ac:dyDescent="0.2">
      <c r="BK99" s="373"/>
      <c r="BL99" s="373"/>
      <c r="BM99" s="373"/>
      <c r="BN99" s="373"/>
      <c r="BO99" s="373"/>
      <c r="BP99" s="373"/>
      <c r="BQ99" s="373"/>
      <c r="BR99" s="373"/>
      <c r="BS99" s="373"/>
      <c r="BT99" s="373"/>
      <c r="BU99" s="373"/>
      <c r="BV99" s="373"/>
    </row>
    <row r="100" spans="63:74" x14ac:dyDescent="0.2">
      <c r="BK100" s="373"/>
      <c r="BL100" s="373"/>
      <c r="BM100" s="373"/>
      <c r="BN100" s="373"/>
      <c r="BO100" s="373"/>
      <c r="BP100" s="373"/>
      <c r="BQ100" s="373"/>
      <c r="BR100" s="373"/>
      <c r="BS100" s="373"/>
      <c r="BT100" s="373"/>
      <c r="BU100" s="373"/>
      <c r="BV100" s="373"/>
    </row>
    <row r="101" spans="63:74" x14ac:dyDescent="0.2">
      <c r="BK101" s="373"/>
      <c r="BL101" s="373"/>
      <c r="BM101" s="373"/>
      <c r="BN101" s="373"/>
      <c r="BO101" s="373"/>
      <c r="BP101" s="373"/>
      <c r="BQ101" s="373"/>
      <c r="BR101" s="373"/>
      <c r="BS101" s="373"/>
      <c r="BT101" s="373"/>
      <c r="BU101" s="373"/>
      <c r="BV101" s="373"/>
    </row>
    <row r="102" spans="63:74" x14ac:dyDescent="0.2">
      <c r="BK102" s="373"/>
      <c r="BL102" s="373"/>
      <c r="BM102" s="373"/>
      <c r="BN102" s="373"/>
      <c r="BO102" s="373"/>
      <c r="BP102" s="373"/>
      <c r="BQ102" s="373"/>
      <c r="BR102" s="373"/>
      <c r="BS102" s="373"/>
      <c r="BT102" s="373"/>
      <c r="BU102" s="373"/>
      <c r="BV102" s="373"/>
    </row>
    <row r="103" spans="63:74" x14ac:dyDescent="0.2">
      <c r="BK103" s="373"/>
      <c r="BL103" s="373"/>
      <c r="BM103" s="373"/>
      <c r="BN103" s="373"/>
      <c r="BO103" s="373"/>
      <c r="BP103" s="373"/>
      <c r="BQ103" s="373"/>
      <c r="BR103" s="373"/>
      <c r="BS103" s="373"/>
      <c r="BT103" s="373"/>
      <c r="BU103" s="373"/>
      <c r="BV103" s="373"/>
    </row>
    <row r="104" spans="63:74" x14ac:dyDescent="0.2">
      <c r="BK104" s="373"/>
      <c r="BL104" s="373"/>
      <c r="BM104" s="373"/>
      <c r="BN104" s="373"/>
      <c r="BO104" s="373"/>
      <c r="BP104" s="373"/>
      <c r="BQ104" s="373"/>
      <c r="BR104" s="373"/>
      <c r="BS104" s="373"/>
      <c r="BT104" s="373"/>
      <c r="BU104" s="373"/>
      <c r="BV104" s="373"/>
    </row>
    <row r="105" spans="63:74" x14ac:dyDescent="0.2">
      <c r="BK105" s="373"/>
      <c r="BL105" s="373"/>
      <c r="BM105" s="373"/>
      <c r="BN105" s="373"/>
      <c r="BO105" s="373"/>
      <c r="BP105" s="373"/>
      <c r="BQ105" s="373"/>
      <c r="BR105" s="373"/>
      <c r="BS105" s="373"/>
      <c r="BT105" s="373"/>
      <c r="BU105" s="373"/>
      <c r="BV105" s="373"/>
    </row>
    <row r="106" spans="63:74" x14ac:dyDescent="0.2">
      <c r="BK106" s="373"/>
      <c r="BL106" s="373"/>
      <c r="BM106" s="373"/>
      <c r="BN106" s="373"/>
      <c r="BO106" s="373"/>
      <c r="BP106" s="373"/>
      <c r="BQ106" s="373"/>
      <c r="BR106" s="373"/>
      <c r="BS106" s="373"/>
      <c r="BT106" s="373"/>
      <c r="BU106" s="373"/>
      <c r="BV106" s="373"/>
    </row>
    <row r="107" spans="63:74" x14ac:dyDescent="0.2">
      <c r="BK107" s="373"/>
      <c r="BL107" s="373"/>
      <c r="BM107" s="373"/>
      <c r="BN107" s="373"/>
      <c r="BO107" s="373"/>
      <c r="BP107" s="373"/>
      <c r="BQ107" s="373"/>
      <c r="BR107" s="373"/>
      <c r="BS107" s="373"/>
      <c r="BT107" s="373"/>
      <c r="BU107" s="373"/>
      <c r="BV107" s="373"/>
    </row>
    <row r="108" spans="63:74" x14ac:dyDescent="0.2">
      <c r="BK108" s="373"/>
      <c r="BL108" s="373"/>
      <c r="BM108" s="373"/>
      <c r="BN108" s="373"/>
      <c r="BO108" s="373"/>
      <c r="BP108" s="373"/>
      <c r="BQ108" s="373"/>
      <c r="BR108" s="373"/>
      <c r="BS108" s="373"/>
      <c r="BT108" s="373"/>
      <c r="BU108" s="373"/>
      <c r="BV108" s="373"/>
    </row>
    <row r="109" spans="63:74" x14ac:dyDescent="0.2">
      <c r="BK109" s="373"/>
      <c r="BL109" s="373"/>
      <c r="BM109" s="373"/>
      <c r="BN109" s="373"/>
      <c r="BO109" s="373"/>
      <c r="BP109" s="373"/>
      <c r="BQ109" s="373"/>
      <c r="BR109" s="373"/>
      <c r="BS109" s="373"/>
      <c r="BT109" s="373"/>
      <c r="BU109" s="373"/>
      <c r="BV109" s="373"/>
    </row>
    <row r="110" spans="63:74" x14ac:dyDescent="0.2">
      <c r="BK110" s="373"/>
      <c r="BL110" s="373"/>
      <c r="BM110" s="373"/>
      <c r="BN110" s="373"/>
      <c r="BO110" s="373"/>
      <c r="BP110" s="373"/>
      <c r="BQ110" s="373"/>
      <c r="BR110" s="373"/>
      <c r="BS110" s="373"/>
      <c r="BT110" s="373"/>
      <c r="BU110" s="373"/>
      <c r="BV110" s="373"/>
    </row>
    <row r="111" spans="63:74" x14ac:dyDescent="0.2">
      <c r="BK111" s="373"/>
      <c r="BL111" s="373"/>
      <c r="BM111" s="373"/>
      <c r="BN111" s="373"/>
      <c r="BO111" s="373"/>
      <c r="BP111" s="373"/>
      <c r="BQ111" s="373"/>
      <c r="BR111" s="373"/>
      <c r="BS111" s="373"/>
      <c r="BT111" s="373"/>
      <c r="BU111" s="373"/>
      <c r="BV111" s="373"/>
    </row>
    <row r="112" spans="63:74" x14ac:dyDescent="0.2">
      <c r="BK112" s="373"/>
      <c r="BL112" s="373"/>
      <c r="BM112" s="373"/>
      <c r="BN112" s="373"/>
      <c r="BO112" s="373"/>
      <c r="BP112" s="373"/>
      <c r="BQ112" s="373"/>
      <c r="BR112" s="373"/>
      <c r="BS112" s="373"/>
      <c r="BT112" s="373"/>
      <c r="BU112" s="373"/>
      <c r="BV112" s="373"/>
    </row>
    <row r="113" spans="63:74" x14ac:dyDescent="0.2">
      <c r="BK113" s="373"/>
      <c r="BL113" s="373"/>
      <c r="BM113" s="373"/>
      <c r="BN113" s="373"/>
      <c r="BO113" s="373"/>
      <c r="BP113" s="373"/>
      <c r="BQ113" s="373"/>
      <c r="BR113" s="373"/>
      <c r="BS113" s="373"/>
      <c r="BT113" s="373"/>
      <c r="BU113" s="373"/>
      <c r="BV113" s="373"/>
    </row>
    <row r="114" spans="63:74" x14ac:dyDescent="0.2">
      <c r="BK114" s="373"/>
      <c r="BL114" s="373"/>
      <c r="BM114" s="373"/>
      <c r="BN114" s="373"/>
      <c r="BO114" s="373"/>
      <c r="BP114" s="373"/>
      <c r="BQ114" s="373"/>
      <c r="BR114" s="373"/>
      <c r="BS114" s="373"/>
      <c r="BT114" s="373"/>
      <c r="BU114" s="373"/>
      <c r="BV114" s="373"/>
    </row>
    <row r="115" spans="63:74" x14ac:dyDescent="0.2">
      <c r="BK115" s="373"/>
      <c r="BL115" s="373"/>
      <c r="BM115" s="373"/>
      <c r="BN115" s="373"/>
      <c r="BO115" s="373"/>
      <c r="BP115" s="373"/>
      <c r="BQ115" s="373"/>
      <c r="BR115" s="373"/>
      <c r="BS115" s="373"/>
      <c r="BT115" s="373"/>
      <c r="BU115" s="373"/>
      <c r="BV115" s="373"/>
    </row>
    <row r="116" spans="63:74" x14ac:dyDescent="0.2">
      <c r="BK116" s="373"/>
      <c r="BL116" s="373"/>
      <c r="BM116" s="373"/>
      <c r="BN116" s="373"/>
      <c r="BO116" s="373"/>
      <c r="BP116" s="373"/>
      <c r="BQ116" s="373"/>
      <c r="BR116" s="373"/>
      <c r="BS116" s="373"/>
      <c r="BT116" s="373"/>
      <c r="BU116" s="373"/>
      <c r="BV116" s="373"/>
    </row>
    <row r="117" spans="63:74" x14ac:dyDescent="0.2">
      <c r="BK117" s="373"/>
      <c r="BL117" s="373"/>
      <c r="BM117" s="373"/>
      <c r="BN117" s="373"/>
      <c r="BO117" s="373"/>
      <c r="BP117" s="373"/>
      <c r="BQ117" s="373"/>
      <c r="BR117" s="373"/>
      <c r="BS117" s="373"/>
      <c r="BT117" s="373"/>
      <c r="BU117" s="373"/>
      <c r="BV117" s="373"/>
    </row>
    <row r="118" spans="63:74" x14ac:dyDescent="0.2">
      <c r="BK118" s="373"/>
      <c r="BL118" s="373"/>
      <c r="BM118" s="373"/>
      <c r="BN118" s="373"/>
      <c r="BO118" s="373"/>
      <c r="BP118" s="373"/>
      <c r="BQ118" s="373"/>
      <c r="BR118" s="373"/>
      <c r="BS118" s="373"/>
      <c r="BT118" s="373"/>
      <c r="BU118" s="373"/>
      <c r="BV118" s="373"/>
    </row>
    <row r="119" spans="63:74" x14ac:dyDescent="0.2">
      <c r="BK119" s="373"/>
      <c r="BL119" s="373"/>
      <c r="BM119" s="373"/>
      <c r="BN119" s="373"/>
      <c r="BO119" s="373"/>
      <c r="BP119" s="373"/>
      <c r="BQ119" s="373"/>
      <c r="BR119" s="373"/>
      <c r="BS119" s="373"/>
      <c r="BT119" s="373"/>
      <c r="BU119" s="373"/>
      <c r="BV119" s="373"/>
    </row>
    <row r="120" spans="63:74" x14ac:dyDescent="0.2">
      <c r="BK120" s="373"/>
      <c r="BL120" s="373"/>
      <c r="BM120" s="373"/>
      <c r="BN120" s="373"/>
      <c r="BO120" s="373"/>
      <c r="BP120" s="373"/>
      <c r="BQ120" s="373"/>
      <c r="BR120" s="373"/>
      <c r="BS120" s="373"/>
      <c r="BT120" s="373"/>
      <c r="BU120" s="373"/>
      <c r="BV120" s="373"/>
    </row>
    <row r="121" spans="63:74" x14ac:dyDescent="0.2">
      <c r="BK121" s="373"/>
      <c r="BL121" s="373"/>
      <c r="BM121" s="373"/>
      <c r="BN121" s="373"/>
      <c r="BO121" s="373"/>
      <c r="BP121" s="373"/>
      <c r="BQ121" s="373"/>
      <c r="BR121" s="373"/>
      <c r="BS121" s="373"/>
      <c r="BT121" s="373"/>
      <c r="BU121" s="373"/>
      <c r="BV121" s="373"/>
    </row>
    <row r="122" spans="63:74" x14ac:dyDescent="0.2">
      <c r="BK122" s="373"/>
      <c r="BL122" s="373"/>
      <c r="BM122" s="373"/>
      <c r="BN122" s="373"/>
      <c r="BO122" s="373"/>
      <c r="BP122" s="373"/>
      <c r="BQ122" s="373"/>
      <c r="BR122" s="373"/>
      <c r="BS122" s="373"/>
      <c r="BT122" s="373"/>
      <c r="BU122" s="373"/>
      <c r="BV122" s="373"/>
    </row>
    <row r="123" spans="63:74" x14ac:dyDescent="0.2">
      <c r="BK123" s="373"/>
      <c r="BL123" s="373"/>
      <c r="BM123" s="373"/>
      <c r="BN123" s="373"/>
      <c r="BO123" s="373"/>
      <c r="BP123" s="373"/>
      <c r="BQ123" s="373"/>
      <c r="BR123" s="373"/>
      <c r="BS123" s="373"/>
      <c r="BT123" s="373"/>
      <c r="BU123" s="373"/>
      <c r="BV123" s="373"/>
    </row>
    <row r="124" spans="63:74" x14ac:dyDescent="0.2">
      <c r="BK124" s="373"/>
      <c r="BL124" s="373"/>
      <c r="BM124" s="373"/>
      <c r="BN124" s="373"/>
      <c r="BO124" s="373"/>
      <c r="BP124" s="373"/>
      <c r="BQ124" s="373"/>
      <c r="BR124" s="373"/>
      <c r="BS124" s="373"/>
      <c r="BT124" s="373"/>
      <c r="BU124" s="373"/>
      <c r="BV124" s="373"/>
    </row>
    <row r="125" spans="63:74" x14ac:dyDescent="0.2">
      <c r="BK125" s="373"/>
      <c r="BL125" s="373"/>
      <c r="BM125" s="373"/>
      <c r="BN125" s="373"/>
      <c r="BO125" s="373"/>
      <c r="BP125" s="373"/>
      <c r="BQ125" s="373"/>
      <c r="BR125" s="373"/>
      <c r="BS125" s="373"/>
      <c r="BT125" s="373"/>
      <c r="BU125" s="373"/>
      <c r="BV125" s="373"/>
    </row>
    <row r="126" spans="63:74" x14ac:dyDescent="0.2">
      <c r="BK126" s="373"/>
      <c r="BL126" s="373"/>
      <c r="BM126" s="373"/>
      <c r="BN126" s="373"/>
      <c r="BO126" s="373"/>
      <c r="BP126" s="373"/>
      <c r="BQ126" s="373"/>
      <c r="BR126" s="373"/>
      <c r="BS126" s="373"/>
      <c r="BT126" s="373"/>
      <c r="BU126" s="373"/>
      <c r="BV126" s="373"/>
    </row>
    <row r="127" spans="63:74" x14ac:dyDescent="0.2">
      <c r="BK127" s="373"/>
      <c r="BL127" s="373"/>
      <c r="BM127" s="373"/>
      <c r="BN127" s="373"/>
      <c r="BO127" s="373"/>
      <c r="BP127" s="373"/>
      <c r="BQ127" s="373"/>
      <c r="BR127" s="373"/>
      <c r="BS127" s="373"/>
      <c r="BT127" s="373"/>
      <c r="BU127" s="373"/>
      <c r="BV127" s="373"/>
    </row>
    <row r="128" spans="63:74" x14ac:dyDescent="0.2">
      <c r="BK128" s="373"/>
      <c r="BL128" s="373"/>
      <c r="BM128" s="373"/>
      <c r="BN128" s="373"/>
      <c r="BO128" s="373"/>
      <c r="BP128" s="373"/>
      <c r="BQ128" s="373"/>
      <c r="BR128" s="373"/>
      <c r="BS128" s="373"/>
      <c r="BT128" s="373"/>
      <c r="BU128" s="373"/>
      <c r="BV128" s="373"/>
    </row>
    <row r="129" spans="63:74" x14ac:dyDescent="0.2">
      <c r="BK129" s="373"/>
      <c r="BL129" s="373"/>
      <c r="BM129" s="373"/>
      <c r="BN129" s="373"/>
      <c r="BO129" s="373"/>
      <c r="BP129" s="373"/>
      <c r="BQ129" s="373"/>
      <c r="BR129" s="373"/>
      <c r="BS129" s="373"/>
      <c r="BT129" s="373"/>
      <c r="BU129" s="373"/>
      <c r="BV129" s="373"/>
    </row>
    <row r="130" spans="63:74" x14ac:dyDescent="0.2">
      <c r="BK130" s="373"/>
      <c r="BL130" s="373"/>
      <c r="BM130" s="373"/>
      <c r="BN130" s="373"/>
      <c r="BO130" s="373"/>
      <c r="BP130" s="373"/>
      <c r="BQ130" s="373"/>
      <c r="BR130" s="373"/>
      <c r="BS130" s="373"/>
      <c r="BT130" s="373"/>
      <c r="BU130" s="373"/>
      <c r="BV130" s="373"/>
    </row>
    <row r="131" spans="63:74" x14ac:dyDescent="0.2">
      <c r="BK131" s="373"/>
      <c r="BL131" s="373"/>
      <c r="BM131" s="373"/>
      <c r="BN131" s="373"/>
      <c r="BO131" s="373"/>
      <c r="BP131" s="373"/>
      <c r="BQ131" s="373"/>
      <c r="BR131" s="373"/>
      <c r="BS131" s="373"/>
      <c r="BT131" s="373"/>
      <c r="BU131" s="373"/>
      <c r="BV131" s="373"/>
    </row>
    <row r="132" spans="63:74" x14ac:dyDescent="0.2">
      <c r="BK132" s="373"/>
      <c r="BL132" s="373"/>
      <c r="BM132" s="373"/>
      <c r="BN132" s="373"/>
      <c r="BO132" s="373"/>
      <c r="BP132" s="373"/>
      <c r="BQ132" s="373"/>
      <c r="BR132" s="373"/>
      <c r="BS132" s="373"/>
      <c r="BT132" s="373"/>
      <c r="BU132" s="373"/>
      <c r="BV132" s="373"/>
    </row>
    <row r="133" spans="63:74" x14ac:dyDescent="0.2">
      <c r="BK133" s="373"/>
      <c r="BL133" s="373"/>
      <c r="BM133" s="373"/>
      <c r="BN133" s="373"/>
      <c r="BO133" s="373"/>
      <c r="BP133" s="373"/>
      <c r="BQ133" s="373"/>
      <c r="BR133" s="373"/>
      <c r="BS133" s="373"/>
      <c r="BT133" s="373"/>
      <c r="BU133" s="373"/>
      <c r="BV133" s="373"/>
    </row>
    <row r="134" spans="63:74" x14ac:dyDescent="0.2">
      <c r="BK134" s="373"/>
      <c r="BL134" s="373"/>
      <c r="BM134" s="373"/>
      <c r="BN134" s="373"/>
      <c r="BO134" s="373"/>
      <c r="BP134" s="373"/>
      <c r="BQ134" s="373"/>
      <c r="BR134" s="373"/>
      <c r="BS134" s="373"/>
      <c r="BT134" s="373"/>
      <c r="BU134" s="373"/>
      <c r="BV134" s="373"/>
    </row>
    <row r="135" spans="63:74" x14ac:dyDescent="0.2">
      <c r="BK135" s="373"/>
      <c r="BL135" s="373"/>
      <c r="BM135" s="373"/>
      <c r="BN135" s="373"/>
      <c r="BO135" s="373"/>
      <c r="BP135" s="373"/>
      <c r="BQ135" s="373"/>
      <c r="BR135" s="373"/>
      <c r="BS135" s="373"/>
      <c r="BT135" s="373"/>
      <c r="BU135" s="373"/>
      <c r="BV135" s="373"/>
    </row>
    <row r="136" spans="63:74" x14ac:dyDescent="0.2">
      <c r="BK136" s="373"/>
      <c r="BL136" s="373"/>
      <c r="BM136" s="373"/>
      <c r="BN136" s="373"/>
      <c r="BO136" s="373"/>
      <c r="BP136" s="373"/>
      <c r="BQ136" s="373"/>
      <c r="BR136" s="373"/>
      <c r="BS136" s="373"/>
      <c r="BT136" s="373"/>
      <c r="BU136" s="373"/>
      <c r="BV136" s="373"/>
    </row>
    <row r="137" spans="63:74" x14ac:dyDescent="0.2">
      <c r="BK137" s="373"/>
      <c r="BL137" s="373"/>
      <c r="BM137" s="373"/>
      <c r="BN137" s="373"/>
      <c r="BO137" s="373"/>
      <c r="BP137" s="373"/>
      <c r="BQ137" s="373"/>
      <c r="BR137" s="373"/>
      <c r="BS137" s="373"/>
      <c r="BT137" s="373"/>
      <c r="BU137" s="373"/>
      <c r="BV137" s="373"/>
    </row>
    <row r="138" spans="63:74" x14ac:dyDescent="0.2">
      <c r="BK138" s="373"/>
      <c r="BL138" s="373"/>
      <c r="BM138" s="373"/>
      <c r="BN138" s="373"/>
      <c r="BO138" s="373"/>
      <c r="BP138" s="373"/>
      <c r="BQ138" s="373"/>
      <c r="BR138" s="373"/>
      <c r="BS138" s="373"/>
      <c r="BT138" s="373"/>
      <c r="BU138" s="373"/>
      <c r="BV138" s="373"/>
    </row>
    <row r="139" spans="63:74" x14ac:dyDescent="0.2">
      <c r="BK139" s="373"/>
      <c r="BL139" s="373"/>
      <c r="BM139" s="373"/>
      <c r="BN139" s="373"/>
      <c r="BO139" s="373"/>
      <c r="BP139" s="373"/>
      <c r="BQ139" s="373"/>
      <c r="BR139" s="373"/>
      <c r="BS139" s="373"/>
      <c r="BT139" s="373"/>
      <c r="BU139" s="373"/>
      <c r="BV139" s="373"/>
    </row>
    <row r="140" spans="63:74" x14ac:dyDescent="0.2">
      <c r="BK140" s="373"/>
      <c r="BL140" s="373"/>
      <c r="BM140" s="373"/>
      <c r="BN140" s="373"/>
      <c r="BO140" s="373"/>
      <c r="BP140" s="373"/>
      <c r="BQ140" s="373"/>
      <c r="BR140" s="373"/>
      <c r="BS140" s="373"/>
      <c r="BT140" s="373"/>
      <c r="BU140" s="373"/>
      <c r="BV140" s="373"/>
    </row>
    <row r="141" spans="63:74" x14ac:dyDescent="0.2">
      <c r="BK141" s="373"/>
      <c r="BL141" s="373"/>
      <c r="BM141" s="373"/>
      <c r="BN141" s="373"/>
      <c r="BO141" s="373"/>
      <c r="BP141" s="373"/>
      <c r="BQ141" s="373"/>
      <c r="BR141" s="373"/>
      <c r="BS141" s="373"/>
      <c r="BT141" s="373"/>
      <c r="BU141" s="373"/>
      <c r="BV141" s="373"/>
    </row>
    <row r="142" spans="63:74" x14ac:dyDescent="0.2">
      <c r="BK142" s="373"/>
      <c r="BL142" s="373"/>
      <c r="BM142" s="373"/>
      <c r="BN142" s="373"/>
      <c r="BO142" s="373"/>
      <c r="BP142" s="373"/>
      <c r="BQ142" s="373"/>
      <c r="BR142" s="373"/>
      <c r="BS142" s="373"/>
      <c r="BT142" s="373"/>
      <c r="BU142" s="373"/>
      <c r="BV142" s="373"/>
    </row>
  </sheetData>
  <mergeCells count="20">
    <mergeCell ref="AM3:AX3"/>
    <mergeCell ref="AY3:BJ3"/>
    <mergeCell ref="BK3:BV3"/>
    <mergeCell ref="C3:N3"/>
    <mergeCell ref="O3:Z3"/>
    <mergeCell ref="AA3:AL3"/>
    <mergeCell ref="B50:Q50"/>
    <mergeCell ref="B51:Q51"/>
    <mergeCell ref="B47:Q47"/>
    <mergeCell ref="B48:Q48"/>
    <mergeCell ref="A1:A2"/>
    <mergeCell ref="B1:AL1"/>
    <mergeCell ref="B49:Q49"/>
    <mergeCell ref="B42:Q42"/>
    <mergeCell ref="B46:Q46"/>
    <mergeCell ref="B43:Q43"/>
    <mergeCell ref="B40:Q40"/>
    <mergeCell ref="B41:Q41"/>
    <mergeCell ref="B44:Q44"/>
    <mergeCell ref="B45:Q45"/>
  </mergeCells>
  <phoneticPr fontId="6" type="noConversion"/>
  <hyperlinks>
    <hyperlink ref="A1:A2" location="Contents!A1" display="Table of Contents"/>
  </hyperlinks>
  <pageMargins left="0.25" right="0.25" top="0.25" bottom="0.25" header="0.5" footer="0.5"/>
  <pageSetup scale="20"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pageSetUpPr fitToPage="1"/>
  </sheetPr>
  <dimension ref="A1:BV135"/>
  <sheetViews>
    <sheetView workbookViewId="0">
      <pane xSplit="2" ySplit="4" topLeftCell="BA5" activePane="bottomRight" state="frozen"/>
      <selection activeCell="BF63" sqref="BF63"/>
      <selection pane="topRight" activeCell="BF63" sqref="BF63"/>
      <selection pane="bottomLeft" activeCell="BF63" sqref="BF63"/>
      <selection pane="bottomRight" activeCell="B1" sqref="B1:AL1"/>
    </sheetView>
  </sheetViews>
  <sheetFormatPr defaultColWidth="8.5703125" defaultRowHeight="11.25" x14ac:dyDescent="0.2"/>
  <cols>
    <col min="1" max="1" width="17.42578125" style="159" customWidth="1"/>
    <col min="2" max="2" width="30.140625" style="152" customWidth="1"/>
    <col min="3" max="50" width="6.5703125" style="152" customWidth="1"/>
    <col min="51" max="55" width="6.5703125" style="445" customWidth="1"/>
    <col min="56" max="58" width="6.5703125" style="572" customWidth="1"/>
    <col min="59" max="62" width="6.5703125" style="445" customWidth="1"/>
    <col min="63" max="74" width="6.5703125" style="152" customWidth="1"/>
    <col min="75" max="16384" width="8.5703125" style="152"/>
  </cols>
  <sheetData>
    <row r="1" spans="1:74" ht="12.75" x14ac:dyDescent="0.2">
      <c r="A1" s="741" t="s">
        <v>798</v>
      </c>
      <c r="B1" s="786" t="s">
        <v>1355</v>
      </c>
      <c r="C1" s="744"/>
      <c r="D1" s="744"/>
      <c r="E1" s="744"/>
      <c r="F1" s="744"/>
      <c r="G1" s="744"/>
      <c r="H1" s="744"/>
      <c r="I1" s="744"/>
      <c r="J1" s="744"/>
      <c r="K1" s="744"/>
      <c r="L1" s="744"/>
      <c r="M1" s="744"/>
      <c r="N1" s="744"/>
      <c r="O1" s="744"/>
      <c r="P1" s="744"/>
      <c r="Q1" s="744"/>
      <c r="R1" s="744"/>
      <c r="S1" s="744"/>
      <c r="T1" s="744"/>
      <c r="U1" s="744"/>
      <c r="V1" s="744"/>
      <c r="W1" s="744"/>
      <c r="X1" s="744"/>
      <c r="Y1" s="744"/>
      <c r="Z1" s="744"/>
      <c r="AA1" s="744"/>
      <c r="AB1" s="744"/>
      <c r="AC1" s="744"/>
      <c r="AD1" s="744"/>
      <c r="AE1" s="744"/>
      <c r="AF1" s="744"/>
      <c r="AG1" s="744"/>
      <c r="AH1" s="744"/>
      <c r="AI1" s="744"/>
      <c r="AJ1" s="744"/>
      <c r="AK1" s="744"/>
      <c r="AL1" s="744"/>
    </row>
    <row r="2" spans="1:74" ht="12.75" x14ac:dyDescent="0.2">
      <c r="A2" s="742"/>
      <c r="B2" s="486" t="str">
        <f>"U.S. Energy Information Administration  |  Short-Term Energy Outlook  - "&amp;Dates!D1</f>
        <v>U.S. Energy Information Administration  |  Short-Term Energy Outlook  - September 2021</v>
      </c>
      <c r="C2" s="489"/>
      <c r="D2" s="489"/>
      <c r="E2" s="489"/>
      <c r="F2" s="489"/>
      <c r="G2" s="489"/>
      <c r="H2" s="489"/>
      <c r="I2" s="489"/>
      <c r="J2" s="718"/>
    </row>
    <row r="3" spans="1:74" s="12" customFormat="1" ht="12.75" x14ac:dyDescent="0.2">
      <c r="A3" s="14"/>
      <c r="B3" s="717"/>
      <c r="C3" s="745">
        <f>Dates!D3</f>
        <v>2017</v>
      </c>
      <c r="D3" s="746"/>
      <c r="E3" s="746"/>
      <c r="F3" s="746"/>
      <c r="G3" s="746"/>
      <c r="H3" s="746"/>
      <c r="I3" s="746"/>
      <c r="J3" s="746"/>
      <c r="K3" s="746"/>
      <c r="L3" s="746"/>
      <c r="M3" s="746"/>
      <c r="N3" s="747"/>
      <c r="O3" s="745">
        <f>C3+1</f>
        <v>2018</v>
      </c>
      <c r="P3" s="748"/>
      <c r="Q3" s="748"/>
      <c r="R3" s="748"/>
      <c r="S3" s="748"/>
      <c r="T3" s="748"/>
      <c r="U3" s="748"/>
      <c r="V3" s="748"/>
      <c r="W3" s="748"/>
      <c r="X3" s="746"/>
      <c r="Y3" s="746"/>
      <c r="Z3" s="747"/>
      <c r="AA3" s="749">
        <f>O3+1</f>
        <v>2019</v>
      </c>
      <c r="AB3" s="746"/>
      <c r="AC3" s="746"/>
      <c r="AD3" s="746"/>
      <c r="AE3" s="746"/>
      <c r="AF3" s="746"/>
      <c r="AG3" s="746"/>
      <c r="AH3" s="746"/>
      <c r="AI3" s="746"/>
      <c r="AJ3" s="746"/>
      <c r="AK3" s="746"/>
      <c r="AL3" s="747"/>
      <c r="AM3" s="749">
        <f>AA3+1</f>
        <v>2020</v>
      </c>
      <c r="AN3" s="746"/>
      <c r="AO3" s="746"/>
      <c r="AP3" s="746"/>
      <c r="AQ3" s="746"/>
      <c r="AR3" s="746"/>
      <c r="AS3" s="746"/>
      <c r="AT3" s="746"/>
      <c r="AU3" s="746"/>
      <c r="AV3" s="746"/>
      <c r="AW3" s="746"/>
      <c r="AX3" s="747"/>
      <c r="AY3" s="749">
        <f>AM3+1</f>
        <v>2021</v>
      </c>
      <c r="AZ3" s="750"/>
      <c r="BA3" s="750"/>
      <c r="BB3" s="750"/>
      <c r="BC3" s="750"/>
      <c r="BD3" s="750"/>
      <c r="BE3" s="750"/>
      <c r="BF3" s="750"/>
      <c r="BG3" s="750"/>
      <c r="BH3" s="750"/>
      <c r="BI3" s="750"/>
      <c r="BJ3" s="751"/>
      <c r="BK3" s="749">
        <f>AY3+1</f>
        <v>2022</v>
      </c>
      <c r="BL3" s="746"/>
      <c r="BM3" s="746"/>
      <c r="BN3" s="746"/>
      <c r="BO3" s="746"/>
      <c r="BP3" s="746"/>
      <c r="BQ3" s="746"/>
      <c r="BR3" s="746"/>
      <c r="BS3" s="746"/>
      <c r="BT3" s="746"/>
      <c r="BU3" s="746"/>
      <c r="BV3" s="747"/>
    </row>
    <row r="4" spans="1:74" s="12" customFormat="1" x14ac:dyDescent="0.2">
      <c r="A4" s="16"/>
      <c r="B4" s="17"/>
      <c r="C4" s="18" t="s">
        <v>473</v>
      </c>
      <c r="D4" s="18" t="s">
        <v>474</v>
      </c>
      <c r="E4" s="18" t="s">
        <v>475</v>
      </c>
      <c r="F4" s="18" t="s">
        <v>476</v>
      </c>
      <c r="G4" s="18" t="s">
        <v>477</v>
      </c>
      <c r="H4" s="18" t="s">
        <v>478</v>
      </c>
      <c r="I4" s="18" t="s">
        <v>479</v>
      </c>
      <c r="J4" s="18" t="s">
        <v>480</v>
      </c>
      <c r="K4" s="18" t="s">
        <v>481</v>
      </c>
      <c r="L4" s="18" t="s">
        <v>482</v>
      </c>
      <c r="M4" s="18" t="s">
        <v>483</v>
      </c>
      <c r="N4" s="18" t="s">
        <v>484</v>
      </c>
      <c r="O4" s="18" t="s">
        <v>473</v>
      </c>
      <c r="P4" s="18" t="s">
        <v>474</v>
      </c>
      <c r="Q4" s="18" t="s">
        <v>475</v>
      </c>
      <c r="R4" s="18" t="s">
        <v>476</v>
      </c>
      <c r="S4" s="18" t="s">
        <v>477</v>
      </c>
      <c r="T4" s="18" t="s">
        <v>478</v>
      </c>
      <c r="U4" s="18" t="s">
        <v>479</v>
      </c>
      <c r="V4" s="18" t="s">
        <v>480</v>
      </c>
      <c r="W4" s="18" t="s">
        <v>481</v>
      </c>
      <c r="X4" s="18" t="s">
        <v>482</v>
      </c>
      <c r="Y4" s="18" t="s">
        <v>483</v>
      </c>
      <c r="Z4" s="18" t="s">
        <v>484</v>
      </c>
      <c r="AA4" s="18" t="s">
        <v>473</v>
      </c>
      <c r="AB4" s="18" t="s">
        <v>474</v>
      </c>
      <c r="AC4" s="18" t="s">
        <v>475</v>
      </c>
      <c r="AD4" s="18" t="s">
        <v>476</v>
      </c>
      <c r="AE4" s="18" t="s">
        <v>477</v>
      </c>
      <c r="AF4" s="18" t="s">
        <v>478</v>
      </c>
      <c r="AG4" s="18" t="s">
        <v>479</v>
      </c>
      <c r="AH4" s="18" t="s">
        <v>480</v>
      </c>
      <c r="AI4" s="18" t="s">
        <v>481</v>
      </c>
      <c r="AJ4" s="18" t="s">
        <v>482</v>
      </c>
      <c r="AK4" s="18" t="s">
        <v>483</v>
      </c>
      <c r="AL4" s="18" t="s">
        <v>484</v>
      </c>
      <c r="AM4" s="18" t="s">
        <v>473</v>
      </c>
      <c r="AN4" s="18" t="s">
        <v>474</v>
      </c>
      <c r="AO4" s="18" t="s">
        <v>475</v>
      </c>
      <c r="AP4" s="18" t="s">
        <v>476</v>
      </c>
      <c r="AQ4" s="18" t="s">
        <v>477</v>
      </c>
      <c r="AR4" s="18" t="s">
        <v>478</v>
      </c>
      <c r="AS4" s="18" t="s">
        <v>479</v>
      </c>
      <c r="AT4" s="18" t="s">
        <v>480</v>
      </c>
      <c r="AU4" s="18" t="s">
        <v>481</v>
      </c>
      <c r="AV4" s="18" t="s">
        <v>482</v>
      </c>
      <c r="AW4" s="18" t="s">
        <v>483</v>
      </c>
      <c r="AX4" s="18" t="s">
        <v>484</v>
      </c>
      <c r="AY4" s="18" t="s">
        <v>473</v>
      </c>
      <c r="AZ4" s="18" t="s">
        <v>474</v>
      </c>
      <c r="BA4" s="18" t="s">
        <v>475</v>
      </c>
      <c r="BB4" s="18" t="s">
        <v>476</v>
      </c>
      <c r="BC4" s="18" t="s">
        <v>477</v>
      </c>
      <c r="BD4" s="18" t="s">
        <v>478</v>
      </c>
      <c r="BE4" s="18" t="s">
        <v>479</v>
      </c>
      <c r="BF4" s="18" t="s">
        <v>480</v>
      </c>
      <c r="BG4" s="18" t="s">
        <v>481</v>
      </c>
      <c r="BH4" s="18" t="s">
        <v>482</v>
      </c>
      <c r="BI4" s="18" t="s">
        <v>483</v>
      </c>
      <c r="BJ4" s="18" t="s">
        <v>484</v>
      </c>
      <c r="BK4" s="18" t="s">
        <v>473</v>
      </c>
      <c r="BL4" s="18" t="s">
        <v>474</v>
      </c>
      <c r="BM4" s="18" t="s">
        <v>475</v>
      </c>
      <c r="BN4" s="18" t="s">
        <v>476</v>
      </c>
      <c r="BO4" s="18" t="s">
        <v>477</v>
      </c>
      <c r="BP4" s="18" t="s">
        <v>478</v>
      </c>
      <c r="BQ4" s="18" t="s">
        <v>479</v>
      </c>
      <c r="BR4" s="18" t="s">
        <v>480</v>
      </c>
      <c r="BS4" s="18" t="s">
        <v>481</v>
      </c>
      <c r="BT4" s="18" t="s">
        <v>482</v>
      </c>
      <c r="BU4" s="18" t="s">
        <v>483</v>
      </c>
      <c r="BV4" s="18" t="s">
        <v>484</v>
      </c>
    </row>
    <row r="5" spans="1:74" ht="11.1" customHeight="1" x14ac:dyDescent="0.2">
      <c r="B5" s="246" t="s">
        <v>807</v>
      </c>
      <c r="C5" s="244"/>
      <c r="D5" s="244"/>
      <c r="E5" s="244"/>
      <c r="F5" s="244"/>
      <c r="G5" s="244"/>
      <c r="H5" s="244"/>
      <c r="I5" s="244"/>
      <c r="J5" s="244"/>
      <c r="K5" s="244"/>
      <c r="L5" s="244"/>
      <c r="M5" s="244"/>
      <c r="N5" s="244"/>
      <c r="O5" s="244"/>
      <c r="P5" s="244"/>
      <c r="Q5" s="244"/>
      <c r="R5" s="244"/>
      <c r="S5" s="244"/>
      <c r="T5" s="244"/>
      <c r="U5" s="244"/>
      <c r="V5" s="244"/>
      <c r="W5" s="244"/>
      <c r="X5" s="244"/>
      <c r="Y5" s="244"/>
      <c r="Z5" s="244"/>
      <c r="AA5" s="244"/>
      <c r="AB5" s="244"/>
      <c r="AC5" s="244"/>
      <c r="AD5" s="244"/>
      <c r="AE5" s="244"/>
      <c r="AF5" s="244"/>
      <c r="AG5" s="244"/>
      <c r="AH5" s="244"/>
      <c r="AI5" s="244"/>
      <c r="AJ5" s="244"/>
      <c r="AK5" s="244"/>
      <c r="AL5" s="244"/>
      <c r="AM5" s="244"/>
      <c r="AN5" s="244"/>
      <c r="AO5" s="244"/>
      <c r="AP5" s="244"/>
      <c r="AQ5" s="244"/>
      <c r="AR5" s="244"/>
      <c r="AS5" s="244"/>
      <c r="AT5" s="244"/>
      <c r="AU5" s="244"/>
      <c r="AV5" s="244"/>
      <c r="AW5" s="244"/>
      <c r="AX5" s="244"/>
      <c r="AY5" s="368"/>
      <c r="AZ5" s="368"/>
      <c r="BA5" s="368"/>
      <c r="BB5" s="368"/>
      <c r="BC5" s="368"/>
      <c r="BD5" s="244"/>
      <c r="BE5" s="244"/>
      <c r="BF5" s="244"/>
      <c r="BG5" s="244"/>
      <c r="BH5" s="244"/>
      <c r="BI5" s="244"/>
      <c r="BJ5" s="368"/>
      <c r="BK5" s="368"/>
      <c r="BL5" s="368"/>
      <c r="BM5" s="368"/>
      <c r="BN5" s="368"/>
      <c r="BO5" s="368"/>
      <c r="BP5" s="368"/>
      <c r="BQ5" s="368"/>
      <c r="BR5" s="368"/>
      <c r="BS5" s="368"/>
      <c r="BT5" s="368"/>
      <c r="BU5" s="368"/>
      <c r="BV5" s="368"/>
    </row>
    <row r="6" spans="1:74" ht="11.1" customHeight="1" x14ac:dyDescent="0.2">
      <c r="A6" s="159" t="s">
        <v>296</v>
      </c>
      <c r="B6" s="170" t="s">
        <v>245</v>
      </c>
      <c r="C6" s="244">
        <v>27.005197474999999</v>
      </c>
      <c r="D6" s="244">
        <v>27.470694209000001</v>
      </c>
      <c r="E6" s="244">
        <v>27.500842453000001</v>
      </c>
      <c r="F6" s="244">
        <v>26.915390299999999</v>
      </c>
      <c r="G6" s="244">
        <v>27.124531613999999</v>
      </c>
      <c r="H6" s="244">
        <v>27.088663463</v>
      </c>
      <c r="I6" s="244">
        <v>27.551942612000001</v>
      </c>
      <c r="J6" s="244">
        <v>27.459860402</v>
      </c>
      <c r="K6" s="244">
        <v>27.029553407000002</v>
      </c>
      <c r="L6" s="244">
        <v>28.032658649999998</v>
      </c>
      <c r="M6" s="244">
        <v>28.885952271000001</v>
      </c>
      <c r="N6" s="244">
        <v>28.46654478</v>
      </c>
      <c r="O6" s="244">
        <v>28.704274631000001</v>
      </c>
      <c r="P6" s="244">
        <v>29.167426262999999</v>
      </c>
      <c r="Q6" s="244">
        <v>29.444690906999998</v>
      </c>
      <c r="R6" s="244">
        <v>29.313466244000001</v>
      </c>
      <c r="S6" s="244">
        <v>29.127356973000001</v>
      </c>
      <c r="T6" s="244">
        <v>29.435739891000001</v>
      </c>
      <c r="U6" s="244">
        <v>30.191378272000001</v>
      </c>
      <c r="V6" s="244">
        <v>30.940651281000001</v>
      </c>
      <c r="W6" s="244">
        <v>30.275002934</v>
      </c>
      <c r="X6" s="244">
        <v>30.911476253</v>
      </c>
      <c r="Y6" s="244">
        <v>31.397441610000001</v>
      </c>
      <c r="Z6" s="244">
        <v>31.518542678999999</v>
      </c>
      <c r="AA6" s="244">
        <v>30.835800289000002</v>
      </c>
      <c r="AB6" s="244">
        <v>30.837314519</v>
      </c>
      <c r="AC6" s="244">
        <v>31.135420109999998</v>
      </c>
      <c r="AD6" s="244">
        <v>31.481342551000001</v>
      </c>
      <c r="AE6" s="244">
        <v>31.198603638000002</v>
      </c>
      <c r="AF6" s="244">
        <v>31.149482119000002</v>
      </c>
      <c r="AG6" s="244">
        <v>31.093137269</v>
      </c>
      <c r="AH6" s="244">
        <v>31.639467281999998</v>
      </c>
      <c r="AI6" s="244">
        <v>31.7446679</v>
      </c>
      <c r="AJ6" s="244">
        <v>32.195990549999998</v>
      </c>
      <c r="AK6" s="244">
        <v>33.026271156</v>
      </c>
      <c r="AL6" s="244">
        <v>33.219996672999997</v>
      </c>
      <c r="AM6" s="244">
        <v>33.149106521999997</v>
      </c>
      <c r="AN6" s="244">
        <v>33.019101804999998</v>
      </c>
      <c r="AO6" s="244">
        <v>32.971623371</v>
      </c>
      <c r="AP6" s="244">
        <v>30.643295712</v>
      </c>
      <c r="AQ6" s="244">
        <v>27.843177000000001</v>
      </c>
      <c r="AR6" s="244">
        <v>29.382479188000001</v>
      </c>
      <c r="AS6" s="244">
        <v>30.338923210000001</v>
      </c>
      <c r="AT6" s="244">
        <v>29.683449843999998</v>
      </c>
      <c r="AU6" s="244">
        <v>29.829144661000001</v>
      </c>
      <c r="AV6" s="244">
        <v>29.844153494</v>
      </c>
      <c r="AW6" s="244">
        <v>31.05071886</v>
      </c>
      <c r="AX6" s="244">
        <v>31.093568805</v>
      </c>
      <c r="AY6" s="244">
        <v>31.065393742000001</v>
      </c>
      <c r="AZ6" s="244">
        <v>28.221139140999998</v>
      </c>
      <c r="BA6" s="244">
        <v>31.067842509999998</v>
      </c>
      <c r="BB6" s="244">
        <v>30.789595662</v>
      </c>
      <c r="BC6" s="244">
        <v>30.920715026</v>
      </c>
      <c r="BD6" s="244">
        <v>30.968470332999999</v>
      </c>
      <c r="BE6" s="244">
        <v>31.782739707000001</v>
      </c>
      <c r="BF6" s="244">
        <v>30.969092066999998</v>
      </c>
      <c r="BG6" s="368">
        <v>30.893042264000002</v>
      </c>
      <c r="BH6" s="368">
        <v>31.700405784000001</v>
      </c>
      <c r="BI6" s="368">
        <v>31.929985818999999</v>
      </c>
      <c r="BJ6" s="368">
        <v>32.072687938000001</v>
      </c>
      <c r="BK6" s="368">
        <v>32.097026823999997</v>
      </c>
      <c r="BL6" s="368">
        <v>32.125763810000002</v>
      </c>
      <c r="BM6" s="368">
        <v>32.288493215000003</v>
      </c>
      <c r="BN6" s="368">
        <v>32.368807873999998</v>
      </c>
      <c r="BO6" s="368">
        <v>32.414800225999997</v>
      </c>
      <c r="BP6" s="368">
        <v>32.581492417</v>
      </c>
      <c r="BQ6" s="368">
        <v>32.645352801999998</v>
      </c>
      <c r="BR6" s="368">
        <v>32.894001680999999</v>
      </c>
      <c r="BS6" s="368">
        <v>32.834897886999997</v>
      </c>
      <c r="BT6" s="368">
        <v>33.091024404000002</v>
      </c>
      <c r="BU6" s="368">
        <v>33.485432148999998</v>
      </c>
      <c r="BV6" s="368">
        <v>33.532892758999999</v>
      </c>
    </row>
    <row r="7" spans="1:74" ht="11.1" customHeight="1" x14ac:dyDescent="0.2">
      <c r="A7" s="159" t="s">
        <v>292</v>
      </c>
      <c r="B7" s="170" t="s">
        <v>246</v>
      </c>
      <c r="C7" s="244">
        <v>14.774217418999999</v>
      </c>
      <c r="D7" s="244">
        <v>15.181210286000001</v>
      </c>
      <c r="E7" s="244">
        <v>15.36502471</v>
      </c>
      <c r="F7" s="244">
        <v>15.273885999999999</v>
      </c>
      <c r="G7" s="244">
        <v>15.480887386999999</v>
      </c>
      <c r="H7" s="244">
        <v>15.501192333000001</v>
      </c>
      <c r="I7" s="244">
        <v>15.570236677</v>
      </c>
      <c r="J7" s="244">
        <v>15.570269290000001</v>
      </c>
      <c r="K7" s="244">
        <v>15.630671</v>
      </c>
      <c r="L7" s="244">
        <v>16.183021355000001</v>
      </c>
      <c r="M7" s="244">
        <v>16.824861333000001</v>
      </c>
      <c r="N7" s="244">
        <v>16.525272387000001</v>
      </c>
      <c r="O7" s="244">
        <v>16.376404097000002</v>
      </c>
      <c r="P7" s="244">
        <v>16.820689142999999</v>
      </c>
      <c r="Q7" s="244">
        <v>17.200582129000001</v>
      </c>
      <c r="R7" s="244">
        <v>17.302271666999999</v>
      </c>
      <c r="S7" s="244">
        <v>17.333264871000001</v>
      </c>
      <c r="T7" s="244">
        <v>17.570022999999999</v>
      </c>
      <c r="U7" s="244">
        <v>17.965068161000001</v>
      </c>
      <c r="V7" s="244">
        <v>18.655013418999999</v>
      </c>
      <c r="W7" s="244">
        <v>18.627123000000001</v>
      </c>
      <c r="X7" s="244">
        <v>18.596662128999998</v>
      </c>
      <c r="Y7" s="244">
        <v>19.029067667</v>
      </c>
      <c r="Z7" s="244">
        <v>19.088370903000001</v>
      </c>
      <c r="AA7" s="244">
        <v>18.846938677000001</v>
      </c>
      <c r="AB7" s="244">
        <v>18.701322142999999</v>
      </c>
      <c r="AC7" s="244">
        <v>18.958039065000001</v>
      </c>
      <c r="AD7" s="244">
        <v>19.311767332999999</v>
      </c>
      <c r="AE7" s="244">
        <v>19.386287257999999</v>
      </c>
      <c r="AF7" s="244">
        <v>19.419684</v>
      </c>
      <c r="AG7" s="244">
        <v>19.034112677</v>
      </c>
      <c r="AH7" s="244">
        <v>19.675837419</v>
      </c>
      <c r="AI7" s="244">
        <v>19.841575333000002</v>
      </c>
      <c r="AJ7" s="244">
        <v>20.087994354999999</v>
      </c>
      <c r="AK7" s="244">
        <v>20.434486332999999</v>
      </c>
      <c r="AL7" s="244">
        <v>20.407756194000001</v>
      </c>
      <c r="AM7" s="244">
        <v>20.501295419000002</v>
      </c>
      <c r="AN7" s="244">
        <v>20.165836896999998</v>
      </c>
      <c r="AO7" s="244">
        <v>20.307890258</v>
      </c>
      <c r="AP7" s="244">
        <v>18.476443332999999</v>
      </c>
      <c r="AQ7" s="244">
        <v>16.244517515999998</v>
      </c>
      <c r="AR7" s="244">
        <v>17.629517666999998</v>
      </c>
      <c r="AS7" s="244">
        <v>18.490621935</v>
      </c>
      <c r="AT7" s="244">
        <v>18.050619419</v>
      </c>
      <c r="AU7" s="244">
        <v>18.341911667000002</v>
      </c>
      <c r="AV7" s="244">
        <v>17.883735065</v>
      </c>
      <c r="AW7" s="244">
        <v>18.672963299999999</v>
      </c>
      <c r="AX7" s="244">
        <v>18.316612644999999</v>
      </c>
      <c r="AY7" s="244">
        <v>18.399100677</v>
      </c>
      <c r="AZ7" s="244">
        <v>15.864340714000001</v>
      </c>
      <c r="BA7" s="244">
        <v>18.415302064999999</v>
      </c>
      <c r="BB7" s="244">
        <v>18.900266432999999</v>
      </c>
      <c r="BC7" s="244">
        <v>19.166955290000001</v>
      </c>
      <c r="BD7" s="244">
        <v>19.084344167000001</v>
      </c>
      <c r="BE7" s="244">
        <v>19.163861141999998</v>
      </c>
      <c r="BF7" s="244">
        <v>18.627518629000001</v>
      </c>
      <c r="BG7" s="368">
        <v>18.484443899999999</v>
      </c>
      <c r="BH7" s="368">
        <v>18.938400099999999</v>
      </c>
      <c r="BI7" s="368">
        <v>19.120596200000001</v>
      </c>
      <c r="BJ7" s="368">
        <v>19.2912751</v>
      </c>
      <c r="BK7" s="368">
        <v>19.267470500000002</v>
      </c>
      <c r="BL7" s="368">
        <v>19.317421199999998</v>
      </c>
      <c r="BM7" s="368">
        <v>19.540977900000001</v>
      </c>
      <c r="BN7" s="368">
        <v>19.6322431</v>
      </c>
      <c r="BO7" s="368">
        <v>19.829724299999999</v>
      </c>
      <c r="BP7" s="368">
        <v>19.9627211</v>
      </c>
      <c r="BQ7" s="368">
        <v>20.031896499999998</v>
      </c>
      <c r="BR7" s="368">
        <v>20.366115400000002</v>
      </c>
      <c r="BS7" s="368">
        <v>20.382709500000001</v>
      </c>
      <c r="BT7" s="368">
        <v>20.3609635</v>
      </c>
      <c r="BU7" s="368">
        <v>20.667459900000001</v>
      </c>
      <c r="BV7" s="368">
        <v>20.711628600000001</v>
      </c>
    </row>
    <row r="8" spans="1:74" ht="11.1" customHeight="1" x14ac:dyDescent="0.2">
      <c r="A8" s="159" t="s">
        <v>293</v>
      </c>
      <c r="B8" s="170" t="s">
        <v>267</v>
      </c>
      <c r="C8" s="244">
        <v>5.1051390000000003</v>
      </c>
      <c r="D8" s="244">
        <v>5.1251389999999999</v>
      </c>
      <c r="E8" s="244">
        <v>4.8931389999999997</v>
      </c>
      <c r="F8" s="244">
        <v>4.4901390000000001</v>
      </c>
      <c r="G8" s="244">
        <v>4.6351389999999997</v>
      </c>
      <c r="H8" s="244">
        <v>4.6851390000000004</v>
      </c>
      <c r="I8" s="244">
        <v>4.9651389999999997</v>
      </c>
      <c r="J8" s="244">
        <v>5.1221389999999998</v>
      </c>
      <c r="K8" s="244">
        <v>4.9361389999999998</v>
      </c>
      <c r="L8" s="244">
        <v>4.9601389999999999</v>
      </c>
      <c r="M8" s="244">
        <v>5.2881390000000001</v>
      </c>
      <c r="N8" s="244">
        <v>5.370139</v>
      </c>
      <c r="O8" s="244">
        <v>5.216164</v>
      </c>
      <c r="P8" s="244">
        <v>5.3771639999999996</v>
      </c>
      <c r="Q8" s="244">
        <v>5.4161640000000002</v>
      </c>
      <c r="R8" s="244">
        <v>5.0501639999999997</v>
      </c>
      <c r="S8" s="244">
        <v>5.2011640000000003</v>
      </c>
      <c r="T8" s="244">
        <v>5.1291640000000003</v>
      </c>
      <c r="U8" s="244">
        <v>5.3431639999999998</v>
      </c>
      <c r="V8" s="244">
        <v>5.6291640000000003</v>
      </c>
      <c r="W8" s="244">
        <v>5.2061640000000002</v>
      </c>
      <c r="X8" s="244">
        <v>5.5221640000000001</v>
      </c>
      <c r="Y8" s="244">
        <v>5.6191639999999996</v>
      </c>
      <c r="Z8" s="244">
        <v>5.6491639999999999</v>
      </c>
      <c r="AA8" s="244">
        <v>5.3837619999999999</v>
      </c>
      <c r="AB8" s="244">
        <v>5.4047619999999998</v>
      </c>
      <c r="AC8" s="244">
        <v>5.4897619999999998</v>
      </c>
      <c r="AD8" s="244">
        <v>5.5337620000000003</v>
      </c>
      <c r="AE8" s="244">
        <v>5.3587619999999996</v>
      </c>
      <c r="AF8" s="244">
        <v>5.495762</v>
      </c>
      <c r="AG8" s="244">
        <v>5.4917619999999996</v>
      </c>
      <c r="AH8" s="244">
        <v>5.5187619999999997</v>
      </c>
      <c r="AI8" s="244">
        <v>5.3757619999999999</v>
      </c>
      <c r="AJ8" s="244">
        <v>5.4467619999999997</v>
      </c>
      <c r="AK8" s="244">
        <v>5.6397620000000002</v>
      </c>
      <c r="AL8" s="244">
        <v>5.7847619999999997</v>
      </c>
      <c r="AM8" s="244">
        <v>5.5917620000000001</v>
      </c>
      <c r="AN8" s="244">
        <v>5.7077619999999998</v>
      </c>
      <c r="AO8" s="244">
        <v>5.6177619999999999</v>
      </c>
      <c r="AP8" s="244">
        <v>4.9867619999999997</v>
      </c>
      <c r="AQ8" s="244">
        <v>4.7317619999999998</v>
      </c>
      <c r="AR8" s="244">
        <v>5.0007619999999999</v>
      </c>
      <c r="AS8" s="244">
        <v>4.9647620000000003</v>
      </c>
      <c r="AT8" s="244">
        <v>4.8567619999999998</v>
      </c>
      <c r="AU8" s="244">
        <v>4.9887620000000004</v>
      </c>
      <c r="AV8" s="244">
        <v>5.2757620000000003</v>
      </c>
      <c r="AW8" s="244">
        <v>5.604762</v>
      </c>
      <c r="AX8" s="244">
        <v>5.7477619999999998</v>
      </c>
      <c r="AY8" s="244">
        <v>5.7327620000000001</v>
      </c>
      <c r="AZ8" s="244">
        <v>5.5267619999999997</v>
      </c>
      <c r="BA8" s="244">
        <v>5.6307619999999998</v>
      </c>
      <c r="BB8" s="244">
        <v>5.2557619999999998</v>
      </c>
      <c r="BC8" s="244">
        <v>5.346762</v>
      </c>
      <c r="BD8" s="244">
        <v>5.6383546157</v>
      </c>
      <c r="BE8" s="244">
        <v>5.7436915189000004</v>
      </c>
      <c r="BF8" s="244">
        <v>5.5004730962000004</v>
      </c>
      <c r="BG8" s="368">
        <v>5.6620572625000003</v>
      </c>
      <c r="BH8" s="368">
        <v>5.8139432797000001</v>
      </c>
      <c r="BI8" s="368">
        <v>5.8305885089</v>
      </c>
      <c r="BJ8" s="368">
        <v>5.7923658581000002</v>
      </c>
      <c r="BK8" s="368">
        <v>5.8631552451999998</v>
      </c>
      <c r="BL8" s="368">
        <v>5.8421567137999997</v>
      </c>
      <c r="BM8" s="368">
        <v>5.8017702125000001</v>
      </c>
      <c r="BN8" s="368">
        <v>5.8191380695000001</v>
      </c>
      <c r="BO8" s="368">
        <v>5.7924616931999999</v>
      </c>
      <c r="BP8" s="368">
        <v>5.8129584971000003</v>
      </c>
      <c r="BQ8" s="368">
        <v>5.7985958589999997</v>
      </c>
      <c r="BR8" s="368">
        <v>5.8322057370999998</v>
      </c>
      <c r="BS8" s="368">
        <v>5.8676394590000003</v>
      </c>
      <c r="BT8" s="368">
        <v>5.8620860770999998</v>
      </c>
      <c r="BU8" s="368">
        <v>5.8757887463999996</v>
      </c>
      <c r="BV8" s="368">
        <v>5.8349240706999996</v>
      </c>
    </row>
    <row r="9" spans="1:74" ht="11.1" customHeight="1" x14ac:dyDescent="0.2">
      <c r="A9" s="159" t="s">
        <v>294</v>
      </c>
      <c r="B9" s="170" t="s">
        <v>276</v>
      </c>
      <c r="C9" s="244">
        <v>2.3410039999999999</v>
      </c>
      <c r="D9" s="244">
        <v>2.348004</v>
      </c>
      <c r="E9" s="244">
        <v>2.3430040000000001</v>
      </c>
      <c r="F9" s="244">
        <v>2.328004</v>
      </c>
      <c r="G9" s="244">
        <v>2.3340040000000002</v>
      </c>
      <c r="H9" s="244">
        <v>2.3226040000000001</v>
      </c>
      <c r="I9" s="244">
        <v>2.2939039999999999</v>
      </c>
      <c r="J9" s="244">
        <v>2.2191040000000002</v>
      </c>
      <c r="K9" s="244">
        <v>2.0160040000000001</v>
      </c>
      <c r="L9" s="244">
        <v>2.1869040000000002</v>
      </c>
      <c r="M9" s="244">
        <v>2.1326040000000002</v>
      </c>
      <c r="N9" s="244">
        <v>2.1341039999999998</v>
      </c>
      <c r="O9" s="244">
        <v>2.2015340000000001</v>
      </c>
      <c r="P9" s="244">
        <v>2.1646339999999999</v>
      </c>
      <c r="Q9" s="244">
        <v>2.1275339999999998</v>
      </c>
      <c r="R9" s="244">
        <v>2.160034</v>
      </c>
      <c r="S9" s="244">
        <v>2.1256339999999998</v>
      </c>
      <c r="T9" s="244">
        <v>2.1069339999999999</v>
      </c>
      <c r="U9" s="244">
        <v>2.1048339999999999</v>
      </c>
      <c r="V9" s="244">
        <v>2.0700340000000002</v>
      </c>
      <c r="W9" s="244">
        <v>2.079034</v>
      </c>
      <c r="X9" s="244">
        <v>2.003234</v>
      </c>
      <c r="Y9" s="244">
        <v>1.930334</v>
      </c>
      <c r="Z9" s="244">
        <v>1.9276260000000001</v>
      </c>
      <c r="AA9" s="244">
        <v>1.8623270000000001</v>
      </c>
      <c r="AB9" s="244">
        <v>1.943127</v>
      </c>
      <c r="AC9" s="244">
        <v>1.9366270000000001</v>
      </c>
      <c r="AD9" s="244">
        <v>1.9166270000000001</v>
      </c>
      <c r="AE9" s="244">
        <v>1.9003270000000001</v>
      </c>
      <c r="AF9" s="244">
        <v>1.9043270000000001</v>
      </c>
      <c r="AG9" s="244">
        <v>1.901227</v>
      </c>
      <c r="AH9" s="244">
        <v>1.929527</v>
      </c>
      <c r="AI9" s="244">
        <v>1.957427</v>
      </c>
      <c r="AJ9" s="244">
        <v>1.902827</v>
      </c>
      <c r="AK9" s="244">
        <v>1.9403269999999999</v>
      </c>
      <c r="AL9" s="244">
        <v>1.9561269999999999</v>
      </c>
      <c r="AM9" s="244">
        <v>1.9965269999999999</v>
      </c>
      <c r="AN9" s="244">
        <v>1.999627</v>
      </c>
      <c r="AO9" s="244">
        <v>2.016127</v>
      </c>
      <c r="AP9" s="244">
        <v>2.0009269999999999</v>
      </c>
      <c r="AQ9" s="244">
        <v>1.9163269999999999</v>
      </c>
      <c r="AR9" s="244">
        <v>1.9004270000000001</v>
      </c>
      <c r="AS9" s="244">
        <v>1.8843270000000001</v>
      </c>
      <c r="AT9" s="244">
        <v>1.9260269999999999</v>
      </c>
      <c r="AU9" s="244">
        <v>1.927427</v>
      </c>
      <c r="AV9" s="244">
        <v>1.8924270000000001</v>
      </c>
      <c r="AW9" s="244">
        <v>1.8920269999999999</v>
      </c>
      <c r="AX9" s="244">
        <v>1.917227</v>
      </c>
      <c r="AY9" s="244">
        <v>1.904827</v>
      </c>
      <c r="AZ9" s="244">
        <v>1.9308270000000001</v>
      </c>
      <c r="BA9" s="244">
        <v>1.955527</v>
      </c>
      <c r="BB9" s="244">
        <v>1.951527</v>
      </c>
      <c r="BC9" s="244">
        <v>1.9501269999999999</v>
      </c>
      <c r="BD9" s="244">
        <v>1.9457351696</v>
      </c>
      <c r="BE9" s="244">
        <v>1.9361347181999999</v>
      </c>
      <c r="BF9" s="244">
        <v>1.8142311876999999</v>
      </c>
      <c r="BG9" s="368">
        <v>1.8202285977999999</v>
      </c>
      <c r="BH9" s="368">
        <v>1.8927811327999999</v>
      </c>
      <c r="BI9" s="368">
        <v>1.9126936540999999</v>
      </c>
      <c r="BJ9" s="368">
        <v>1.9021480272</v>
      </c>
      <c r="BK9" s="368">
        <v>1.8884351139</v>
      </c>
      <c r="BL9" s="368">
        <v>1.8781396347999999</v>
      </c>
      <c r="BM9" s="368">
        <v>1.8669841804</v>
      </c>
      <c r="BN9" s="368">
        <v>1.8543151939</v>
      </c>
      <c r="BO9" s="368">
        <v>1.843038943</v>
      </c>
      <c r="BP9" s="368">
        <v>1.8305785368</v>
      </c>
      <c r="BQ9" s="368">
        <v>1.8179307731000001</v>
      </c>
      <c r="BR9" s="368">
        <v>1.8053668141999999</v>
      </c>
      <c r="BS9" s="368">
        <v>1.7930064604</v>
      </c>
      <c r="BT9" s="368">
        <v>1.7804159944</v>
      </c>
      <c r="BU9" s="368">
        <v>1.7683488464999999</v>
      </c>
      <c r="BV9" s="368">
        <v>1.7564008434</v>
      </c>
    </row>
    <row r="10" spans="1:74" ht="11.1" customHeight="1" x14ac:dyDescent="0.2">
      <c r="A10" s="159" t="s">
        <v>295</v>
      </c>
      <c r="B10" s="170" t="s">
        <v>270</v>
      </c>
      <c r="C10" s="244">
        <v>4.7848370551999997</v>
      </c>
      <c r="D10" s="244">
        <v>4.8163409230000003</v>
      </c>
      <c r="E10" s="244">
        <v>4.8996747432000003</v>
      </c>
      <c r="F10" s="244">
        <v>4.8233612995000001</v>
      </c>
      <c r="G10" s="244">
        <v>4.6745012265000003</v>
      </c>
      <c r="H10" s="244">
        <v>4.5797281301000003</v>
      </c>
      <c r="I10" s="244">
        <v>4.7226629345999998</v>
      </c>
      <c r="J10" s="244">
        <v>4.5483481119000002</v>
      </c>
      <c r="K10" s="244">
        <v>4.4467394074</v>
      </c>
      <c r="L10" s="244">
        <v>4.7025942954</v>
      </c>
      <c r="M10" s="244">
        <v>4.6403479378999997</v>
      </c>
      <c r="N10" s="244">
        <v>4.4370293931999996</v>
      </c>
      <c r="O10" s="244">
        <v>4.9101725347</v>
      </c>
      <c r="P10" s="244">
        <v>4.8049391197000002</v>
      </c>
      <c r="Q10" s="244">
        <v>4.7004107775000001</v>
      </c>
      <c r="R10" s="244">
        <v>4.8009965772000003</v>
      </c>
      <c r="S10" s="244">
        <v>4.4672941016000003</v>
      </c>
      <c r="T10" s="244">
        <v>4.6296188906999998</v>
      </c>
      <c r="U10" s="244">
        <v>4.7783121102999999</v>
      </c>
      <c r="V10" s="244">
        <v>4.5864398614999997</v>
      </c>
      <c r="W10" s="244">
        <v>4.3626819343000003</v>
      </c>
      <c r="X10" s="244">
        <v>4.7894161240999997</v>
      </c>
      <c r="Y10" s="244">
        <v>4.8188759434000001</v>
      </c>
      <c r="Z10" s="244">
        <v>4.8533817753999999</v>
      </c>
      <c r="AA10" s="244">
        <v>4.7427726113000004</v>
      </c>
      <c r="AB10" s="244">
        <v>4.7881033761999996</v>
      </c>
      <c r="AC10" s="244">
        <v>4.7509920455000003</v>
      </c>
      <c r="AD10" s="244">
        <v>4.7191862178999999</v>
      </c>
      <c r="AE10" s="244">
        <v>4.5532273795</v>
      </c>
      <c r="AF10" s="244">
        <v>4.3297091192000003</v>
      </c>
      <c r="AG10" s="244">
        <v>4.6660355913</v>
      </c>
      <c r="AH10" s="244">
        <v>4.5153408625000004</v>
      </c>
      <c r="AI10" s="244">
        <v>4.5699035665999999</v>
      </c>
      <c r="AJ10" s="244">
        <v>4.7584071950000002</v>
      </c>
      <c r="AK10" s="244">
        <v>5.0116958223000001</v>
      </c>
      <c r="AL10" s="244">
        <v>5.0713514796999997</v>
      </c>
      <c r="AM10" s="244">
        <v>5.0595221022999999</v>
      </c>
      <c r="AN10" s="244">
        <v>5.1458759088999999</v>
      </c>
      <c r="AO10" s="244">
        <v>5.0298441127000002</v>
      </c>
      <c r="AP10" s="244">
        <v>5.1791633790000002</v>
      </c>
      <c r="AQ10" s="244">
        <v>4.9505704837</v>
      </c>
      <c r="AR10" s="244">
        <v>4.8517725212</v>
      </c>
      <c r="AS10" s="244">
        <v>4.9992122741999996</v>
      </c>
      <c r="AT10" s="244">
        <v>4.8500414242999996</v>
      </c>
      <c r="AU10" s="244">
        <v>4.5710439948000001</v>
      </c>
      <c r="AV10" s="244">
        <v>4.7922294296999999</v>
      </c>
      <c r="AW10" s="244">
        <v>4.8809665597</v>
      </c>
      <c r="AX10" s="244">
        <v>5.1119671599999998</v>
      </c>
      <c r="AY10" s="244">
        <v>5.0287040650000003</v>
      </c>
      <c r="AZ10" s="244">
        <v>4.8992094269999997</v>
      </c>
      <c r="BA10" s="244">
        <v>5.0662514454999998</v>
      </c>
      <c r="BB10" s="244">
        <v>4.6820402291000001</v>
      </c>
      <c r="BC10" s="244">
        <v>4.4568707352999999</v>
      </c>
      <c r="BD10" s="244">
        <v>4.3000363811</v>
      </c>
      <c r="BE10" s="244">
        <v>4.9390523282999999</v>
      </c>
      <c r="BF10" s="244">
        <v>5.0268691540999999</v>
      </c>
      <c r="BG10" s="368">
        <v>4.9263125034000002</v>
      </c>
      <c r="BH10" s="368">
        <v>5.0552812711000001</v>
      </c>
      <c r="BI10" s="368">
        <v>5.0661074564000002</v>
      </c>
      <c r="BJ10" s="368">
        <v>5.0868989532000004</v>
      </c>
      <c r="BK10" s="368">
        <v>5.0779659643999997</v>
      </c>
      <c r="BL10" s="368">
        <v>5.0880462615999997</v>
      </c>
      <c r="BM10" s="368">
        <v>5.0787609217999998</v>
      </c>
      <c r="BN10" s="368">
        <v>5.0631115110999998</v>
      </c>
      <c r="BO10" s="368">
        <v>4.9495752900000003</v>
      </c>
      <c r="BP10" s="368">
        <v>4.9752342832999998</v>
      </c>
      <c r="BQ10" s="368">
        <v>4.9969296698000001</v>
      </c>
      <c r="BR10" s="368">
        <v>4.8903137296999999</v>
      </c>
      <c r="BS10" s="368">
        <v>4.7915424672000002</v>
      </c>
      <c r="BT10" s="368">
        <v>5.0875588328000001</v>
      </c>
      <c r="BU10" s="368">
        <v>5.1738346557000003</v>
      </c>
      <c r="BV10" s="368">
        <v>5.2299392450999997</v>
      </c>
    </row>
    <row r="11" spans="1:74" ht="11.1" customHeight="1" x14ac:dyDescent="0.2">
      <c r="A11" s="159" t="s">
        <v>302</v>
      </c>
      <c r="B11" s="170" t="s">
        <v>271</v>
      </c>
      <c r="C11" s="244">
        <v>70.269598404000007</v>
      </c>
      <c r="D11" s="244">
        <v>69.688852058999998</v>
      </c>
      <c r="E11" s="244">
        <v>69.334057620999999</v>
      </c>
      <c r="F11" s="244">
        <v>69.742978175999994</v>
      </c>
      <c r="G11" s="244">
        <v>70.477462781</v>
      </c>
      <c r="H11" s="244">
        <v>71.200942944000005</v>
      </c>
      <c r="I11" s="244">
        <v>71.405483395000005</v>
      </c>
      <c r="J11" s="244">
        <v>70.780592526999996</v>
      </c>
      <c r="K11" s="244">
        <v>71.286344153000002</v>
      </c>
      <c r="L11" s="244">
        <v>70.833220558999997</v>
      </c>
      <c r="M11" s="244">
        <v>70.577584549999997</v>
      </c>
      <c r="N11" s="244">
        <v>70.116129560999994</v>
      </c>
      <c r="O11" s="244">
        <v>70.321311105000007</v>
      </c>
      <c r="P11" s="244">
        <v>70.106160508000002</v>
      </c>
      <c r="Q11" s="244">
        <v>70.095327549000004</v>
      </c>
      <c r="R11" s="244">
        <v>70.348644195000006</v>
      </c>
      <c r="S11" s="244">
        <v>70.490779196000005</v>
      </c>
      <c r="T11" s="244">
        <v>70.995719722999993</v>
      </c>
      <c r="U11" s="244">
        <v>71.004168871000005</v>
      </c>
      <c r="V11" s="244">
        <v>70.829307020000002</v>
      </c>
      <c r="W11" s="244">
        <v>71.166568859999998</v>
      </c>
      <c r="X11" s="244">
        <v>71.437131792000002</v>
      </c>
      <c r="Y11" s="244">
        <v>71.058306168000001</v>
      </c>
      <c r="Z11" s="244">
        <v>70.402088126999999</v>
      </c>
      <c r="AA11" s="244">
        <v>69.553819454999996</v>
      </c>
      <c r="AB11" s="244">
        <v>69.301287208999995</v>
      </c>
      <c r="AC11" s="244">
        <v>69.058506757000004</v>
      </c>
      <c r="AD11" s="244">
        <v>68.963080923999996</v>
      </c>
      <c r="AE11" s="244">
        <v>68.999002888999996</v>
      </c>
      <c r="AF11" s="244">
        <v>69.495229741000003</v>
      </c>
      <c r="AG11" s="244">
        <v>68.876416133999996</v>
      </c>
      <c r="AH11" s="244">
        <v>69.532695679</v>
      </c>
      <c r="AI11" s="244">
        <v>67.757947784999999</v>
      </c>
      <c r="AJ11" s="244">
        <v>69.179458793999999</v>
      </c>
      <c r="AK11" s="244">
        <v>69.091885093000002</v>
      </c>
      <c r="AL11" s="244">
        <v>68.603759323999995</v>
      </c>
      <c r="AM11" s="244">
        <v>68.239906675</v>
      </c>
      <c r="AN11" s="244">
        <v>67.247535120999999</v>
      </c>
      <c r="AO11" s="244">
        <v>67.552819893999995</v>
      </c>
      <c r="AP11" s="244">
        <v>69.324896308000007</v>
      </c>
      <c r="AQ11" s="244">
        <v>60.638452467</v>
      </c>
      <c r="AR11" s="244">
        <v>59.180521591999998</v>
      </c>
      <c r="AS11" s="244">
        <v>60.010930768999998</v>
      </c>
      <c r="AT11" s="244">
        <v>61.659444823999998</v>
      </c>
      <c r="AU11" s="244">
        <v>61.517239711000002</v>
      </c>
      <c r="AV11" s="244">
        <v>61.772975576</v>
      </c>
      <c r="AW11" s="244">
        <v>62.265829680000003</v>
      </c>
      <c r="AX11" s="244">
        <v>62.216592063</v>
      </c>
      <c r="AY11" s="244">
        <v>62.847438658999998</v>
      </c>
      <c r="AZ11" s="244">
        <v>62.272634322999998</v>
      </c>
      <c r="BA11" s="244">
        <v>62.689491292</v>
      </c>
      <c r="BB11" s="244">
        <v>63.164878633000001</v>
      </c>
      <c r="BC11" s="244">
        <v>63.932098668000002</v>
      </c>
      <c r="BD11" s="244">
        <v>64.616970311000003</v>
      </c>
      <c r="BE11" s="244">
        <v>65.682084631999999</v>
      </c>
      <c r="BF11" s="244">
        <v>65.787258839000003</v>
      </c>
      <c r="BG11" s="368">
        <v>66.787798441000007</v>
      </c>
      <c r="BH11" s="368">
        <v>67.543170528999994</v>
      </c>
      <c r="BI11" s="368">
        <v>67.666071508000002</v>
      </c>
      <c r="BJ11" s="368">
        <v>67.876283040000004</v>
      </c>
      <c r="BK11" s="368">
        <v>67.582707018999997</v>
      </c>
      <c r="BL11" s="368">
        <v>67.631150113000004</v>
      </c>
      <c r="BM11" s="368">
        <v>67.635147778999993</v>
      </c>
      <c r="BN11" s="368">
        <v>68.007280231999999</v>
      </c>
      <c r="BO11" s="368">
        <v>68.674924923999995</v>
      </c>
      <c r="BP11" s="368">
        <v>69.199203792000006</v>
      </c>
      <c r="BQ11" s="368">
        <v>69.276921290000004</v>
      </c>
      <c r="BR11" s="368">
        <v>69.470405874999997</v>
      </c>
      <c r="BS11" s="368">
        <v>69.479890760000004</v>
      </c>
      <c r="BT11" s="368">
        <v>69.479064515000005</v>
      </c>
      <c r="BU11" s="368">
        <v>69.342027238</v>
      </c>
      <c r="BV11" s="368">
        <v>69.126999252999994</v>
      </c>
    </row>
    <row r="12" spans="1:74" ht="11.1" customHeight="1" x14ac:dyDescent="0.2">
      <c r="A12" s="159" t="s">
        <v>297</v>
      </c>
      <c r="B12" s="170" t="s">
        <v>883</v>
      </c>
      <c r="C12" s="244">
        <v>36.703603028000003</v>
      </c>
      <c r="D12" s="244">
        <v>36.500339959999998</v>
      </c>
      <c r="E12" s="244">
        <v>36.074070427999999</v>
      </c>
      <c r="F12" s="244">
        <v>36.238691715000002</v>
      </c>
      <c r="G12" s="244">
        <v>36.713660177999998</v>
      </c>
      <c r="H12" s="244">
        <v>37.120580357999998</v>
      </c>
      <c r="I12" s="244">
        <v>37.359951762000001</v>
      </c>
      <c r="J12" s="244">
        <v>37.157702710000002</v>
      </c>
      <c r="K12" s="244">
        <v>37.313271149000002</v>
      </c>
      <c r="L12" s="244">
        <v>37.074134256999997</v>
      </c>
      <c r="M12" s="244">
        <v>36.932674859000002</v>
      </c>
      <c r="N12" s="244">
        <v>36.835199056999997</v>
      </c>
      <c r="O12" s="244">
        <v>37.061881677000002</v>
      </c>
      <c r="P12" s="244">
        <v>36.916353135999998</v>
      </c>
      <c r="Q12" s="244">
        <v>36.680675543</v>
      </c>
      <c r="R12" s="244">
        <v>36.592714620000002</v>
      </c>
      <c r="S12" s="244">
        <v>36.440564115999997</v>
      </c>
      <c r="T12" s="244">
        <v>36.539465100000001</v>
      </c>
      <c r="U12" s="244">
        <v>36.551576457000003</v>
      </c>
      <c r="V12" s="244">
        <v>36.831958843000002</v>
      </c>
      <c r="W12" s="244">
        <v>36.923532825000002</v>
      </c>
      <c r="X12" s="244">
        <v>37.101120459999997</v>
      </c>
      <c r="Y12" s="244">
        <v>36.865921401000001</v>
      </c>
      <c r="Z12" s="244">
        <v>36.166352781999997</v>
      </c>
      <c r="AA12" s="244">
        <v>35.636192514999998</v>
      </c>
      <c r="AB12" s="244">
        <v>35.560393591999997</v>
      </c>
      <c r="AC12" s="244">
        <v>35.094197379000001</v>
      </c>
      <c r="AD12" s="244">
        <v>35.142936656000003</v>
      </c>
      <c r="AE12" s="244">
        <v>34.760134688999997</v>
      </c>
      <c r="AF12" s="244">
        <v>34.864925006</v>
      </c>
      <c r="AG12" s="244">
        <v>34.289305896999998</v>
      </c>
      <c r="AH12" s="244">
        <v>34.583010979000001</v>
      </c>
      <c r="AI12" s="244">
        <v>32.991847094999997</v>
      </c>
      <c r="AJ12" s="244">
        <v>34.441172158999997</v>
      </c>
      <c r="AK12" s="244">
        <v>34.378036477999999</v>
      </c>
      <c r="AL12" s="244">
        <v>34.339195834000002</v>
      </c>
      <c r="AM12" s="244">
        <v>33.920590759</v>
      </c>
      <c r="AN12" s="244">
        <v>33.178916786999999</v>
      </c>
      <c r="AO12" s="244">
        <v>33.375051646999999</v>
      </c>
      <c r="AP12" s="244">
        <v>35.481799784000003</v>
      </c>
      <c r="AQ12" s="244">
        <v>29.359594303000002</v>
      </c>
      <c r="AR12" s="244">
        <v>27.367302749</v>
      </c>
      <c r="AS12" s="244">
        <v>27.955374815999999</v>
      </c>
      <c r="AT12" s="244">
        <v>28.973465827999998</v>
      </c>
      <c r="AU12" s="244">
        <v>29.036159133999998</v>
      </c>
      <c r="AV12" s="244">
        <v>29.347835475</v>
      </c>
      <c r="AW12" s="244">
        <v>30.190279138000001</v>
      </c>
      <c r="AX12" s="244">
        <v>30.473693153999999</v>
      </c>
      <c r="AY12" s="244">
        <v>30.628020403000001</v>
      </c>
      <c r="AZ12" s="244">
        <v>30.160203145000001</v>
      </c>
      <c r="BA12" s="244">
        <v>30.300968404999999</v>
      </c>
      <c r="BB12" s="244">
        <v>30.291398569999998</v>
      </c>
      <c r="BC12" s="244">
        <v>30.733425776000001</v>
      </c>
      <c r="BD12" s="244">
        <v>31.317423963</v>
      </c>
      <c r="BE12" s="244">
        <v>32.057581181000003</v>
      </c>
      <c r="BF12" s="244">
        <v>32.155741110000001</v>
      </c>
      <c r="BG12" s="368">
        <v>32.704855948999999</v>
      </c>
      <c r="BH12" s="368">
        <v>33.132031730000001</v>
      </c>
      <c r="BI12" s="368">
        <v>33.533526469999998</v>
      </c>
      <c r="BJ12" s="368">
        <v>33.938754606000003</v>
      </c>
      <c r="BK12" s="368">
        <v>33.783836147000002</v>
      </c>
      <c r="BL12" s="368">
        <v>33.707990443</v>
      </c>
      <c r="BM12" s="368">
        <v>33.652412679000001</v>
      </c>
      <c r="BN12" s="368">
        <v>33.590369875</v>
      </c>
      <c r="BO12" s="368">
        <v>33.795628634000003</v>
      </c>
      <c r="BP12" s="368">
        <v>34.025219425000003</v>
      </c>
      <c r="BQ12" s="368">
        <v>33.966308439999999</v>
      </c>
      <c r="BR12" s="368">
        <v>33.986232530999999</v>
      </c>
      <c r="BS12" s="368">
        <v>33.950213923</v>
      </c>
      <c r="BT12" s="368">
        <v>33.945517428000002</v>
      </c>
      <c r="BU12" s="368">
        <v>34.005290526000003</v>
      </c>
      <c r="BV12" s="368">
        <v>34.068419781999999</v>
      </c>
    </row>
    <row r="13" spans="1:74" ht="11.1" customHeight="1" x14ac:dyDescent="0.2">
      <c r="A13" s="159" t="s">
        <v>298</v>
      </c>
      <c r="B13" s="170" t="s">
        <v>277</v>
      </c>
      <c r="C13" s="244">
        <v>31.31</v>
      </c>
      <c r="D13" s="244">
        <v>31.192</v>
      </c>
      <c r="E13" s="244">
        <v>30.815000000000001</v>
      </c>
      <c r="F13" s="244">
        <v>30.896000000000001</v>
      </c>
      <c r="G13" s="244">
        <v>31.399000000000001</v>
      </c>
      <c r="H13" s="244">
        <v>31.83</v>
      </c>
      <c r="I13" s="244">
        <v>32.049999999999997</v>
      </c>
      <c r="J13" s="244">
        <v>31.917000000000002</v>
      </c>
      <c r="K13" s="244">
        <v>32.064999999999998</v>
      </c>
      <c r="L13" s="244">
        <v>31.87</v>
      </c>
      <c r="M13" s="244">
        <v>31.631</v>
      </c>
      <c r="N13" s="244">
        <v>31.477</v>
      </c>
      <c r="O13" s="244">
        <v>31.756</v>
      </c>
      <c r="P13" s="244">
        <v>31.585999999999999</v>
      </c>
      <c r="Q13" s="244">
        <v>31.408999999999999</v>
      </c>
      <c r="R13" s="244">
        <v>31.343</v>
      </c>
      <c r="S13" s="244">
        <v>31.228000000000002</v>
      </c>
      <c r="T13" s="244">
        <v>31.228999999999999</v>
      </c>
      <c r="U13" s="244">
        <v>31.286000000000001</v>
      </c>
      <c r="V13" s="244">
        <v>31.53</v>
      </c>
      <c r="W13" s="244">
        <v>31.666</v>
      </c>
      <c r="X13" s="244">
        <v>31.841000000000001</v>
      </c>
      <c r="Y13" s="244">
        <v>31.596</v>
      </c>
      <c r="Z13" s="244">
        <v>30.815999999999999</v>
      </c>
      <c r="AA13" s="244">
        <v>30.155999999999999</v>
      </c>
      <c r="AB13" s="244">
        <v>30.091000000000001</v>
      </c>
      <c r="AC13" s="244">
        <v>29.594999999999999</v>
      </c>
      <c r="AD13" s="244">
        <v>29.655000000000001</v>
      </c>
      <c r="AE13" s="244">
        <v>29.335000000000001</v>
      </c>
      <c r="AF13" s="244">
        <v>29.425000000000001</v>
      </c>
      <c r="AG13" s="244">
        <v>29.004999999999999</v>
      </c>
      <c r="AH13" s="244">
        <v>29.245000000000001</v>
      </c>
      <c r="AI13" s="244">
        <v>27.684999999999999</v>
      </c>
      <c r="AJ13" s="244">
        <v>29.145</v>
      </c>
      <c r="AK13" s="244">
        <v>29.004586</v>
      </c>
      <c r="AL13" s="244">
        <v>28.905000000000001</v>
      </c>
      <c r="AM13" s="244">
        <v>28.67</v>
      </c>
      <c r="AN13" s="244">
        <v>27.95</v>
      </c>
      <c r="AO13" s="244">
        <v>28.19</v>
      </c>
      <c r="AP13" s="244">
        <v>30.324999999999999</v>
      </c>
      <c r="AQ13" s="244">
        <v>24.31</v>
      </c>
      <c r="AR13" s="244">
        <v>22.35</v>
      </c>
      <c r="AS13" s="244">
        <v>22.975000000000001</v>
      </c>
      <c r="AT13" s="244">
        <v>23.94</v>
      </c>
      <c r="AU13" s="244">
        <v>23.975000000000001</v>
      </c>
      <c r="AV13" s="244">
        <v>24.32</v>
      </c>
      <c r="AW13" s="244">
        <v>25.07</v>
      </c>
      <c r="AX13" s="244">
        <v>25.254999999999999</v>
      </c>
      <c r="AY13" s="244">
        <v>25.33</v>
      </c>
      <c r="AZ13" s="244">
        <v>24.87</v>
      </c>
      <c r="BA13" s="244">
        <v>25.03</v>
      </c>
      <c r="BB13" s="244">
        <v>25.015000000000001</v>
      </c>
      <c r="BC13" s="244">
        <v>25.466999999999999</v>
      </c>
      <c r="BD13" s="244">
        <v>26.035</v>
      </c>
      <c r="BE13" s="244">
        <v>26.71</v>
      </c>
      <c r="BF13" s="244">
        <v>26.774999999999999</v>
      </c>
      <c r="BG13" s="368">
        <v>27.35</v>
      </c>
      <c r="BH13" s="368">
        <v>27.775124999999999</v>
      </c>
      <c r="BI13" s="368">
        <v>28.103784999999998</v>
      </c>
      <c r="BJ13" s="368">
        <v>28.422443999999999</v>
      </c>
      <c r="BK13" s="368">
        <v>28.127534000000001</v>
      </c>
      <c r="BL13" s="368">
        <v>28.137194000000001</v>
      </c>
      <c r="BM13" s="368">
        <v>28.107854</v>
      </c>
      <c r="BN13" s="368">
        <v>28.126514</v>
      </c>
      <c r="BO13" s="368">
        <v>28.335173000000001</v>
      </c>
      <c r="BP13" s="368">
        <v>28.543832999999999</v>
      </c>
      <c r="BQ13" s="368">
        <v>28.452293999999998</v>
      </c>
      <c r="BR13" s="368">
        <v>28.451152</v>
      </c>
      <c r="BS13" s="368">
        <v>28.449812000000001</v>
      </c>
      <c r="BT13" s="368">
        <v>28.458527</v>
      </c>
      <c r="BU13" s="368">
        <v>28.453963000000002</v>
      </c>
      <c r="BV13" s="368">
        <v>28.439409999999999</v>
      </c>
    </row>
    <row r="14" spans="1:74" ht="11.1" customHeight="1" x14ac:dyDescent="0.2">
      <c r="A14" s="159" t="s">
        <v>377</v>
      </c>
      <c r="B14" s="170" t="s">
        <v>1025</v>
      </c>
      <c r="C14" s="244">
        <v>5.3936030280000002</v>
      </c>
      <c r="D14" s="244">
        <v>5.3083399596999996</v>
      </c>
      <c r="E14" s="244">
        <v>5.2590704279000002</v>
      </c>
      <c r="F14" s="244">
        <v>5.3426917146999999</v>
      </c>
      <c r="G14" s="244">
        <v>5.3146601776000004</v>
      </c>
      <c r="H14" s="244">
        <v>5.2905803578999997</v>
      </c>
      <c r="I14" s="244">
        <v>5.3099517623999999</v>
      </c>
      <c r="J14" s="244">
        <v>5.2407027101999999</v>
      </c>
      <c r="K14" s="244">
        <v>5.2482711494999998</v>
      </c>
      <c r="L14" s="244">
        <v>5.2041342566999997</v>
      </c>
      <c r="M14" s="244">
        <v>5.3016748594000003</v>
      </c>
      <c r="N14" s="244">
        <v>5.3581990567000002</v>
      </c>
      <c r="O14" s="244">
        <v>5.3058816773000004</v>
      </c>
      <c r="P14" s="244">
        <v>5.3303531359000003</v>
      </c>
      <c r="Q14" s="244">
        <v>5.2716755427999997</v>
      </c>
      <c r="R14" s="244">
        <v>5.2497146196999998</v>
      </c>
      <c r="S14" s="244">
        <v>5.2125641156000002</v>
      </c>
      <c r="T14" s="244">
        <v>5.3104651001000001</v>
      </c>
      <c r="U14" s="244">
        <v>5.2655764574999999</v>
      </c>
      <c r="V14" s="244">
        <v>5.3019588432999996</v>
      </c>
      <c r="W14" s="244">
        <v>5.2575328250000002</v>
      </c>
      <c r="X14" s="244">
        <v>5.2601204597000004</v>
      </c>
      <c r="Y14" s="244">
        <v>5.2699214010000004</v>
      </c>
      <c r="Z14" s="244">
        <v>5.3503527823999999</v>
      </c>
      <c r="AA14" s="244">
        <v>5.4801925153999997</v>
      </c>
      <c r="AB14" s="244">
        <v>5.4693935923000003</v>
      </c>
      <c r="AC14" s="244">
        <v>5.4991973788999999</v>
      </c>
      <c r="AD14" s="244">
        <v>5.4879366558999996</v>
      </c>
      <c r="AE14" s="244">
        <v>5.4251346893000001</v>
      </c>
      <c r="AF14" s="244">
        <v>5.4399250058000002</v>
      </c>
      <c r="AG14" s="244">
        <v>5.2843058967000003</v>
      </c>
      <c r="AH14" s="244">
        <v>5.3380109786999999</v>
      </c>
      <c r="AI14" s="244">
        <v>5.3068470948000002</v>
      </c>
      <c r="AJ14" s="244">
        <v>5.2961721588000001</v>
      </c>
      <c r="AK14" s="244">
        <v>5.3734504779999996</v>
      </c>
      <c r="AL14" s="244">
        <v>5.4341958341999996</v>
      </c>
      <c r="AM14" s="244">
        <v>5.2505907586999996</v>
      </c>
      <c r="AN14" s="244">
        <v>5.2289167869000002</v>
      </c>
      <c r="AO14" s="244">
        <v>5.1850516474999999</v>
      </c>
      <c r="AP14" s="244">
        <v>5.1567997841000004</v>
      </c>
      <c r="AQ14" s="244">
        <v>5.0495943034000002</v>
      </c>
      <c r="AR14" s="244">
        <v>5.0173027492999998</v>
      </c>
      <c r="AS14" s="244">
        <v>4.9803748158000003</v>
      </c>
      <c r="AT14" s="244">
        <v>5.0334658284999998</v>
      </c>
      <c r="AU14" s="244">
        <v>5.0611591335000004</v>
      </c>
      <c r="AV14" s="244">
        <v>5.0278354746999998</v>
      </c>
      <c r="AW14" s="244">
        <v>5.1202791379999999</v>
      </c>
      <c r="AX14" s="244">
        <v>5.2186931544000004</v>
      </c>
      <c r="AY14" s="244">
        <v>5.2980204025999997</v>
      </c>
      <c r="AZ14" s="244">
        <v>5.2902031453999996</v>
      </c>
      <c r="BA14" s="244">
        <v>5.2709684051999997</v>
      </c>
      <c r="BB14" s="244">
        <v>5.2763985697000004</v>
      </c>
      <c r="BC14" s="244">
        <v>5.2664257762000002</v>
      </c>
      <c r="BD14" s="244">
        <v>5.2824239633000003</v>
      </c>
      <c r="BE14" s="244">
        <v>5.3475811810999998</v>
      </c>
      <c r="BF14" s="244">
        <v>5.3807411097999998</v>
      </c>
      <c r="BG14" s="368">
        <v>5.3548559494000001</v>
      </c>
      <c r="BH14" s="368">
        <v>5.3569067296000004</v>
      </c>
      <c r="BI14" s="368">
        <v>5.4297414701999998</v>
      </c>
      <c r="BJ14" s="368">
        <v>5.5163106064000003</v>
      </c>
      <c r="BK14" s="368">
        <v>5.6563021468999999</v>
      </c>
      <c r="BL14" s="368">
        <v>5.5707964427999999</v>
      </c>
      <c r="BM14" s="368">
        <v>5.5445586788999996</v>
      </c>
      <c r="BN14" s="368">
        <v>5.4638558747000001</v>
      </c>
      <c r="BO14" s="368">
        <v>5.4604556339999997</v>
      </c>
      <c r="BP14" s="368">
        <v>5.4813864253000002</v>
      </c>
      <c r="BQ14" s="368">
        <v>5.5140144400000004</v>
      </c>
      <c r="BR14" s="368">
        <v>5.5350805315000002</v>
      </c>
      <c r="BS14" s="368">
        <v>5.5004019233000001</v>
      </c>
      <c r="BT14" s="368">
        <v>5.4869904275000003</v>
      </c>
      <c r="BU14" s="368">
        <v>5.5513275255999996</v>
      </c>
      <c r="BV14" s="368">
        <v>5.6290097824999998</v>
      </c>
    </row>
    <row r="15" spans="1:74" ht="11.1" customHeight="1" x14ac:dyDescent="0.2">
      <c r="A15" s="159" t="s">
        <v>299</v>
      </c>
      <c r="B15" s="170" t="s">
        <v>272</v>
      </c>
      <c r="C15" s="244">
        <v>14.513876980999999</v>
      </c>
      <c r="D15" s="244">
        <v>14.244060770999999</v>
      </c>
      <c r="E15" s="244">
        <v>14.421232421999999</v>
      </c>
      <c r="F15" s="244">
        <v>14.419593463</v>
      </c>
      <c r="G15" s="244">
        <v>14.33099872</v>
      </c>
      <c r="H15" s="244">
        <v>14.311603319</v>
      </c>
      <c r="I15" s="244">
        <v>14.267623751</v>
      </c>
      <c r="J15" s="244">
        <v>14.12349519</v>
      </c>
      <c r="K15" s="244">
        <v>14.232876958</v>
      </c>
      <c r="L15" s="244">
        <v>14.162370844</v>
      </c>
      <c r="M15" s="244">
        <v>14.284084106</v>
      </c>
      <c r="N15" s="244">
        <v>14.324242002</v>
      </c>
      <c r="O15" s="244">
        <v>14.358392265999999</v>
      </c>
      <c r="P15" s="244">
        <v>14.396271062</v>
      </c>
      <c r="Q15" s="244">
        <v>14.385576233</v>
      </c>
      <c r="R15" s="244">
        <v>14.327979257000001</v>
      </c>
      <c r="S15" s="244">
        <v>14.38964058</v>
      </c>
      <c r="T15" s="244">
        <v>14.488776801</v>
      </c>
      <c r="U15" s="244">
        <v>14.633985034</v>
      </c>
      <c r="V15" s="244">
        <v>14.420191423</v>
      </c>
      <c r="W15" s="244">
        <v>14.735785947</v>
      </c>
      <c r="X15" s="244">
        <v>14.785374699</v>
      </c>
      <c r="Y15" s="244">
        <v>14.833201459</v>
      </c>
      <c r="Z15" s="244">
        <v>14.950970806999999</v>
      </c>
      <c r="AA15" s="244">
        <v>14.863560566</v>
      </c>
      <c r="AB15" s="244">
        <v>14.848935322000001</v>
      </c>
      <c r="AC15" s="244">
        <v>14.750043207999999</v>
      </c>
      <c r="AD15" s="244">
        <v>14.351422059000001</v>
      </c>
      <c r="AE15" s="244">
        <v>14.255761879</v>
      </c>
      <c r="AF15" s="244">
        <v>14.616350362</v>
      </c>
      <c r="AG15" s="244">
        <v>14.585209766</v>
      </c>
      <c r="AH15" s="244">
        <v>14.596826774</v>
      </c>
      <c r="AI15" s="244">
        <v>14.531655690999999</v>
      </c>
      <c r="AJ15" s="244">
        <v>14.550263488000001</v>
      </c>
      <c r="AK15" s="244">
        <v>14.692947366</v>
      </c>
      <c r="AL15" s="244">
        <v>14.718474859000001</v>
      </c>
      <c r="AM15" s="244">
        <v>14.729931427</v>
      </c>
      <c r="AN15" s="244">
        <v>14.725281531</v>
      </c>
      <c r="AO15" s="244">
        <v>14.699326814999999</v>
      </c>
      <c r="AP15" s="244">
        <v>14.749007261999999</v>
      </c>
      <c r="AQ15" s="244">
        <v>12.486168640000001</v>
      </c>
      <c r="AR15" s="244">
        <v>12.280388339</v>
      </c>
      <c r="AS15" s="244">
        <v>12.330711893</v>
      </c>
      <c r="AT15" s="244">
        <v>12.879313100999999</v>
      </c>
      <c r="AU15" s="244">
        <v>12.906462879999999</v>
      </c>
      <c r="AV15" s="244">
        <v>13.044379907</v>
      </c>
      <c r="AW15" s="244">
        <v>13.139494920000001</v>
      </c>
      <c r="AX15" s="244">
        <v>13.175094290000001</v>
      </c>
      <c r="AY15" s="244">
        <v>13.303890255000001</v>
      </c>
      <c r="AZ15" s="244">
        <v>13.361359582</v>
      </c>
      <c r="BA15" s="244">
        <v>13.470748173</v>
      </c>
      <c r="BB15" s="244">
        <v>13.621699587</v>
      </c>
      <c r="BC15" s="244">
        <v>13.624560344000001</v>
      </c>
      <c r="BD15" s="244">
        <v>13.600043273000001</v>
      </c>
      <c r="BE15" s="244">
        <v>13.663371829000001</v>
      </c>
      <c r="BF15" s="244">
        <v>13.383360105</v>
      </c>
      <c r="BG15" s="368">
        <v>13.735623422</v>
      </c>
      <c r="BH15" s="368">
        <v>14.055492082000001</v>
      </c>
      <c r="BI15" s="368">
        <v>14.207917055999999</v>
      </c>
      <c r="BJ15" s="368">
        <v>14.312250997</v>
      </c>
      <c r="BK15" s="368">
        <v>14.369209487999999</v>
      </c>
      <c r="BL15" s="368">
        <v>14.448225984</v>
      </c>
      <c r="BM15" s="368">
        <v>14.547231871999999</v>
      </c>
      <c r="BN15" s="368">
        <v>14.587704384</v>
      </c>
      <c r="BO15" s="368">
        <v>14.657508812</v>
      </c>
      <c r="BP15" s="368">
        <v>14.733268089999999</v>
      </c>
      <c r="BQ15" s="368">
        <v>14.788642017999999</v>
      </c>
      <c r="BR15" s="368">
        <v>14.760154327</v>
      </c>
      <c r="BS15" s="368">
        <v>14.771660966000001</v>
      </c>
      <c r="BT15" s="368">
        <v>14.904768349999999</v>
      </c>
      <c r="BU15" s="368">
        <v>14.992609329</v>
      </c>
      <c r="BV15" s="368">
        <v>15.023693206000001</v>
      </c>
    </row>
    <row r="16" spans="1:74" ht="11.1" customHeight="1" x14ac:dyDescent="0.2">
      <c r="A16" s="159" t="s">
        <v>300</v>
      </c>
      <c r="B16" s="170" t="s">
        <v>273</v>
      </c>
      <c r="C16" s="244">
        <v>4.8380000000000001</v>
      </c>
      <c r="D16" s="244">
        <v>4.7880000000000003</v>
      </c>
      <c r="E16" s="244">
        <v>4.83</v>
      </c>
      <c r="F16" s="244">
        <v>4.8520000000000003</v>
      </c>
      <c r="G16" s="244">
        <v>4.8129999999999997</v>
      </c>
      <c r="H16" s="244">
        <v>4.9400000000000004</v>
      </c>
      <c r="I16" s="244">
        <v>4.8220000000000001</v>
      </c>
      <c r="J16" s="244">
        <v>4.7569999999999997</v>
      </c>
      <c r="K16" s="244">
        <v>4.7779999999999996</v>
      </c>
      <c r="L16" s="244">
        <v>4.7789999999999999</v>
      </c>
      <c r="M16" s="244">
        <v>4.8230000000000004</v>
      </c>
      <c r="N16" s="244">
        <v>4.7690000000000001</v>
      </c>
      <c r="O16" s="244">
        <v>4.8280000000000003</v>
      </c>
      <c r="P16" s="244">
        <v>4.7830000000000004</v>
      </c>
      <c r="Q16" s="244">
        <v>4.8470000000000004</v>
      </c>
      <c r="R16" s="244">
        <v>4.8339999999999996</v>
      </c>
      <c r="S16" s="244">
        <v>4.8209999999999997</v>
      </c>
      <c r="T16" s="244">
        <v>4.9180000000000001</v>
      </c>
      <c r="U16" s="244">
        <v>4.7759999999999998</v>
      </c>
      <c r="V16" s="244">
        <v>4.8109999999999999</v>
      </c>
      <c r="W16" s="244">
        <v>4.7409999999999997</v>
      </c>
      <c r="X16" s="244">
        <v>4.8380000000000001</v>
      </c>
      <c r="Y16" s="244">
        <v>4.8310000000000004</v>
      </c>
      <c r="Z16" s="244">
        <v>4.899</v>
      </c>
      <c r="AA16" s="244">
        <v>4.915</v>
      </c>
      <c r="AB16" s="244">
        <v>4.8840000000000003</v>
      </c>
      <c r="AC16" s="244">
        <v>5</v>
      </c>
      <c r="AD16" s="244">
        <v>4.9290000000000003</v>
      </c>
      <c r="AE16" s="244">
        <v>4.9290000000000003</v>
      </c>
      <c r="AF16" s="244">
        <v>5.0259999999999998</v>
      </c>
      <c r="AG16" s="244">
        <v>4.944</v>
      </c>
      <c r="AH16" s="244">
        <v>4.9210000000000003</v>
      </c>
      <c r="AI16" s="244">
        <v>4.9169999999999998</v>
      </c>
      <c r="AJ16" s="244">
        <v>4.9059999999999997</v>
      </c>
      <c r="AK16" s="244">
        <v>4.9329999999999998</v>
      </c>
      <c r="AL16" s="244">
        <v>4.8959999999999999</v>
      </c>
      <c r="AM16" s="244">
        <v>5.0010000000000003</v>
      </c>
      <c r="AN16" s="244">
        <v>4.9359999999999999</v>
      </c>
      <c r="AO16" s="244">
        <v>4.9429999999999996</v>
      </c>
      <c r="AP16" s="244">
        <v>4.8639999999999999</v>
      </c>
      <c r="AQ16" s="244">
        <v>4.8879999999999999</v>
      </c>
      <c r="AR16" s="244">
        <v>4.984</v>
      </c>
      <c r="AS16" s="244">
        <v>4.9189999999999996</v>
      </c>
      <c r="AT16" s="244">
        <v>4.9660000000000002</v>
      </c>
      <c r="AU16" s="244">
        <v>4.9669999999999996</v>
      </c>
      <c r="AV16" s="244">
        <v>4.907</v>
      </c>
      <c r="AW16" s="244">
        <v>4.9269999999999996</v>
      </c>
      <c r="AX16" s="244">
        <v>4.8705412920000004</v>
      </c>
      <c r="AY16" s="244">
        <v>5.0493362766000001</v>
      </c>
      <c r="AZ16" s="244">
        <v>5.0031663417000001</v>
      </c>
      <c r="BA16" s="244">
        <v>5.0887624246999996</v>
      </c>
      <c r="BB16" s="244">
        <v>5.0584930399000001</v>
      </c>
      <c r="BC16" s="244">
        <v>5.0789330175999998</v>
      </c>
      <c r="BD16" s="244">
        <v>5.1338448461999997</v>
      </c>
      <c r="BE16" s="244">
        <v>5.0518380102</v>
      </c>
      <c r="BF16" s="244">
        <v>5.0172184294999997</v>
      </c>
      <c r="BG16" s="368">
        <v>5.0392384880999996</v>
      </c>
      <c r="BH16" s="368">
        <v>5.0581908350999996</v>
      </c>
      <c r="BI16" s="368">
        <v>5.0780707708000001</v>
      </c>
      <c r="BJ16" s="368">
        <v>5.0370044074000004</v>
      </c>
      <c r="BK16" s="368">
        <v>5.0513209738000002</v>
      </c>
      <c r="BL16" s="368">
        <v>5.0462920409000001</v>
      </c>
      <c r="BM16" s="368">
        <v>5.0433935552999998</v>
      </c>
      <c r="BN16" s="368">
        <v>5.0525518380000003</v>
      </c>
      <c r="BO16" s="368">
        <v>5.0758449541999999</v>
      </c>
      <c r="BP16" s="368">
        <v>5.1109583427</v>
      </c>
      <c r="BQ16" s="368">
        <v>5.0493375749</v>
      </c>
      <c r="BR16" s="368">
        <v>5.0853611781000003</v>
      </c>
      <c r="BS16" s="368">
        <v>5.1077929303999996</v>
      </c>
      <c r="BT16" s="368">
        <v>5.1263232314999998</v>
      </c>
      <c r="BU16" s="368">
        <v>5.1454423608999997</v>
      </c>
      <c r="BV16" s="368">
        <v>5.1040019225000002</v>
      </c>
    </row>
    <row r="17" spans="1:74" ht="11.1" customHeight="1" x14ac:dyDescent="0.2">
      <c r="A17" s="159" t="s">
        <v>301</v>
      </c>
      <c r="B17" s="170" t="s">
        <v>275</v>
      </c>
      <c r="C17" s="244">
        <v>14.214118395</v>
      </c>
      <c r="D17" s="244">
        <v>14.156451328999999</v>
      </c>
      <c r="E17" s="244">
        <v>14.008754771</v>
      </c>
      <c r="F17" s="244">
        <v>14.232692998999999</v>
      </c>
      <c r="G17" s="244">
        <v>14.619803884</v>
      </c>
      <c r="H17" s="244">
        <v>14.828759267000001</v>
      </c>
      <c r="I17" s="244">
        <v>14.955907882</v>
      </c>
      <c r="J17" s="244">
        <v>14.742394625999999</v>
      </c>
      <c r="K17" s="244">
        <v>14.962196045000001</v>
      </c>
      <c r="L17" s="244">
        <v>14.817715459</v>
      </c>
      <c r="M17" s="244">
        <v>14.537825585</v>
      </c>
      <c r="N17" s="244">
        <v>14.187688503</v>
      </c>
      <c r="O17" s="244">
        <v>14.073037162</v>
      </c>
      <c r="P17" s="244">
        <v>14.010536309000001</v>
      </c>
      <c r="Q17" s="244">
        <v>14.182075772999999</v>
      </c>
      <c r="R17" s="244">
        <v>14.593950317999999</v>
      </c>
      <c r="S17" s="244">
        <v>14.839574501</v>
      </c>
      <c r="T17" s="244">
        <v>15.049477821</v>
      </c>
      <c r="U17" s="244">
        <v>15.042607379</v>
      </c>
      <c r="V17" s="244">
        <v>14.766156753000001</v>
      </c>
      <c r="W17" s="244">
        <v>14.766250088</v>
      </c>
      <c r="X17" s="244">
        <v>14.712636634000001</v>
      </c>
      <c r="Y17" s="244">
        <v>14.528183308999999</v>
      </c>
      <c r="Z17" s="244">
        <v>14.385764537</v>
      </c>
      <c r="AA17" s="244">
        <v>14.139066373</v>
      </c>
      <c r="AB17" s="244">
        <v>14.007958295</v>
      </c>
      <c r="AC17" s="244">
        <v>14.21426617</v>
      </c>
      <c r="AD17" s="244">
        <v>14.539722209000001</v>
      </c>
      <c r="AE17" s="244">
        <v>15.054106321000001</v>
      </c>
      <c r="AF17" s="244">
        <v>14.987954373000001</v>
      </c>
      <c r="AG17" s="244">
        <v>15.057900472</v>
      </c>
      <c r="AH17" s="244">
        <v>15.431857926999999</v>
      </c>
      <c r="AI17" s="244">
        <v>15.317444998999999</v>
      </c>
      <c r="AJ17" s="244">
        <v>15.282023148</v>
      </c>
      <c r="AK17" s="244">
        <v>15.087901249</v>
      </c>
      <c r="AL17" s="244">
        <v>14.650088630000001</v>
      </c>
      <c r="AM17" s="244">
        <v>14.588384489999999</v>
      </c>
      <c r="AN17" s="244">
        <v>14.407336803</v>
      </c>
      <c r="AO17" s="244">
        <v>14.535441431000001</v>
      </c>
      <c r="AP17" s="244">
        <v>14.230089261</v>
      </c>
      <c r="AQ17" s="244">
        <v>13.904689524</v>
      </c>
      <c r="AR17" s="244">
        <v>14.548830504</v>
      </c>
      <c r="AS17" s="244">
        <v>14.80584406</v>
      </c>
      <c r="AT17" s="244">
        <v>14.840665894000001</v>
      </c>
      <c r="AU17" s="244">
        <v>14.607617698</v>
      </c>
      <c r="AV17" s="244">
        <v>14.473760195000001</v>
      </c>
      <c r="AW17" s="244">
        <v>14.009055622</v>
      </c>
      <c r="AX17" s="244">
        <v>13.697263327</v>
      </c>
      <c r="AY17" s="244">
        <v>13.866191725</v>
      </c>
      <c r="AZ17" s="244">
        <v>13.747905254000001</v>
      </c>
      <c r="BA17" s="244">
        <v>13.829012289</v>
      </c>
      <c r="BB17" s="244">
        <v>14.193287437</v>
      </c>
      <c r="BC17" s="244">
        <v>14.49517953</v>
      </c>
      <c r="BD17" s="244">
        <v>14.565658228</v>
      </c>
      <c r="BE17" s="244">
        <v>14.909293612000001</v>
      </c>
      <c r="BF17" s="244">
        <v>15.230939194999999</v>
      </c>
      <c r="BG17" s="368">
        <v>15.308080582000001</v>
      </c>
      <c r="BH17" s="368">
        <v>15.297455883</v>
      </c>
      <c r="BI17" s="368">
        <v>14.846557211</v>
      </c>
      <c r="BJ17" s="368">
        <v>14.588273029</v>
      </c>
      <c r="BK17" s="368">
        <v>14.37834041</v>
      </c>
      <c r="BL17" s="368">
        <v>14.428641645000001</v>
      </c>
      <c r="BM17" s="368">
        <v>14.392109673</v>
      </c>
      <c r="BN17" s="368">
        <v>14.776654134999999</v>
      </c>
      <c r="BO17" s="368">
        <v>15.145942523</v>
      </c>
      <c r="BP17" s="368">
        <v>15.329757934</v>
      </c>
      <c r="BQ17" s="368">
        <v>15.472633257</v>
      </c>
      <c r="BR17" s="368">
        <v>15.638657838</v>
      </c>
      <c r="BS17" s="368">
        <v>15.650222940000001</v>
      </c>
      <c r="BT17" s="368">
        <v>15.502455506</v>
      </c>
      <c r="BU17" s="368">
        <v>15.198685022999999</v>
      </c>
      <c r="BV17" s="368">
        <v>14.930884342000001</v>
      </c>
    </row>
    <row r="18" spans="1:74" ht="11.1" customHeight="1" x14ac:dyDescent="0.2">
      <c r="A18" s="159" t="s">
        <v>303</v>
      </c>
      <c r="B18" s="170" t="s">
        <v>494</v>
      </c>
      <c r="C18" s="244">
        <v>97.274795878000006</v>
      </c>
      <c r="D18" s="244">
        <v>97.159546268</v>
      </c>
      <c r="E18" s="244">
        <v>96.834900074000004</v>
      </c>
      <c r="F18" s="244">
        <v>96.658368476000007</v>
      </c>
      <c r="G18" s="244">
        <v>97.601994394000002</v>
      </c>
      <c r="H18" s="244">
        <v>98.289606407999997</v>
      </c>
      <c r="I18" s="244">
        <v>98.957426006999995</v>
      </c>
      <c r="J18" s="244">
        <v>98.240452929</v>
      </c>
      <c r="K18" s="244">
        <v>98.315897561</v>
      </c>
      <c r="L18" s="244">
        <v>98.865879208999999</v>
      </c>
      <c r="M18" s="244">
        <v>99.463536821000005</v>
      </c>
      <c r="N18" s="244">
        <v>98.582674342000004</v>
      </c>
      <c r="O18" s="244">
        <v>99.025585737</v>
      </c>
      <c r="P18" s="244">
        <v>99.273586769999994</v>
      </c>
      <c r="Q18" s="244">
        <v>99.540018454999995</v>
      </c>
      <c r="R18" s="244">
        <v>99.662110439000003</v>
      </c>
      <c r="S18" s="244">
        <v>99.618136168999996</v>
      </c>
      <c r="T18" s="244">
        <v>100.43145961</v>
      </c>
      <c r="U18" s="244">
        <v>101.19554714</v>
      </c>
      <c r="V18" s="244">
        <v>101.7699583</v>
      </c>
      <c r="W18" s="244">
        <v>101.44157179</v>
      </c>
      <c r="X18" s="244">
        <v>102.34860805</v>
      </c>
      <c r="Y18" s="244">
        <v>102.45574778</v>
      </c>
      <c r="Z18" s="244">
        <v>101.92063081000001</v>
      </c>
      <c r="AA18" s="244">
        <v>100.38961974</v>
      </c>
      <c r="AB18" s="244">
        <v>100.13860173</v>
      </c>
      <c r="AC18" s="244">
        <v>100.19392687</v>
      </c>
      <c r="AD18" s="244">
        <v>100.44442348</v>
      </c>
      <c r="AE18" s="244">
        <v>100.19760653</v>
      </c>
      <c r="AF18" s="244">
        <v>100.64471186</v>
      </c>
      <c r="AG18" s="244">
        <v>99.969553403000006</v>
      </c>
      <c r="AH18" s="244">
        <v>101.17216295999999</v>
      </c>
      <c r="AI18" s="244">
        <v>99.502615684999995</v>
      </c>
      <c r="AJ18" s="244">
        <v>101.37544934</v>
      </c>
      <c r="AK18" s="244">
        <v>102.11815625</v>
      </c>
      <c r="AL18" s="244">
        <v>101.823756</v>
      </c>
      <c r="AM18" s="244">
        <v>101.38901319999999</v>
      </c>
      <c r="AN18" s="244">
        <v>100.26663693</v>
      </c>
      <c r="AO18" s="244">
        <v>100.52444327000001</v>
      </c>
      <c r="AP18" s="244">
        <v>99.968192020000004</v>
      </c>
      <c r="AQ18" s="244">
        <v>88.481629467000005</v>
      </c>
      <c r="AR18" s="244">
        <v>88.563000779999996</v>
      </c>
      <c r="AS18" s="244">
        <v>90.349853977999999</v>
      </c>
      <c r="AT18" s="244">
        <v>91.342894668</v>
      </c>
      <c r="AU18" s="244">
        <v>91.346384373000006</v>
      </c>
      <c r="AV18" s="244">
        <v>91.617129070999994</v>
      </c>
      <c r="AW18" s="244">
        <v>93.316548539999999</v>
      </c>
      <c r="AX18" s="244">
        <v>93.310160867999997</v>
      </c>
      <c r="AY18" s="244">
        <v>93.912832401000003</v>
      </c>
      <c r="AZ18" s="244">
        <v>90.493773464</v>
      </c>
      <c r="BA18" s="244">
        <v>93.757333802000005</v>
      </c>
      <c r="BB18" s="244">
        <v>93.954474296000001</v>
      </c>
      <c r="BC18" s="244">
        <v>94.852813693000002</v>
      </c>
      <c r="BD18" s="244">
        <v>95.585440644000002</v>
      </c>
      <c r="BE18" s="244">
        <v>97.464824339000003</v>
      </c>
      <c r="BF18" s="244">
        <v>96.756350905999994</v>
      </c>
      <c r="BG18" s="368">
        <v>97.680840704999994</v>
      </c>
      <c r="BH18" s="368">
        <v>99.243576313000005</v>
      </c>
      <c r="BI18" s="368">
        <v>99.596057326999997</v>
      </c>
      <c r="BJ18" s="368">
        <v>99.948970978000006</v>
      </c>
      <c r="BK18" s="368">
        <v>99.679733842999994</v>
      </c>
      <c r="BL18" s="368">
        <v>99.756913922999999</v>
      </c>
      <c r="BM18" s="368">
        <v>99.923640993999996</v>
      </c>
      <c r="BN18" s="368">
        <v>100.37608811</v>
      </c>
      <c r="BO18" s="368">
        <v>101.08972515000001</v>
      </c>
      <c r="BP18" s="368">
        <v>101.78069621</v>
      </c>
      <c r="BQ18" s="368">
        <v>101.92227409</v>
      </c>
      <c r="BR18" s="368">
        <v>102.36440756</v>
      </c>
      <c r="BS18" s="368">
        <v>102.31478865</v>
      </c>
      <c r="BT18" s="368">
        <v>102.57008892</v>
      </c>
      <c r="BU18" s="368">
        <v>102.82745939</v>
      </c>
      <c r="BV18" s="368">
        <v>102.65989200999999</v>
      </c>
    </row>
    <row r="19" spans="1:74" ht="11.1" customHeight="1" x14ac:dyDescent="0.2">
      <c r="B19" s="170"/>
      <c r="C19" s="244"/>
      <c r="D19" s="244"/>
      <c r="E19" s="244"/>
      <c r="F19" s="244"/>
      <c r="G19" s="244"/>
      <c r="H19" s="244"/>
      <c r="I19" s="244"/>
      <c r="J19" s="244"/>
      <c r="K19" s="244"/>
      <c r="L19" s="244"/>
      <c r="M19" s="244"/>
      <c r="N19" s="244"/>
      <c r="O19" s="244"/>
      <c r="P19" s="244"/>
      <c r="Q19" s="244"/>
      <c r="R19" s="244"/>
      <c r="S19" s="244"/>
      <c r="T19" s="244"/>
      <c r="U19" s="244"/>
      <c r="V19" s="244"/>
      <c r="W19" s="244"/>
      <c r="X19" s="244"/>
      <c r="Y19" s="244"/>
      <c r="Z19" s="244"/>
      <c r="AA19" s="244"/>
      <c r="AB19" s="244"/>
      <c r="AC19" s="244"/>
      <c r="AD19" s="244"/>
      <c r="AE19" s="244"/>
      <c r="AF19" s="244"/>
      <c r="AG19" s="244"/>
      <c r="AH19" s="244"/>
      <c r="AI19" s="244"/>
      <c r="AJ19" s="244"/>
      <c r="AK19" s="244"/>
      <c r="AL19" s="244"/>
      <c r="AM19" s="244"/>
      <c r="AN19" s="244"/>
      <c r="AO19" s="244"/>
      <c r="AP19" s="244"/>
      <c r="AQ19" s="244"/>
      <c r="AR19" s="244"/>
      <c r="AS19" s="244"/>
      <c r="AT19" s="244"/>
      <c r="AU19" s="244"/>
      <c r="AV19" s="244"/>
      <c r="AW19" s="244"/>
      <c r="AX19" s="244"/>
      <c r="AY19" s="244"/>
      <c r="AZ19" s="244"/>
      <c r="BA19" s="244"/>
      <c r="BB19" s="244"/>
      <c r="BC19" s="244"/>
      <c r="BD19" s="244"/>
      <c r="BE19" s="244"/>
      <c r="BF19" s="244"/>
      <c r="BG19" s="368"/>
      <c r="BH19" s="368"/>
      <c r="BI19" s="368"/>
      <c r="BJ19" s="368"/>
      <c r="BK19" s="368"/>
      <c r="BL19" s="368"/>
      <c r="BM19" s="368"/>
      <c r="BN19" s="368"/>
      <c r="BO19" s="368"/>
      <c r="BP19" s="368"/>
      <c r="BQ19" s="368"/>
      <c r="BR19" s="368"/>
      <c r="BS19" s="368"/>
      <c r="BT19" s="368"/>
      <c r="BU19" s="368"/>
      <c r="BV19" s="368"/>
    </row>
    <row r="20" spans="1:74" ht="11.1" customHeight="1" x14ac:dyDescent="0.2">
      <c r="A20" s="159" t="s">
        <v>378</v>
      </c>
      <c r="B20" s="170" t="s">
        <v>495</v>
      </c>
      <c r="C20" s="244">
        <v>60.571192850000003</v>
      </c>
      <c r="D20" s="244">
        <v>60.659206308000002</v>
      </c>
      <c r="E20" s="244">
        <v>60.760829645999998</v>
      </c>
      <c r="F20" s="244">
        <v>60.419676760999998</v>
      </c>
      <c r="G20" s="244">
        <v>60.888334217000001</v>
      </c>
      <c r="H20" s="244">
        <v>61.169026049999999</v>
      </c>
      <c r="I20" s="244">
        <v>61.597474245000001</v>
      </c>
      <c r="J20" s="244">
        <v>61.082750218999998</v>
      </c>
      <c r="K20" s="244">
        <v>61.002626411000001</v>
      </c>
      <c r="L20" s="244">
        <v>61.791744952999998</v>
      </c>
      <c r="M20" s="244">
        <v>62.530861962000003</v>
      </c>
      <c r="N20" s="244">
        <v>61.747475285</v>
      </c>
      <c r="O20" s="244">
        <v>61.963704059999998</v>
      </c>
      <c r="P20" s="244">
        <v>62.357233634000004</v>
      </c>
      <c r="Q20" s="244">
        <v>62.859342912999999</v>
      </c>
      <c r="R20" s="244">
        <v>63.069395819999997</v>
      </c>
      <c r="S20" s="244">
        <v>63.177572052999999</v>
      </c>
      <c r="T20" s="244">
        <v>63.891994513</v>
      </c>
      <c r="U20" s="244">
        <v>64.643970684999999</v>
      </c>
      <c r="V20" s="244">
        <v>64.937999457000004</v>
      </c>
      <c r="W20" s="244">
        <v>64.518038970000006</v>
      </c>
      <c r="X20" s="244">
        <v>65.247487586000005</v>
      </c>
      <c r="Y20" s="244">
        <v>65.589826376999994</v>
      </c>
      <c r="Z20" s="244">
        <v>65.754278022999998</v>
      </c>
      <c r="AA20" s="244">
        <v>64.753427228999996</v>
      </c>
      <c r="AB20" s="244">
        <v>64.578208136000001</v>
      </c>
      <c r="AC20" s="244">
        <v>65.099729487999994</v>
      </c>
      <c r="AD20" s="244">
        <v>65.301486819000004</v>
      </c>
      <c r="AE20" s="244">
        <v>65.437471837000004</v>
      </c>
      <c r="AF20" s="244">
        <v>65.779786853999994</v>
      </c>
      <c r="AG20" s="244">
        <v>65.680247506000001</v>
      </c>
      <c r="AH20" s="244">
        <v>66.589151982000004</v>
      </c>
      <c r="AI20" s="244">
        <v>66.510768589999998</v>
      </c>
      <c r="AJ20" s="244">
        <v>66.934277184999999</v>
      </c>
      <c r="AK20" s="244">
        <v>67.740119770999996</v>
      </c>
      <c r="AL20" s="244">
        <v>67.484560162999998</v>
      </c>
      <c r="AM20" s="244">
        <v>67.468422438000005</v>
      </c>
      <c r="AN20" s="244">
        <v>67.087720138999998</v>
      </c>
      <c r="AO20" s="244">
        <v>67.149391617999996</v>
      </c>
      <c r="AP20" s="244">
        <v>64.486392236</v>
      </c>
      <c r="AQ20" s="244">
        <v>59.122035163</v>
      </c>
      <c r="AR20" s="244">
        <v>61.195698030999999</v>
      </c>
      <c r="AS20" s="244">
        <v>62.394479163</v>
      </c>
      <c r="AT20" s="244">
        <v>62.369428839000001</v>
      </c>
      <c r="AU20" s="244">
        <v>62.310225238999998</v>
      </c>
      <c r="AV20" s="244">
        <v>62.269293595999997</v>
      </c>
      <c r="AW20" s="244">
        <v>63.126269401999998</v>
      </c>
      <c r="AX20" s="244">
        <v>62.836467714000001</v>
      </c>
      <c r="AY20" s="244">
        <v>63.284811998000002</v>
      </c>
      <c r="AZ20" s="244">
        <v>60.333570319000003</v>
      </c>
      <c r="BA20" s="244">
        <v>63.456365396999999</v>
      </c>
      <c r="BB20" s="244">
        <v>63.663075726000002</v>
      </c>
      <c r="BC20" s="244">
        <v>64.119387916999997</v>
      </c>
      <c r="BD20" s="244">
        <v>64.268016680000002</v>
      </c>
      <c r="BE20" s="244">
        <v>65.407243158</v>
      </c>
      <c r="BF20" s="244">
        <v>64.600609797000004</v>
      </c>
      <c r="BG20" s="368">
        <v>64.975984754999999</v>
      </c>
      <c r="BH20" s="368">
        <v>66.111544582999997</v>
      </c>
      <c r="BI20" s="368">
        <v>66.062530856999999</v>
      </c>
      <c r="BJ20" s="368">
        <v>66.010216372000002</v>
      </c>
      <c r="BK20" s="368">
        <v>65.895897696000006</v>
      </c>
      <c r="BL20" s="368">
        <v>66.048923479999999</v>
      </c>
      <c r="BM20" s="368">
        <v>66.271228315000002</v>
      </c>
      <c r="BN20" s="368">
        <v>66.785718231999994</v>
      </c>
      <c r="BO20" s="368">
        <v>67.294096515999996</v>
      </c>
      <c r="BP20" s="368">
        <v>67.755476783999995</v>
      </c>
      <c r="BQ20" s="368">
        <v>67.955965652000003</v>
      </c>
      <c r="BR20" s="368">
        <v>68.378175025000004</v>
      </c>
      <c r="BS20" s="368">
        <v>68.364574723000004</v>
      </c>
      <c r="BT20" s="368">
        <v>68.624571490999998</v>
      </c>
      <c r="BU20" s="368">
        <v>68.822168860999994</v>
      </c>
      <c r="BV20" s="368">
        <v>68.591472229000004</v>
      </c>
    </row>
    <row r="21" spans="1:74" ht="11.1" customHeight="1" x14ac:dyDescent="0.2">
      <c r="C21" s="217"/>
      <c r="D21" s="217"/>
      <c r="E21" s="217"/>
      <c r="F21" s="217"/>
      <c r="G21" s="217"/>
      <c r="H21" s="217"/>
      <c r="I21" s="217"/>
      <c r="J21" s="217"/>
      <c r="K21" s="217"/>
      <c r="L21" s="217"/>
      <c r="M21" s="217"/>
      <c r="N21" s="217"/>
      <c r="O21" s="217"/>
      <c r="P21" s="217"/>
      <c r="Q21" s="217"/>
      <c r="R21" s="217"/>
      <c r="S21" s="217"/>
      <c r="T21" s="217"/>
      <c r="U21" s="217"/>
      <c r="V21" s="217"/>
      <c r="W21" s="217"/>
      <c r="X21" s="217"/>
      <c r="Y21" s="217"/>
      <c r="Z21" s="217"/>
      <c r="AA21" s="217"/>
      <c r="AB21" s="217"/>
      <c r="AC21" s="217"/>
      <c r="AD21" s="217"/>
      <c r="AE21" s="217"/>
      <c r="AF21" s="217"/>
      <c r="AG21" s="217"/>
      <c r="AH21" s="217"/>
      <c r="AI21" s="217"/>
      <c r="AJ21" s="217"/>
      <c r="AK21" s="217"/>
      <c r="AL21" s="217"/>
      <c r="AM21" s="217"/>
      <c r="AN21" s="217"/>
      <c r="AO21" s="217"/>
      <c r="AP21" s="217"/>
      <c r="AQ21" s="217"/>
      <c r="AR21" s="217"/>
      <c r="AS21" s="217"/>
      <c r="AT21" s="217"/>
      <c r="AU21" s="217"/>
      <c r="AV21" s="217"/>
      <c r="AW21" s="217"/>
      <c r="AX21" s="217"/>
      <c r="AY21" s="217"/>
      <c r="AZ21" s="217"/>
      <c r="BA21" s="217"/>
      <c r="BB21" s="217"/>
      <c r="BC21" s="217"/>
      <c r="BD21" s="217"/>
      <c r="BE21" s="217"/>
      <c r="BF21" s="217"/>
      <c r="BG21" s="369"/>
      <c r="BH21" s="369"/>
      <c r="BI21" s="369"/>
      <c r="BJ21" s="369"/>
      <c r="BK21" s="369"/>
      <c r="BL21" s="369"/>
      <c r="BM21" s="369"/>
      <c r="BN21" s="369"/>
      <c r="BO21" s="369"/>
      <c r="BP21" s="369"/>
      <c r="BQ21" s="369"/>
      <c r="BR21" s="369"/>
      <c r="BS21" s="369"/>
      <c r="BT21" s="369"/>
      <c r="BU21" s="369"/>
      <c r="BV21" s="369"/>
    </row>
    <row r="22" spans="1:74" ht="11.1" customHeight="1" x14ac:dyDescent="0.2">
      <c r="B22" s="246" t="s">
        <v>1026</v>
      </c>
      <c r="C22" s="244"/>
      <c r="D22" s="244"/>
      <c r="E22" s="244"/>
      <c r="F22" s="244"/>
      <c r="G22" s="244"/>
      <c r="H22" s="244"/>
      <c r="I22" s="244"/>
      <c r="J22" s="244"/>
      <c r="K22" s="244"/>
      <c r="L22" s="244"/>
      <c r="M22" s="244"/>
      <c r="N22" s="244"/>
      <c r="O22" s="244"/>
      <c r="P22" s="244"/>
      <c r="Q22" s="244"/>
      <c r="R22" s="244"/>
      <c r="S22" s="244"/>
      <c r="T22" s="244"/>
      <c r="U22" s="244"/>
      <c r="V22" s="244"/>
      <c r="W22" s="244"/>
      <c r="X22" s="244"/>
      <c r="Y22" s="244"/>
      <c r="Z22" s="244"/>
      <c r="AA22" s="244"/>
      <c r="AB22" s="244"/>
      <c r="AC22" s="244"/>
      <c r="AD22" s="244"/>
      <c r="AE22" s="244"/>
      <c r="AF22" s="244"/>
      <c r="AG22" s="244"/>
      <c r="AH22" s="244"/>
      <c r="AI22" s="244"/>
      <c r="AJ22" s="244"/>
      <c r="AK22" s="244"/>
      <c r="AL22" s="244"/>
      <c r="AM22" s="244"/>
      <c r="AN22" s="244"/>
      <c r="AO22" s="244"/>
      <c r="AP22" s="244"/>
      <c r="AQ22" s="244"/>
      <c r="AR22" s="244"/>
      <c r="AS22" s="244"/>
      <c r="AT22" s="244"/>
      <c r="AU22" s="244"/>
      <c r="AV22" s="244"/>
      <c r="AW22" s="244"/>
      <c r="AX22" s="244"/>
      <c r="AY22" s="244"/>
      <c r="AZ22" s="244"/>
      <c r="BA22" s="244"/>
      <c r="BB22" s="244"/>
      <c r="BC22" s="244"/>
      <c r="BD22" s="244"/>
      <c r="BE22" s="244"/>
      <c r="BF22" s="244"/>
      <c r="BG22" s="368"/>
      <c r="BH22" s="368"/>
      <c r="BI22" s="368"/>
      <c r="BJ22" s="368"/>
      <c r="BK22" s="368"/>
      <c r="BL22" s="368"/>
      <c r="BM22" s="368"/>
      <c r="BN22" s="368"/>
      <c r="BO22" s="368"/>
      <c r="BP22" s="368"/>
      <c r="BQ22" s="368"/>
      <c r="BR22" s="368"/>
      <c r="BS22" s="368"/>
      <c r="BT22" s="368"/>
      <c r="BU22" s="368"/>
      <c r="BV22" s="368"/>
    </row>
    <row r="23" spans="1:74" ht="11.1" customHeight="1" x14ac:dyDescent="0.2">
      <c r="A23" s="159" t="s">
        <v>284</v>
      </c>
      <c r="B23" s="170" t="s">
        <v>245</v>
      </c>
      <c r="C23" s="244">
        <v>46.025718202</v>
      </c>
      <c r="D23" s="244">
        <v>47.006969357000003</v>
      </c>
      <c r="E23" s="244">
        <v>47.777351277999998</v>
      </c>
      <c r="F23" s="244">
        <v>46.169621143000001</v>
      </c>
      <c r="G23" s="244">
        <v>47.179062168999998</v>
      </c>
      <c r="H23" s="244">
        <v>48.187875751999997</v>
      </c>
      <c r="I23" s="244">
        <v>47.699553827000003</v>
      </c>
      <c r="J23" s="244">
        <v>47.979960009000003</v>
      </c>
      <c r="K23" s="244">
        <v>47.624914384</v>
      </c>
      <c r="L23" s="244">
        <v>47.357383218000003</v>
      </c>
      <c r="M23" s="244">
        <v>48.541672490000003</v>
      </c>
      <c r="N23" s="244">
        <v>48.468059320000002</v>
      </c>
      <c r="O23" s="244">
        <v>47.391186664000003</v>
      </c>
      <c r="P23" s="244">
        <v>48.233973413000001</v>
      </c>
      <c r="Q23" s="244">
        <v>48.127124561999999</v>
      </c>
      <c r="R23" s="244">
        <v>46.971867928999998</v>
      </c>
      <c r="S23" s="244">
        <v>47.058223624</v>
      </c>
      <c r="T23" s="244">
        <v>47.681498200999997</v>
      </c>
      <c r="U23" s="244">
        <v>48.342750424999998</v>
      </c>
      <c r="V23" s="244">
        <v>48.993134838000003</v>
      </c>
      <c r="W23" s="244">
        <v>47.328377086000003</v>
      </c>
      <c r="X23" s="244">
        <v>48.145066477999997</v>
      </c>
      <c r="Y23" s="244">
        <v>48.063552250999997</v>
      </c>
      <c r="Z23" s="244">
        <v>47.105401696000001</v>
      </c>
      <c r="AA23" s="244">
        <v>47.796382835999999</v>
      </c>
      <c r="AB23" s="244">
        <v>48.174002551999997</v>
      </c>
      <c r="AC23" s="244">
        <v>46.769455571000002</v>
      </c>
      <c r="AD23" s="244">
        <v>47.630017504999998</v>
      </c>
      <c r="AE23" s="244">
        <v>46.673791520000002</v>
      </c>
      <c r="AF23" s="244">
        <v>47.479295203</v>
      </c>
      <c r="AG23" s="244">
        <v>48.600303595</v>
      </c>
      <c r="AH23" s="244">
        <v>48.949124793000003</v>
      </c>
      <c r="AI23" s="244">
        <v>47.514219584000003</v>
      </c>
      <c r="AJ23" s="244">
        <v>47.942749356</v>
      </c>
      <c r="AK23" s="244">
        <v>48.00384579</v>
      </c>
      <c r="AL23" s="244">
        <v>47.920892197000001</v>
      </c>
      <c r="AM23" s="244">
        <v>46.061824950999998</v>
      </c>
      <c r="AN23" s="244">
        <v>47.253604246999998</v>
      </c>
      <c r="AO23" s="244">
        <v>43.296397657</v>
      </c>
      <c r="AP23" s="244">
        <v>34.925532076000003</v>
      </c>
      <c r="AQ23" s="244">
        <v>37.133625129000002</v>
      </c>
      <c r="AR23" s="244">
        <v>40.307494230000003</v>
      </c>
      <c r="AS23" s="244">
        <v>42.181896315000003</v>
      </c>
      <c r="AT23" s="244">
        <v>41.966263808999997</v>
      </c>
      <c r="AU23" s="244">
        <v>42.661721294000003</v>
      </c>
      <c r="AV23" s="244">
        <v>42.677285453000003</v>
      </c>
      <c r="AW23" s="244">
        <v>42.730219734999999</v>
      </c>
      <c r="AX23" s="244">
        <v>43.100165967000002</v>
      </c>
      <c r="AY23" s="244">
        <v>41.397491266999999</v>
      </c>
      <c r="AZ23" s="244">
        <v>41.688270093</v>
      </c>
      <c r="BA23" s="244">
        <v>43.744222364999999</v>
      </c>
      <c r="BB23" s="244">
        <v>42.945815799000002</v>
      </c>
      <c r="BC23" s="244">
        <v>43.156288717999999</v>
      </c>
      <c r="BD23" s="244">
        <v>44.947727196999999</v>
      </c>
      <c r="BE23" s="244">
        <v>45.230704580999998</v>
      </c>
      <c r="BF23" s="244">
        <v>45.895205011999998</v>
      </c>
      <c r="BG23" s="368">
        <v>45.296607760999997</v>
      </c>
      <c r="BH23" s="368">
        <v>45.518205561000002</v>
      </c>
      <c r="BI23" s="368">
        <v>45.835401290999997</v>
      </c>
      <c r="BJ23" s="368">
        <v>46.299817949999998</v>
      </c>
      <c r="BK23" s="368">
        <v>44.940255860999997</v>
      </c>
      <c r="BL23" s="368">
        <v>45.990545351999998</v>
      </c>
      <c r="BM23" s="368">
        <v>45.656133072999999</v>
      </c>
      <c r="BN23" s="368">
        <v>44.975513141999997</v>
      </c>
      <c r="BO23" s="368">
        <v>44.973366089999999</v>
      </c>
      <c r="BP23" s="368">
        <v>45.796571929000002</v>
      </c>
      <c r="BQ23" s="368">
        <v>46.149911928999998</v>
      </c>
      <c r="BR23" s="368">
        <v>46.583429829000004</v>
      </c>
      <c r="BS23" s="368">
        <v>46.169663913000001</v>
      </c>
      <c r="BT23" s="368">
        <v>46.309267699000003</v>
      </c>
      <c r="BU23" s="368">
        <v>46.263338253999997</v>
      </c>
      <c r="BV23" s="368">
        <v>46.516914245000002</v>
      </c>
    </row>
    <row r="24" spans="1:74" ht="11.1" customHeight="1" x14ac:dyDescent="0.2">
      <c r="A24" s="159" t="s">
        <v>278</v>
      </c>
      <c r="B24" s="170" t="s">
        <v>246</v>
      </c>
      <c r="C24" s="244">
        <v>19.289556000000001</v>
      </c>
      <c r="D24" s="244">
        <v>19.146297000000001</v>
      </c>
      <c r="E24" s="244">
        <v>20.057479000000001</v>
      </c>
      <c r="F24" s="244">
        <v>19.621158000000001</v>
      </c>
      <c r="G24" s="244">
        <v>20.046728999999999</v>
      </c>
      <c r="H24" s="244">
        <v>20.565113</v>
      </c>
      <c r="I24" s="244">
        <v>20.125278999999999</v>
      </c>
      <c r="J24" s="244">
        <v>20.273999</v>
      </c>
      <c r="K24" s="244">
        <v>19.629411999999999</v>
      </c>
      <c r="L24" s="244">
        <v>19.970877000000002</v>
      </c>
      <c r="M24" s="244">
        <v>20.310272000000001</v>
      </c>
      <c r="N24" s="244">
        <v>20.319229</v>
      </c>
      <c r="O24" s="244">
        <v>20.564366</v>
      </c>
      <c r="P24" s="244">
        <v>19.693135000000002</v>
      </c>
      <c r="Q24" s="244">
        <v>20.731231000000001</v>
      </c>
      <c r="R24" s="244">
        <v>20.038354000000002</v>
      </c>
      <c r="S24" s="244">
        <v>20.251204999999999</v>
      </c>
      <c r="T24" s="244">
        <v>20.770271000000001</v>
      </c>
      <c r="U24" s="244">
        <v>20.671374</v>
      </c>
      <c r="V24" s="244">
        <v>21.356102</v>
      </c>
      <c r="W24" s="244">
        <v>20.084109000000002</v>
      </c>
      <c r="X24" s="244">
        <v>20.785793000000002</v>
      </c>
      <c r="Y24" s="244">
        <v>20.774214000000001</v>
      </c>
      <c r="Z24" s="244">
        <v>20.327480999999999</v>
      </c>
      <c r="AA24" s="244">
        <v>20.614982999999999</v>
      </c>
      <c r="AB24" s="244">
        <v>20.283868999999999</v>
      </c>
      <c r="AC24" s="244">
        <v>20.176247</v>
      </c>
      <c r="AD24" s="244">
        <v>20.332601</v>
      </c>
      <c r="AE24" s="244">
        <v>20.387087999999999</v>
      </c>
      <c r="AF24" s="244">
        <v>20.653979</v>
      </c>
      <c r="AG24" s="244">
        <v>20.734573999999999</v>
      </c>
      <c r="AH24" s="244">
        <v>21.157913000000001</v>
      </c>
      <c r="AI24" s="244">
        <v>20.248483</v>
      </c>
      <c r="AJ24" s="244">
        <v>20.713985999999998</v>
      </c>
      <c r="AK24" s="244">
        <v>20.736152000000001</v>
      </c>
      <c r="AL24" s="244">
        <v>20.442869000000002</v>
      </c>
      <c r="AM24" s="244">
        <v>19.933388999999998</v>
      </c>
      <c r="AN24" s="244">
        <v>20.132254</v>
      </c>
      <c r="AO24" s="244">
        <v>18.462842999999999</v>
      </c>
      <c r="AP24" s="244">
        <v>14.548507000000001</v>
      </c>
      <c r="AQ24" s="244">
        <v>16.078187</v>
      </c>
      <c r="AR24" s="244">
        <v>17.578064000000001</v>
      </c>
      <c r="AS24" s="244">
        <v>18.381074000000002</v>
      </c>
      <c r="AT24" s="244">
        <v>18.557877999999999</v>
      </c>
      <c r="AU24" s="244">
        <v>18.414832000000001</v>
      </c>
      <c r="AV24" s="244">
        <v>18.613651999999998</v>
      </c>
      <c r="AW24" s="244">
        <v>18.742522999999998</v>
      </c>
      <c r="AX24" s="244">
        <v>18.801691999999999</v>
      </c>
      <c r="AY24" s="244">
        <v>18.595399</v>
      </c>
      <c r="AZ24" s="244">
        <v>17.444196000000002</v>
      </c>
      <c r="BA24" s="244">
        <v>19.203825999999999</v>
      </c>
      <c r="BB24" s="244">
        <v>19.459358000000002</v>
      </c>
      <c r="BC24" s="244">
        <v>20.093631999999999</v>
      </c>
      <c r="BD24" s="244">
        <v>20.53715</v>
      </c>
      <c r="BE24" s="244">
        <v>20.318297181999998</v>
      </c>
      <c r="BF24" s="244">
        <v>20.687800126999999</v>
      </c>
      <c r="BG24" s="368">
        <v>19.887920000000001</v>
      </c>
      <c r="BH24" s="368">
        <v>20.09723</v>
      </c>
      <c r="BI24" s="368">
        <v>20.155550000000002</v>
      </c>
      <c r="BJ24" s="368">
        <v>20.211069999999999</v>
      </c>
      <c r="BK24" s="368">
        <v>20.098970000000001</v>
      </c>
      <c r="BL24" s="368">
        <v>19.750260000000001</v>
      </c>
      <c r="BM24" s="368">
        <v>20.162369999999999</v>
      </c>
      <c r="BN24" s="368">
        <v>20.162500000000001</v>
      </c>
      <c r="BO24" s="368">
        <v>20.57264</v>
      </c>
      <c r="BP24" s="368">
        <v>20.804130000000001</v>
      </c>
      <c r="BQ24" s="368">
        <v>20.951619999999998</v>
      </c>
      <c r="BR24" s="368">
        <v>21.307919999999999</v>
      </c>
      <c r="BS24" s="368">
        <v>20.797640000000001</v>
      </c>
      <c r="BT24" s="368">
        <v>21.047989999999999</v>
      </c>
      <c r="BU24" s="368">
        <v>20.94351</v>
      </c>
      <c r="BV24" s="368">
        <v>20.827850000000002</v>
      </c>
    </row>
    <row r="25" spans="1:74" ht="11.1" customHeight="1" x14ac:dyDescent="0.2">
      <c r="A25" s="159" t="s">
        <v>279</v>
      </c>
      <c r="B25" s="170" t="s">
        <v>266</v>
      </c>
      <c r="C25" s="244">
        <v>0.13500091131</v>
      </c>
      <c r="D25" s="244">
        <v>0.13192235678</v>
      </c>
      <c r="E25" s="244">
        <v>0.14042066538</v>
      </c>
      <c r="F25" s="244">
        <v>0.14006314297</v>
      </c>
      <c r="G25" s="244">
        <v>0.14639768533</v>
      </c>
      <c r="H25" s="244">
        <v>0.14929608543</v>
      </c>
      <c r="I25" s="244">
        <v>0.16191998822000001</v>
      </c>
      <c r="J25" s="244">
        <v>0.16231584758000001</v>
      </c>
      <c r="K25" s="244">
        <v>0.16426905105</v>
      </c>
      <c r="L25" s="244">
        <v>0.15311912115000001</v>
      </c>
      <c r="M25" s="244">
        <v>0.15193382315000001</v>
      </c>
      <c r="N25" s="244">
        <v>0.15405612686</v>
      </c>
      <c r="O25" s="244">
        <v>0.12807872848999999</v>
      </c>
      <c r="P25" s="244">
        <v>0.12501698488999999</v>
      </c>
      <c r="Q25" s="244">
        <v>0.13318388445000001</v>
      </c>
      <c r="R25" s="244">
        <v>0.13421392908999999</v>
      </c>
      <c r="S25" s="244">
        <v>0.14001862419</v>
      </c>
      <c r="T25" s="244">
        <v>0.14239386746999999</v>
      </c>
      <c r="U25" s="244">
        <v>0.15456997337</v>
      </c>
      <c r="V25" s="244">
        <v>0.15516187050999999</v>
      </c>
      <c r="W25" s="244">
        <v>0.15606808589999999</v>
      </c>
      <c r="X25" s="244">
        <v>0.14653154285</v>
      </c>
      <c r="Y25" s="244">
        <v>0.14500491752</v>
      </c>
      <c r="Z25" s="244">
        <v>0.14711424444000001</v>
      </c>
      <c r="AA25" s="244">
        <v>0.17672499699999999</v>
      </c>
      <c r="AB25" s="244">
        <v>0.175644838</v>
      </c>
      <c r="AC25" s="244">
        <v>0.23397340999999999</v>
      </c>
      <c r="AD25" s="244">
        <v>0.141619838</v>
      </c>
      <c r="AE25" s="244">
        <v>0.19454761700000001</v>
      </c>
      <c r="AF25" s="244">
        <v>0.18266587000000001</v>
      </c>
      <c r="AG25" s="244">
        <v>0.176184918</v>
      </c>
      <c r="AH25" s="244">
        <v>0.195087696</v>
      </c>
      <c r="AI25" s="244">
        <v>0.164843251</v>
      </c>
      <c r="AJ25" s="244">
        <v>0.22263174299999999</v>
      </c>
      <c r="AK25" s="244">
        <v>0.19346745700000001</v>
      </c>
      <c r="AL25" s="244">
        <v>0.153501584</v>
      </c>
      <c r="AM25" s="244">
        <v>0.155457177</v>
      </c>
      <c r="AN25" s="244">
        <v>0.154641109</v>
      </c>
      <c r="AO25" s="244">
        <v>0.20439062499999999</v>
      </c>
      <c r="AP25" s="244">
        <v>0.120795743</v>
      </c>
      <c r="AQ25" s="244">
        <v>0.167334871</v>
      </c>
      <c r="AR25" s="244">
        <v>0.15950356299999999</v>
      </c>
      <c r="AS25" s="244">
        <v>0.15383892800000001</v>
      </c>
      <c r="AT25" s="244">
        <v>0.17027990600000001</v>
      </c>
      <c r="AU25" s="244">
        <v>0.14395129400000001</v>
      </c>
      <c r="AV25" s="244">
        <v>0.194806066</v>
      </c>
      <c r="AW25" s="244">
        <v>0.169315402</v>
      </c>
      <c r="AX25" s="244">
        <v>0.134751386</v>
      </c>
      <c r="AY25" s="244">
        <v>0.18132878299999999</v>
      </c>
      <c r="AZ25" s="244">
        <v>0.18060195000000001</v>
      </c>
      <c r="BA25" s="244">
        <v>0.235631655</v>
      </c>
      <c r="BB25" s="244">
        <v>0.14940113199999999</v>
      </c>
      <c r="BC25" s="244">
        <v>0.199427299</v>
      </c>
      <c r="BD25" s="244">
        <v>0.187917314</v>
      </c>
      <c r="BE25" s="244">
        <v>0.181537276</v>
      </c>
      <c r="BF25" s="244">
        <v>0.19931589299999999</v>
      </c>
      <c r="BG25" s="368">
        <v>0.17092200299999999</v>
      </c>
      <c r="BH25" s="368">
        <v>0.225790398</v>
      </c>
      <c r="BI25" s="368">
        <v>0.198438743</v>
      </c>
      <c r="BJ25" s="368">
        <v>0.160694014</v>
      </c>
      <c r="BK25" s="368">
        <v>0.186148744</v>
      </c>
      <c r="BL25" s="368">
        <v>0.18516217700000001</v>
      </c>
      <c r="BM25" s="368">
        <v>0.24120465199999999</v>
      </c>
      <c r="BN25" s="368">
        <v>0.15292029400000001</v>
      </c>
      <c r="BO25" s="368">
        <v>0.20370630000000001</v>
      </c>
      <c r="BP25" s="368">
        <v>0.19224788900000001</v>
      </c>
      <c r="BQ25" s="368">
        <v>0.18601727200000001</v>
      </c>
      <c r="BR25" s="368">
        <v>0.20411689</v>
      </c>
      <c r="BS25" s="368">
        <v>0.17509791</v>
      </c>
      <c r="BT25" s="368">
        <v>0.230622618</v>
      </c>
      <c r="BU25" s="368">
        <v>0.202699253</v>
      </c>
      <c r="BV25" s="368">
        <v>0.164431992</v>
      </c>
    </row>
    <row r="26" spans="1:74" ht="11.1" customHeight="1" x14ac:dyDescent="0.2">
      <c r="A26" s="159" t="s">
        <v>280</v>
      </c>
      <c r="B26" s="170" t="s">
        <v>267</v>
      </c>
      <c r="C26" s="244">
        <v>2.3903225805999999</v>
      </c>
      <c r="D26" s="244">
        <v>2.3686785713999998</v>
      </c>
      <c r="E26" s="244">
        <v>2.4159677418999999</v>
      </c>
      <c r="F26" s="244">
        <v>2.2005666666999999</v>
      </c>
      <c r="G26" s="244">
        <v>2.4525161290000002</v>
      </c>
      <c r="H26" s="244">
        <v>2.4783333333000002</v>
      </c>
      <c r="I26" s="244">
        <v>2.5046451613</v>
      </c>
      <c r="J26" s="244">
        <v>2.6007419354999999</v>
      </c>
      <c r="K26" s="244">
        <v>2.5166666666999999</v>
      </c>
      <c r="L26" s="244">
        <v>2.5217741935000002</v>
      </c>
      <c r="M26" s="244">
        <v>2.6044</v>
      </c>
      <c r="N26" s="244">
        <v>2.4922258065</v>
      </c>
      <c r="O26" s="244">
        <v>2.4491290323000001</v>
      </c>
      <c r="P26" s="244">
        <v>2.4758571428999998</v>
      </c>
      <c r="Q26" s="244">
        <v>2.3255161289999999</v>
      </c>
      <c r="R26" s="244">
        <v>2.3452999999999999</v>
      </c>
      <c r="S26" s="244">
        <v>2.4980645160999999</v>
      </c>
      <c r="T26" s="244">
        <v>2.4637666667000002</v>
      </c>
      <c r="U26" s="244">
        <v>2.6372258065</v>
      </c>
      <c r="V26" s="244">
        <v>2.6274838709999999</v>
      </c>
      <c r="W26" s="244">
        <v>2.6825999999999999</v>
      </c>
      <c r="X26" s="244">
        <v>2.7259677418999999</v>
      </c>
      <c r="Y26" s="244">
        <v>2.6073666666999999</v>
      </c>
      <c r="Z26" s="244">
        <v>2.3981935484000001</v>
      </c>
      <c r="AA26" s="244">
        <v>2.2885810000000002</v>
      </c>
      <c r="AB26" s="244">
        <v>2.3602910000000001</v>
      </c>
      <c r="AC26" s="244">
        <v>2.2280380000000002</v>
      </c>
      <c r="AD26" s="244">
        <v>2.323213</v>
      </c>
      <c r="AE26" s="244">
        <v>2.3477869999999998</v>
      </c>
      <c r="AF26" s="244">
        <v>2.5477789999999998</v>
      </c>
      <c r="AG26" s="244">
        <v>2.599113</v>
      </c>
      <c r="AH26" s="244">
        <v>2.832519</v>
      </c>
      <c r="AI26" s="244">
        <v>2.6829399999999999</v>
      </c>
      <c r="AJ26" s="244">
        <v>2.629381</v>
      </c>
      <c r="AK26" s="244">
        <v>2.5929359999999999</v>
      </c>
      <c r="AL26" s="244">
        <v>2.647707</v>
      </c>
      <c r="AM26" s="244">
        <v>2.386679</v>
      </c>
      <c r="AN26" s="244">
        <v>2.5965690000000001</v>
      </c>
      <c r="AO26" s="244">
        <v>2.2815409999999998</v>
      </c>
      <c r="AP26" s="244">
        <v>1.7511490000000001</v>
      </c>
      <c r="AQ26" s="244">
        <v>1.9701059999999999</v>
      </c>
      <c r="AR26" s="244">
        <v>2.174706</v>
      </c>
      <c r="AS26" s="244">
        <v>2.1930139999999998</v>
      </c>
      <c r="AT26" s="244">
        <v>2.3182659999999999</v>
      </c>
      <c r="AU26" s="244">
        <v>2.2367539999999999</v>
      </c>
      <c r="AV26" s="244">
        <v>2.060441</v>
      </c>
      <c r="AW26" s="244">
        <v>2.258953</v>
      </c>
      <c r="AX26" s="244">
        <v>2.09273</v>
      </c>
      <c r="AY26" s="244">
        <v>2.0014750000000001</v>
      </c>
      <c r="AZ26" s="244">
        <v>2.182188</v>
      </c>
      <c r="BA26" s="244">
        <v>2.1940979999999999</v>
      </c>
      <c r="BB26" s="244">
        <v>2.0568960000000001</v>
      </c>
      <c r="BC26" s="244">
        <v>2.0221680000000002</v>
      </c>
      <c r="BD26" s="244">
        <v>2.1938472170000001</v>
      </c>
      <c r="BE26" s="244">
        <v>2.226525037</v>
      </c>
      <c r="BF26" s="244">
        <v>2.3263278019999998</v>
      </c>
      <c r="BG26" s="368">
        <v>2.3047812419999998</v>
      </c>
      <c r="BH26" s="368">
        <v>2.2849132299999999</v>
      </c>
      <c r="BI26" s="368">
        <v>2.325798469</v>
      </c>
      <c r="BJ26" s="368">
        <v>2.3210026639999999</v>
      </c>
      <c r="BK26" s="368">
        <v>2.2754609239999999</v>
      </c>
      <c r="BL26" s="368">
        <v>2.3187772710000001</v>
      </c>
      <c r="BM26" s="368">
        <v>2.2271808160000002</v>
      </c>
      <c r="BN26" s="368">
        <v>2.1673177880000001</v>
      </c>
      <c r="BO26" s="368">
        <v>2.2240009860000001</v>
      </c>
      <c r="BP26" s="368">
        <v>2.2806251450000001</v>
      </c>
      <c r="BQ26" s="368">
        <v>2.3007116760000001</v>
      </c>
      <c r="BR26" s="368">
        <v>2.3576271700000002</v>
      </c>
      <c r="BS26" s="368">
        <v>2.3111414969999999</v>
      </c>
      <c r="BT26" s="368">
        <v>2.2879605019999998</v>
      </c>
      <c r="BU26" s="368">
        <v>2.3122211589999999</v>
      </c>
      <c r="BV26" s="368">
        <v>2.3150640500000002</v>
      </c>
    </row>
    <row r="27" spans="1:74" ht="11.1" customHeight="1" x14ac:dyDescent="0.2">
      <c r="A27" s="159" t="s">
        <v>281</v>
      </c>
      <c r="B27" s="170" t="s">
        <v>268</v>
      </c>
      <c r="C27" s="244">
        <v>13.590129032</v>
      </c>
      <c r="D27" s="244">
        <v>13.986178571</v>
      </c>
      <c r="E27" s="244">
        <v>14.209096774000001</v>
      </c>
      <c r="F27" s="244">
        <v>13.945600000000001</v>
      </c>
      <c r="G27" s="244">
        <v>14.345645161</v>
      </c>
      <c r="H27" s="244">
        <v>14.8376</v>
      </c>
      <c r="I27" s="244">
        <v>14.731</v>
      </c>
      <c r="J27" s="244">
        <v>14.674096774000001</v>
      </c>
      <c r="K27" s="244">
        <v>15.081966667</v>
      </c>
      <c r="L27" s="244">
        <v>14.611354839000001</v>
      </c>
      <c r="M27" s="244">
        <v>14.6303</v>
      </c>
      <c r="N27" s="244">
        <v>14.270967742</v>
      </c>
      <c r="O27" s="244">
        <v>13.407741935000001</v>
      </c>
      <c r="P27" s="244">
        <v>14.648071429</v>
      </c>
      <c r="Q27" s="244">
        <v>14.320096774</v>
      </c>
      <c r="R27" s="244">
        <v>14.279933333000001</v>
      </c>
      <c r="S27" s="244">
        <v>14.096967742</v>
      </c>
      <c r="T27" s="244">
        <v>14.436199999999999</v>
      </c>
      <c r="U27" s="244">
        <v>14.845612902999999</v>
      </c>
      <c r="V27" s="244">
        <v>14.743516129</v>
      </c>
      <c r="W27" s="244">
        <v>14.508966666999999</v>
      </c>
      <c r="X27" s="244">
        <v>14.607612903</v>
      </c>
      <c r="Y27" s="244">
        <v>14.1912</v>
      </c>
      <c r="Z27" s="244">
        <v>13.643290323</v>
      </c>
      <c r="AA27" s="244">
        <v>14.005483870999999</v>
      </c>
      <c r="AB27" s="244">
        <v>14.371107143</v>
      </c>
      <c r="AC27" s="244">
        <v>13.926580645</v>
      </c>
      <c r="AD27" s="244">
        <v>14.510466666999999</v>
      </c>
      <c r="AE27" s="244">
        <v>13.995838709999999</v>
      </c>
      <c r="AF27" s="244">
        <v>14.241166667</v>
      </c>
      <c r="AG27" s="244">
        <v>14.993612903000001</v>
      </c>
      <c r="AH27" s="244">
        <v>14.582096774</v>
      </c>
      <c r="AI27" s="244">
        <v>14.606466666999999</v>
      </c>
      <c r="AJ27" s="244">
        <v>14.575774193999999</v>
      </c>
      <c r="AK27" s="244">
        <v>14.042933333000001</v>
      </c>
      <c r="AL27" s="244">
        <v>13.748354838999999</v>
      </c>
      <c r="AM27" s="244">
        <v>13.397967742000001</v>
      </c>
      <c r="AN27" s="244">
        <v>13.925172414</v>
      </c>
      <c r="AO27" s="244">
        <v>12.726129031999999</v>
      </c>
      <c r="AP27" s="244">
        <v>10.351000000000001</v>
      </c>
      <c r="AQ27" s="244">
        <v>10.696806452000001</v>
      </c>
      <c r="AR27" s="244">
        <v>11.982699999999999</v>
      </c>
      <c r="AS27" s="244">
        <v>12.994709676999999</v>
      </c>
      <c r="AT27" s="244">
        <v>12.455645161</v>
      </c>
      <c r="AU27" s="244">
        <v>13.192633333</v>
      </c>
      <c r="AV27" s="244">
        <v>12.945645161</v>
      </c>
      <c r="AW27" s="244">
        <v>12.334633332999999</v>
      </c>
      <c r="AX27" s="244">
        <v>12.245129031999999</v>
      </c>
      <c r="AY27" s="244">
        <v>11.220387097</v>
      </c>
      <c r="AZ27" s="244">
        <v>12.009071429</v>
      </c>
      <c r="BA27" s="244">
        <v>12.493903226</v>
      </c>
      <c r="BB27" s="244">
        <v>12.228033333000001</v>
      </c>
      <c r="BC27" s="244">
        <v>12.090290323</v>
      </c>
      <c r="BD27" s="244">
        <v>13.224614743</v>
      </c>
      <c r="BE27" s="244">
        <v>13.62545422</v>
      </c>
      <c r="BF27" s="244">
        <v>13.549366568</v>
      </c>
      <c r="BG27" s="368">
        <v>14.009874682</v>
      </c>
      <c r="BH27" s="368">
        <v>13.830878258</v>
      </c>
      <c r="BI27" s="368">
        <v>13.529783969</v>
      </c>
      <c r="BJ27" s="368">
        <v>13.294168272</v>
      </c>
      <c r="BK27" s="368">
        <v>12.634856728999999</v>
      </c>
      <c r="BL27" s="368">
        <v>13.535558726</v>
      </c>
      <c r="BM27" s="368">
        <v>13.286585124</v>
      </c>
      <c r="BN27" s="368">
        <v>13.329633906</v>
      </c>
      <c r="BO27" s="368">
        <v>12.991459856000001</v>
      </c>
      <c r="BP27" s="368">
        <v>13.487222854000001</v>
      </c>
      <c r="BQ27" s="368">
        <v>13.579362709</v>
      </c>
      <c r="BR27" s="368">
        <v>13.413595129000001</v>
      </c>
      <c r="BS27" s="368">
        <v>13.783316075</v>
      </c>
      <c r="BT27" s="368">
        <v>13.555163675999999</v>
      </c>
      <c r="BU27" s="368">
        <v>13.216045678</v>
      </c>
      <c r="BV27" s="368">
        <v>13.004251622</v>
      </c>
    </row>
    <row r="28" spans="1:74" ht="11.1" customHeight="1" x14ac:dyDescent="0.2">
      <c r="A28" s="159" t="s">
        <v>282</v>
      </c>
      <c r="B28" s="170" t="s">
        <v>269</v>
      </c>
      <c r="C28" s="244">
        <v>4.1726129032000001</v>
      </c>
      <c r="D28" s="244">
        <v>4.5606071429000004</v>
      </c>
      <c r="E28" s="244">
        <v>4.2751290322999997</v>
      </c>
      <c r="F28" s="244">
        <v>3.8458666667000001</v>
      </c>
      <c r="G28" s="244">
        <v>3.5579677419000002</v>
      </c>
      <c r="H28" s="244">
        <v>3.5285333333</v>
      </c>
      <c r="I28" s="244">
        <v>3.6406129032000001</v>
      </c>
      <c r="J28" s="244">
        <v>3.7509032258000001</v>
      </c>
      <c r="K28" s="244">
        <v>3.6836000000000002</v>
      </c>
      <c r="L28" s="244">
        <v>3.6534193548</v>
      </c>
      <c r="M28" s="244">
        <v>4.1530333332999998</v>
      </c>
      <c r="N28" s="244">
        <v>4.5547741935000001</v>
      </c>
      <c r="O28" s="244">
        <v>4.3147419354999998</v>
      </c>
      <c r="P28" s="244">
        <v>4.6193928571000002</v>
      </c>
      <c r="Q28" s="244">
        <v>4.0893548387000003</v>
      </c>
      <c r="R28" s="244">
        <v>3.6787666667000001</v>
      </c>
      <c r="S28" s="244">
        <v>3.5092580645</v>
      </c>
      <c r="T28" s="244">
        <v>3.3130999999999999</v>
      </c>
      <c r="U28" s="244">
        <v>3.5772580645000001</v>
      </c>
      <c r="V28" s="244">
        <v>3.6720322580999998</v>
      </c>
      <c r="W28" s="244">
        <v>3.5715333333000001</v>
      </c>
      <c r="X28" s="244">
        <v>3.6959677419000001</v>
      </c>
      <c r="Y28" s="244">
        <v>3.9367000000000001</v>
      </c>
      <c r="Z28" s="244">
        <v>4.2710322581</v>
      </c>
      <c r="AA28" s="244">
        <v>4.1328064515999996</v>
      </c>
      <c r="AB28" s="244">
        <v>4.3856428570999997</v>
      </c>
      <c r="AC28" s="244">
        <v>3.8961935483999999</v>
      </c>
      <c r="AD28" s="244">
        <v>3.6628333333</v>
      </c>
      <c r="AE28" s="244">
        <v>3.3946774193999998</v>
      </c>
      <c r="AF28" s="244">
        <v>3.3889666667</v>
      </c>
      <c r="AG28" s="244">
        <v>3.4789677419</v>
      </c>
      <c r="AH28" s="244">
        <v>3.5126451613</v>
      </c>
      <c r="AI28" s="244">
        <v>3.5642333332999998</v>
      </c>
      <c r="AJ28" s="244">
        <v>3.4368387096999999</v>
      </c>
      <c r="AK28" s="244">
        <v>3.8273999999999999</v>
      </c>
      <c r="AL28" s="244">
        <v>4.2364193547999998</v>
      </c>
      <c r="AM28" s="244">
        <v>3.7972903225999999</v>
      </c>
      <c r="AN28" s="244">
        <v>4.0369655171999996</v>
      </c>
      <c r="AO28" s="244">
        <v>3.5134516129</v>
      </c>
      <c r="AP28" s="244">
        <v>3.1180333333000001</v>
      </c>
      <c r="AQ28" s="244">
        <v>2.7664516129000001</v>
      </c>
      <c r="AR28" s="244">
        <v>2.9001333332999999</v>
      </c>
      <c r="AS28" s="244">
        <v>3.0198387097000001</v>
      </c>
      <c r="AT28" s="244">
        <v>3.0756129032000001</v>
      </c>
      <c r="AU28" s="244">
        <v>3.0994000000000002</v>
      </c>
      <c r="AV28" s="244">
        <v>3.1923870968000001</v>
      </c>
      <c r="AW28" s="244">
        <v>3.4763666667000002</v>
      </c>
      <c r="AX28" s="244">
        <v>3.9333225806000001</v>
      </c>
      <c r="AY28" s="244">
        <v>3.7788064515999999</v>
      </c>
      <c r="AZ28" s="244">
        <v>3.8343928571000001</v>
      </c>
      <c r="BA28" s="244">
        <v>3.5816129031999999</v>
      </c>
      <c r="BB28" s="244">
        <v>3.2586333333000002</v>
      </c>
      <c r="BC28" s="244">
        <v>2.9289354839000001</v>
      </c>
      <c r="BD28" s="244">
        <v>2.8327940680000001</v>
      </c>
      <c r="BE28" s="244">
        <v>2.9530946720000002</v>
      </c>
      <c r="BF28" s="244">
        <v>3.0661827960000001</v>
      </c>
      <c r="BG28" s="368">
        <v>2.9635871200000001</v>
      </c>
      <c r="BH28" s="368">
        <v>3.0094131580000001</v>
      </c>
      <c r="BI28" s="368">
        <v>3.2871578440000002</v>
      </c>
      <c r="BJ28" s="368">
        <v>3.8322868450000001</v>
      </c>
      <c r="BK28" s="368">
        <v>3.5891079370000001</v>
      </c>
      <c r="BL28" s="368">
        <v>3.8318946669999998</v>
      </c>
      <c r="BM28" s="368">
        <v>3.4899847350000002</v>
      </c>
      <c r="BN28" s="368">
        <v>3.1365572099999999</v>
      </c>
      <c r="BO28" s="368">
        <v>2.860836392</v>
      </c>
      <c r="BP28" s="368">
        <v>2.8825752630000001</v>
      </c>
      <c r="BQ28" s="368">
        <v>3.006197427</v>
      </c>
      <c r="BR28" s="368">
        <v>3.098301567</v>
      </c>
      <c r="BS28" s="368">
        <v>3.0119353169999998</v>
      </c>
      <c r="BT28" s="368">
        <v>3.0349569110000001</v>
      </c>
      <c r="BU28" s="368">
        <v>3.2702327649999998</v>
      </c>
      <c r="BV28" s="368">
        <v>3.7540333490000002</v>
      </c>
    </row>
    <row r="29" spans="1:74" ht="11.1" customHeight="1" x14ac:dyDescent="0.2">
      <c r="A29" s="159" t="s">
        <v>283</v>
      </c>
      <c r="B29" s="170" t="s">
        <v>270</v>
      </c>
      <c r="C29" s="244">
        <v>6.4480967741999997</v>
      </c>
      <c r="D29" s="244">
        <v>6.8132857143000001</v>
      </c>
      <c r="E29" s="244">
        <v>6.6792580644999999</v>
      </c>
      <c r="F29" s="244">
        <v>6.4163666667000001</v>
      </c>
      <c r="G29" s="244">
        <v>6.6298064516000004</v>
      </c>
      <c r="H29" s="244">
        <v>6.6289999999999996</v>
      </c>
      <c r="I29" s="244">
        <v>6.5360967741999998</v>
      </c>
      <c r="J29" s="244">
        <v>6.5179032257999996</v>
      </c>
      <c r="K29" s="244">
        <v>6.5490000000000004</v>
      </c>
      <c r="L29" s="244">
        <v>6.4468387096999997</v>
      </c>
      <c r="M29" s="244">
        <v>6.6917333333000002</v>
      </c>
      <c r="N29" s="244">
        <v>6.6768064516000001</v>
      </c>
      <c r="O29" s="244">
        <v>6.5271290323000004</v>
      </c>
      <c r="P29" s="244">
        <v>6.6725000000000003</v>
      </c>
      <c r="Q29" s="244">
        <v>6.5277419354999999</v>
      </c>
      <c r="R29" s="244">
        <v>6.4953000000000003</v>
      </c>
      <c r="S29" s="244">
        <v>6.5627096774</v>
      </c>
      <c r="T29" s="244">
        <v>6.5557666667000003</v>
      </c>
      <c r="U29" s="244">
        <v>6.4567096774000001</v>
      </c>
      <c r="V29" s="244">
        <v>6.4388387096999997</v>
      </c>
      <c r="W29" s="244">
        <v>6.3250999999999999</v>
      </c>
      <c r="X29" s="244">
        <v>6.1831935484000002</v>
      </c>
      <c r="Y29" s="244">
        <v>6.4090666667000002</v>
      </c>
      <c r="Z29" s="244">
        <v>6.3182903226000002</v>
      </c>
      <c r="AA29" s="244">
        <v>6.5778035161000004</v>
      </c>
      <c r="AB29" s="244">
        <v>6.5974477143000003</v>
      </c>
      <c r="AC29" s="244">
        <v>6.3084229677000003</v>
      </c>
      <c r="AD29" s="244">
        <v>6.6592836667000004</v>
      </c>
      <c r="AE29" s="244">
        <v>6.3538527741999999</v>
      </c>
      <c r="AF29" s="244">
        <v>6.4647379999999997</v>
      </c>
      <c r="AG29" s="244">
        <v>6.6178510322999999</v>
      </c>
      <c r="AH29" s="244">
        <v>6.6688631613</v>
      </c>
      <c r="AI29" s="244">
        <v>6.2472533332999998</v>
      </c>
      <c r="AJ29" s="244">
        <v>6.3641377096999996</v>
      </c>
      <c r="AK29" s="244">
        <v>6.610957</v>
      </c>
      <c r="AL29" s="244">
        <v>6.6920404193999996</v>
      </c>
      <c r="AM29" s="244">
        <v>6.3910417096999996</v>
      </c>
      <c r="AN29" s="244">
        <v>6.4080022069</v>
      </c>
      <c r="AO29" s="244">
        <v>6.1080423871000002</v>
      </c>
      <c r="AP29" s="244">
        <v>5.0360469999999999</v>
      </c>
      <c r="AQ29" s="244">
        <v>5.4547391935</v>
      </c>
      <c r="AR29" s="244">
        <v>5.5123873333000004</v>
      </c>
      <c r="AS29" s="244">
        <v>5.4394210000000003</v>
      </c>
      <c r="AT29" s="244">
        <v>5.3885818387000004</v>
      </c>
      <c r="AU29" s="244">
        <v>5.5741506666999996</v>
      </c>
      <c r="AV29" s="244">
        <v>5.6703541289999997</v>
      </c>
      <c r="AW29" s="244">
        <v>5.7484283332999997</v>
      </c>
      <c r="AX29" s="244">
        <v>5.8925409676999996</v>
      </c>
      <c r="AY29" s="244">
        <v>5.6200949355000001</v>
      </c>
      <c r="AZ29" s="244">
        <v>6.0378198570999997</v>
      </c>
      <c r="BA29" s="244">
        <v>6.0351505805999999</v>
      </c>
      <c r="BB29" s="244">
        <v>5.7934939999999999</v>
      </c>
      <c r="BC29" s="244">
        <v>5.8218356129000002</v>
      </c>
      <c r="BD29" s="244">
        <v>5.9714038550000001</v>
      </c>
      <c r="BE29" s="244">
        <v>5.9257961940000001</v>
      </c>
      <c r="BF29" s="244">
        <v>6.066211826</v>
      </c>
      <c r="BG29" s="368">
        <v>5.9595227140000002</v>
      </c>
      <c r="BH29" s="368">
        <v>6.0699805170000003</v>
      </c>
      <c r="BI29" s="368">
        <v>6.3386722659999997</v>
      </c>
      <c r="BJ29" s="368">
        <v>6.4805961549999997</v>
      </c>
      <c r="BK29" s="368">
        <v>6.1557115270000002</v>
      </c>
      <c r="BL29" s="368">
        <v>6.3688925110000003</v>
      </c>
      <c r="BM29" s="368">
        <v>6.2488077459999998</v>
      </c>
      <c r="BN29" s="368">
        <v>6.0265839440000004</v>
      </c>
      <c r="BO29" s="368">
        <v>6.1207225559999996</v>
      </c>
      <c r="BP29" s="368">
        <v>6.1497707779999997</v>
      </c>
      <c r="BQ29" s="368">
        <v>6.1260028450000004</v>
      </c>
      <c r="BR29" s="368">
        <v>6.2018690730000001</v>
      </c>
      <c r="BS29" s="368">
        <v>6.0905331140000003</v>
      </c>
      <c r="BT29" s="368">
        <v>6.1525739919999998</v>
      </c>
      <c r="BU29" s="368">
        <v>6.3186293989999998</v>
      </c>
      <c r="BV29" s="368">
        <v>6.4512832319999998</v>
      </c>
    </row>
    <row r="30" spans="1:74" ht="11.1" customHeight="1" x14ac:dyDescent="0.2">
      <c r="A30" s="159" t="s">
        <v>290</v>
      </c>
      <c r="B30" s="170" t="s">
        <v>271</v>
      </c>
      <c r="C30" s="244">
        <v>49.381274781000002</v>
      </c>
      <c r="D30" s="244">
        <v>50.138820709000001</v>
      </c>
      <c r="E30" s="244">
        <v>51.339368434000001</v>
      </c>
      <c r="F30" s="244">
        <v>50.708249049000003</v>
      </c>
      <c r="G30" s="244">
        <v>52.136985973000002</v>
      </c>
      <c r="H30" s="244">
        <v>52.90669304</v>
      </c>
      <c r="I30" s="244">
        <v>51.352503728999999</v>
      </c>
      <c r="J30" s="244">
        <v>51.330829819000002</v>
      </c>
      <c r="K30" s="244">
        <v>52.633325610999997</v>
      </c>
      <c r="L30" s="244">
        <v>51.268086332999999</v>
      </c>
      <c r="M30" s="244">
        <v>52.781872350999997</v>
      </c>
      <c r="N30" s="244">
        <v>51.279079961000001</v>
      </c>
      <c r="O30" s="244">
        <v>50.738797904999998</v>
      </c>
      <c r="P30" s="244">
        <v>51.534043496000002</v>
      </c>
      <c r="Q30" s="244">
        <v>51.813865239999998</v>
      </c>
      <c r="R30" s="244">
        <v>51.973244586</v>
      </c>
      <c r="S30" s="244">
        <v>52.548871949999999</v>
      </c>
      <c r="T30" s="244">
        <v>52.906732359999999</v>
      </c>
      <c r="U30" s="244">
        <v>52.673809057</v>
      </c>
      <c r="V30" s="244">
        <v>52.372097435999997</v>
      </c>
      <c r="W30" s="244">
        <v>52.776541451</v>
      </c>
      <c r="X30" s="244">
        <v>51.901052931999999</v>
      </c>
      <c r="Y30" s="244">
        <v>52.403975043999999</v>
      </c>
      <c r="Z30" s="244">
        <v>53.106191971999998</v>
      </c>
      <c r="AA30" s="244">
        <v>51.91727959</v>
      </c>
      <c r="AB30" s="244">
        <v>53.095325920000001</v>
      </c>
      <c r="AC30" s="244">
        <v>52.788069325000002</v>
      </c>
      <c r="AD30" s="244">
        <v>53.001051478000001</v>
      </c>
      <c r="AE30" s="244">
        <v>53.460622942999997</v>
      </c>
      <c r="AF30" s="244">
        <v>53.844750734000002</v>
      </c>
      <c r="AG30" s="244">
        <v>53.878661287</v>
      </c>
      <c r="AH30" s="244">
        <v>53.438430351999997</v>
      </c>
      <c r="AI30" s="244">
        <v>53.895405603999997</v>
      </c>
      <c r="AJ30" s="244">
        <v>52.814347445000003</v>
      </c>
      <c r="AK30" s="244">
        <v>53.768543145000002</v>
      </c>
      <c r="AL30" s="244">
        <v>54.466381550000001</v>
      </c>
      <c r="AM30" s="244">
        <v>51.203168937000001</v>
      </c>
      <c r="AN30" s="244">
        <v>51.296376731999999</v>
      </c>
      <c r="AO30" s="244">
        <v>48.550211759</v>
      </c>
      <c r="AP30" s="244">
        <v>45.346130535999997</v>
      </c>
      <c r="AQ30" s="244">
        <v>47.251592840000001</v>
      </c>
      <c r="AR30" s="244">
        <v>49.743145826999999</v>
      </c>
      <c r="AS30" s="244">
        <v>50.752449564000003</v>
      </c>
      <c r="AT30" s="244">
        <v>50.742629457</v>
      </c>
      <c r="AU30" s="244">
        <v>52.158092811000003</v>
      </c>
      <c r="AV30" s="244">
        <v>51.677470036999999</v>
      </c>
      <c r="AW30" s="244">
        <v>52.689088998000003</v>
      </c>
      <c r="AX30" s="244">
        <v>53.417964769000001</v>
      </c>
      <c r="AY30" s="244">
        <v>51.625250903999998</v>
      </c>
      <c r="AZ30" s="244">
        <v>52.943924225000004</v>
      </c>
      <c r="BA30" s="244">
        <v>52.583327083</v>
      </c>
      <c r="BB30" s="244">
        <v>52.712673934999998</v>
      </c>
      <c r="BC30" s="244">
        <v>52.389854536000001</v>
      </c>
      <c r="BD30" s="244">
        <v>53.342687611999999</v>
      </c>
      <c r="BE30" s="244">
        <v>53.057800555999997</v>
      </c>
      <c r="BF30" s="244">
        <v>52.485654306000001</v>
      </c>
      <c r="BG30" s="368">
        <v>53.694353389</v>
      </c>
      <c r="BH30" s="368">
        <v>52.923648903999997</v>
      </c>
      <c r="BI30" s="368">
        <v>53.947244191000003</v>
      </c>
      <c r="BJ30" s="368">
        <v>54.775887898000001</v>
      </c>
      <c r="BK30" s="368">
        <v>53.073816586</v>
      </c>
      <c r="BL30" s="368">
        <v>54.701954485000002</v>
      </c>
      <c r="BM30" s="368">
        <v>54.517052655000001</v>
      </c>
      <c r="BN30" s="368">
        <v>55.023275531000003</v>
      </c>
      <c r="BO30" s="368">
        <v>55.314754964999999</v>
      </c>
      <c r="BP30" s="368">
        <v>55.785352326999998</v>
      </c>
      <c r="BQ30" s="368">
        <v>55.502216572999998</v>
      </c>
      <c r="BR30" s="368">
        <v>55.066351165</v>
      </c>
      <c r="BS30" s="368">
        <v>55.915925907000002</v>
      </c>
      <c r="BT30" s="368">
        <v>54.819440008000001</v>
      </c>
      <c r="BU30" s="368">
        <v>55.706832015000003</v>
      </c>
      <c r="BV30" s="368">
        <v>56.387113335999999</v>
      </c>
    </row>
    <row r="31" spans="1:74" ht="11.1" customHeight="1" x14ac:dyDescent="0.2">
      <c r="A31" s="159" t="s">
        <v>285</v>
      </c>
      <c r="B31" s="170" t="s">
        <v>923</v>
      </c>
      <c r="C31" s="244">
        <v>4.4011155845000003</v>
      </c>
      <c r="D31" s="244">
        <v>4.6968632955</v>
      </c>
      <c r="E31" s="244">
        <v>4.5569358921000003</v>
      </c>
      <c r="F31" s="244">
        <v>4.6829155124000001</v>
      </c>
      <c r="G31" s="244">
        <v>4.7096264087000002</v>
      </c>
      <c r="H31" s="244">
        <v>4.9642520113000002</v>
      </c>
      <c r="I31" s="244">
        <v>5.038369801</v>
      </c>
      <c r="J31" s="244">
        <v>5.0223498302999996</v>
      </c>
      <c r="K31" s="244">
        <v>5.0417781504999999</v>
      </c>
      <c r="L31" s="244">
        <v>4.9467322097000004</v>
      </c>
      <c r="M31" s="244">
        <v>4.9304479353000001</v>
      </c>
      <c r="N31" s="244">
        <v>4.8657147719999996</v>
      </c>
      <c r="O31" s="244">
        <v>4.4452659182999996</v>
      </c>
      <c r="P31" s="244">
        <v>4.6772852869000001</v>
      </c>
      <c r="Q31" s="244">
        <v>4.5701746581</v>
      </c>
      <c r="R31" s="244">
        <v>4.4978305309</v>
      </c>
      <c r="S31" s="244">
        <v>4.6326090878999997</v>
      </c>
      <c r="T31" s="244">
        <v>4.8293173825000002</v>
      </c>
      <c r="U31" s="244">
        <v>4.8925072961999998</v>
      </c>
      <c r="V31" s="244">
        <v>5.0100359921999997</v>
      </c>
      <c r="W31" s="244">
        <v>4.9185313876999999</v>
      </c>
      <c r="X31" s="244">
        <v>4.7440867238999997</v>
      </c>
      <c r="Y31" s="244">
        <v>4.8101417847999999</v>
      </c>
      <c r="Z31" s="244">
        <v>4.8540897346999996</v>
      </c>
      <c r="AA31" s="244">
        <v>4.636722454</v>
      </c>
      <c r="AB31" s="244">
        <v>4.8603093419999999</v>
      </c>
      <c r="AC31" s="244">
        <v>4.7293066640000001</v>
      </c>
      <c r="AD31" s="244">
        <v>4.6469712369999998</v>
      </c>
      <c r="AE31" s="244">
        <v>4.7705058129999998</v>
      </c>
      <c r="AF31" s="244">
        <v>4.9689810779999997</v>
      </c>
      <c r="AG31" s="244">
        <v>5.1235503519999996</v>
      </c>
      <c r="AH31" s="244">
        <v>5.2170971110000002</v>
      </c>
      <c r="AI31" s="244">
        <v>5.1382366079999997</v>
      </c>
      <c r="AJ31" s="244">
        <v>4.9523609940000002</v>
      </c>
      <c r="AK31" s="244">
        <v>5.0195794210000004</v>
      </c>
      <c r="AL31" s="244">
        <v>5.0751019529999999</v>
      </c>
      <c r="AM31" s="244">
        <v>4.7953272550000001</v>
      </c>
      <c r="AN31" s="244">
        <v>5.023362541</v>
      </c>
      <c r="AO31" s="244">
        <v>4.757999367</v>
      </c>
      <c r="AP31" s="244">
        <v>4.2511182459999999</v>
      </c>
      <c r="AQ31" s="244">
        <v>4.381087666</v>
      </c>
      <c r="AR31" s="244">
        <v>4.8256663</v>
      </c>
      <c r="AS31" s="244">
        <v>5.1697844550000003</v>
      </c>
      <c r="AT31" s="244">
        <v>5.3561922400000004</v>
      </c>
      <c r="AU31" s="244">
        <v>5.3045478170000004</v>
      </c>
      <c r="AV31" s="244">
        <v>5.1125091889999998</v>
      </c>
      <c r="AW31" s="244">
        <v>5.1843051090000003</v>
      </c>
      <c r="AX31" s="244">
        <v>5.2105003769999998</v>
      </c>
      <c r="AY31" s="244">
        <v>4.8116451949999997</v>
      </c>
      <c r="AZ31" s="244">
        <v>5.0541413589999999</v>
      </c>
      <c r="BA31" s="244">
        <v>4.9186672150000001</v>
      </c>
      <c r="BB31" s="244">
        <v>4.8374495409999998</v>
      </c>
      <c r="BC31" s="244">
        <v>4.9837356320000001</v>
      </c>
      <c r="BD31" s="244">
        <v>5.2000761080000002</v>
      </c>
      <c r="BE31" s="244">
        <v>5.3652939259999997</v>
      </c>
      <c r="BF31" s="244">
        <v>5.4704118509999997</v>
      </c>
      <c r="BG31" s="368">
        <v>5.3822634330000003</v>
      </c>
      <c r="BH31" s="368">
        <v>5.1791986229999996</v>
      </c>
      <c r="BI31" s="368">
        <v>5.2537664629999998</v>
      </c>
      <c r="BJ31" s="368">
        <v>5.3144805389999998</v>
      </c>
      <c r="BK31" s="368">
        <v>4.9226657789999999</v>
      </c>
      <c r="BL31" s="368">
        <v>5.1793999370000003</v>
      </c>
      <c r="BM31" s="368">
        <v>5.0423545949999999</v>
      </c>
      <c r="BN31" s="368">
        <v>4.9526040880000002</v>
      </c>
      <c r="BO31" s="368">
        <v>5.0907435469999998</v>
      </c>
      <c r="BP31" s="368">
        <v>5.3080430639999996</v>
      </c>
      <c r="BQ31" s="368">
        <v>5.4697046680000003</v>
      </c>
      <c r="BR31" s="368">
        <v>5.5779954930000004</v>
      </c>
      <c r="BS31" s="368">
        <v>5.492969038</v>
      </c>
      <c r="BT31" s="368">
        <v>5.2942310309999998</v>
      </c>
      <c r="BU31" s="368">
        <v>5.3739586770000001</v>
      </c>
      <c r="BV31" s="368">
        <v>5.4360789169999997</v>
      </c>
    </row>
    <row r="32" spans="1:74" ht="11.1" customHeight="1" x14ac:dyDescent="0.2">
      <c r="A32" s="159" t="s">
        <v>286</v>
      </c>
      <c r="B32" s="170" t="s">
        <v>268</v>
      </c>
      <c r="C32" s="244">
        <v>0.70653242789000004</v>
      </c>
      <c r="D32" s="244">
        <v>0.72797593391000004</v>
      </c>
      <c r="E32" s="244">
        <v>0.73311083207000005</v>
      </c>
      <c r="F32" s="244">
        <v>0.73903285337000002</v>
      </c>
      <c r="G32" s="244">
        <v>0.75993564446999995</v>
      </c>
      <c r="H32" s="244">
        <v>0.75790601150000003</v>
      </c>
      <c r="I32" s="244">
        <v>0.76476224972999995</v>
      </c>
      <c r="J32" s="244">
        <v>0.76741656223999999</v>
      </c>
      <c r="K32" s="244">
        <v>0.76413249599999999</v>
      </c>
      <c r="L32" s="244">
        <v>0.78666975008999995</v>
      </c>
      <c r="M32" s="244">
        <v>0.77348537921000005</v>
      </c>
      <c r="N32" s="244">
        <v>0.74172854286000001</v>
      </c>
      <c r="O32" s="244">
        <v>0.70025753429000004</v>
      </c>
      <c r="P32" s="244">
        <v>0.72157524045999999</v>
      </c>
      <c r="Q32" s="244">
        <v>0.72653103562999999</v>
      </c>
      <c r="R32" s="244">
        <v>0.73296951384999998</v>
      </c>
      <c r="S32" s="244">
        <v>0.75411352110999996</v>
      </c>
      <c r="T32" s="244">
        <v>0.75201428811000004</v>
      </c>
      <c r="U32" s="244">
        <v>0.75933004071999999</v>
      </c>
      <c r="V32" s="244">
        <v>0.76213840475000005</v>
      </c>
      <c r="W32" s="244">
        <v>0.75913442246999996</v>
      </c>
      <c r="X32" s="244">
        <v>0.78137653488000003</v>
      </c>
      <c r="Y32" s="244">
        <v>0.76841774883000002</v>
      </c>
      <c r="Z32" s="244">
        <v>0.73702476183999999</v>
      </c>
      <c r="AA32" s="244">
        <v>0.74779346300000005</v>
      </c>
      <c r="AB32" s="244">
        <v>0.752855367</v>
      </c>
      <c r="AC32" s="244">
        <v>0.75487337700000001</v>
      </c>
      <c r="AD32" s="244">
        <v>0.74541690100000002</v>
      </c>
      <c r="AE32" s="244">
        <v>0.74590670299999995</v>
      </c>
      <c r="AF32" s="244">
        <v>0.76165148000000005</v>
      </c>
      <c r="AG32" s="244">
        <v>0.75819609200000004</v>
      </c>
      <c r="AH32" s="244">
        <v>0.76346507299999999</v>
      </c>
      <c r="AI32" s="244">
        <v>0.76942684800000005</v>
      </c>
      <c r="AJ32" s="244">
        <v>0.777977064</v>
      </c>
      <c r="AK32" s="244">
        <v>0.76672396300000001</v>
      </c>
      <c r="AL32" s="244">
        <v>0.76376500899999999</v>
      </c>
      <c r="AM32" s="244">
        <v>0.70542835100000001</v>
      </c>
      <c r="AN32" s="244">
        <v>0.71089302899999995</v>
      </c>
      <c r="AO32" s="244">
        <v>0.70671347100000004</v>
      </c>
      <c r="AP32" s="244">
        <v>0.68230526700000005</v>
      </c>
      <c r="AQ32" s="244">
        <v>0.68462845800000005</v>
      </c>
      <c r="AR32" s="244">
        <v>0.71254071299999999</v>
      </c>
      <c r="AS32" s="244">
        <v>0.70919100000000002</v>
      </c>
      <c r="AT32" s="244">
        <v>0.71384600099999995</v>
      </c>
      <c r="AU32" s="244">
        <v>0.71984936799999999</v>
      </c>
      <c r="AV32" s="244">
        <v>0.72954408999999998</v>
      </c>
      <c r="AW32" s="244">
        <v>0.71857812700000001</v>
      </c>
      <c r="AX32" s="244">
        <v>0.71812465400000003</v>
      </c>
      <c r="AY32" s="244">
        <v>0.72468091099999998</v>
      </c>
      <c r="AZ32" s="244">
        <v>0.73104411000000002</v>
      </c>
      <c r="BA32" s="244">
        <v>0.73310054800000002</v>
      </c>
      <c r="BB32" s="244">
        <v>0.72645725400000005</v>
      </c>
      <c r="BC32" s="244">
        <v>0.73546310599999998</v>
      </c>
      <c r="BD32" s="244">
        <v>0.74293919900000005</v>
      </c>
      <c r="BE32" s="244">
        <v>0.73857658699999995</v>
      </c>
      <c r="BF32" s="244">
        <v>0.74344252799999999</v>
      </c>
      <c r="BG32" s="368">
        <v>0.74954455099999995</v>
      </c>
      <c r="BH32" s="368">
        <v>0.75915866600000004</v>
      </c>
      <c r="BI32" s="368">
        <v>0.745395001</v>
      </c>
      <c r="BJ32" s="368">
        <v>0.73773308800000004</v>
      </c>
      <c r="BK32" s="368">
        <v>0.726394977</v>
      </c>
      <c r="BL32" s="368">
        <v>0.73801490199999997</v>
      </c>
      <c r="BM32" s="368">
        <v>0.75311352200000004</v>
      </c>
      <c r="BN32" s="368">
        <v>0.73712513099999999</v>
      </c>
      <c r="BO32" s="368">
        <v>0.73665909600000001</v>
      </c>
      <c r="BP32" s="368">
        <v>0.74870624399999997</v>
      </c>
      <c r="BQ32" s="368">
        <v>0.74117186700000004</v>
      </c>
      <c r="BR32" s="368">
        <v>0.74275055400000001</v>
      </c>
      <c r="BS32" s="368">
        <v>0.74782543499999998</v>
      </c>
      <c r="BT32" s="368">
        <v>0.76388570300000003</v>
      </c>
      <c r="BU32" s="368">
        <v>0.75144471300000004</v>
      </c>
      <c r="BV32" s="368">
        <v>0.741160967</v>
      </c>
    </row>
    <row r="33" spans="1:74" ht="11.1" customHeight="1" x14ac:dyDescent="0.2">
      <c r="A33" s="159" t="s">
        <v>287</v>
      </c>
      <c r="B33" s="170" t="s">
        <v>273</v>
      </c>
      <c r="C33" s="244">
        <v>12.894114596</v>
      </c>
      <c r="D33" s="244">
        <v>12.95481159</v>
      </c>
      <c r="E33" s="244">
        <v>13.581670042000001</v>
      </c>
      <c r="F33" s="244">
        <v>13.20405718</v>
      </c>
      <c r="G33" s="244">
        <v>13.821285243</v>
      </c>
      <c r="H33" s="244">
        <v>13.730123412999999</v>
      </c>
      <c r="I33" s="244">
        <v>12.836524353</v>
      </c>
      <c r="J33" s="244">
        <v>12.67085056</v>
      </c>
      <c r="K33" s="244">
        <v>13.984791764000001</v>
      </c>
      <c r="L33" s="244">
        <v>12.963916960000001</v>
      </c>
      <c r="M33" s="244">
        <v>14.469528725</v>
      </c>
      <c r="N33" s="244">
        <v>12.998677503</v>
      </c>
      <c r="O33" s="244">
        <v>13.577158684</v>
      </c>
      <c r="P33" s="244">
        <v>13.990595011</v>
      </c>
      <c r="Q33" s="244">
        <v>13.907940827999999</v>
      </c>
      <c r="R33" s="244">
        <v>14.199877946999999</v>
      </c>
      <c r="S33" s="244">
        <v>13.997776385</v>
      </c>
      <c r="T33" s="244">
        <v>13.842508467</v>
      </c>
      <c r="U33" s="244">
        <v>13.790813395000001</v>
      </c>
      <c r="V33" s="244">
        <v>13.370968932</v>
      </c>
      <c r="W33" s="244">
        <v>14.100139820000001</v>
      </c>
      <c r="X33" s="244">
        <v>13.277759519</v>
      </c>
      <c r="Y33" s="244">
        <v>14.114545649</v>
      </c>
      <c r="Z33" s="244">
        <v>14.51290623</v>
      </c>
      <c r="AA33" s="244">
        <v>14.440246910000001</v>
      </c>
      <c r="AB33" s="244">
        <v>14.87822987</v>
      </c>
      <c r="AC33" s="244">
        <v>14.78880917</v>
      </c>
      <c r="AD33" s="244">
        <v>15.09730448</v>
      </c>
      <c r="AE33" s="244">
        <v>14.880576749999999</v>
      </c>
      <c r="AF33" s="244">
        <v>14.71343959</v>
      </c>
      <c r="AG33" s="244">
        <v>14.65619279</v>
      </c>
      <c r="AH33" s="244">
        <v>14.207512149999999</v>
      </c>
      <c r="AI33" s="244">
        <v>14.97976895</v>
      </c>
      <c r="AJ33" s="244">
        <v>14.10292817</v>
      </c>
      <c r="AK33" s="244">
        <v>14.989189379999999</v>
      </c>
      <c r="AL33" s="244">
        <v>15.40933057</v>
      </c>
      <c r="AM33" s="244">
        <v>14.35562848</v>
      </c>
      <c r="AN33" s="244">
        <v>13.733777480000001</v>
      </c>
      <c r="AO33" s="244">
        <v>13.55943355</v>
      </c>
      <c r="AP33" s="244">
        <v>14.1630669</v>
      </c>
      <c r="AQ33" s="244">
        <v>14.130823639999999</v>
      </c>
      <c r="AR33" s="244">
        <v>13.95173436</v>
      </c>
      <c r="AS33" s="244">
        <v>14.488147489999999</v>
      </c>
      <c r="AT33" s="244">
        <v>14.333060079999999</v>
      </c>
      <c r="AU33" s="244">
        <v>15.135654819999999</v>
      </c>
      <c r="AV33" s="244">
        <v>14.33704972</v>
      </c>
      <c r="AW33" s="244">
        <v>15.27682461</v>
      </c>
      <c r="AX33" s="244">
        <v>15.7080667</v>
      </c>
      <c r="AY33" s="244">
        <v>14.99020178</v>
      </c>
      <c r="AZ33" s="244">
        <v>15.44533929</v>
      </c>
      <c r="BA33" s="244">
        <v>15.352814779999999</v>
      </c>
      <c r="BB33" s="244">
        <v>15.673115960000001</v>
      </c>
      <c r="BC33" s="244">
        <v>15.448018579999999</v>
      </c>
      <c r="BD33" s="244">
        <v>15.274182890000001</v>
      </c>
      <c r="BE33" s="244">
        <v>14.92552362</v>
      </c>
      <c r="BF33" s="244">
        <v>14.159237429999999</v>
      </c>
      <c r="BG33" s="368">
        <v>15.24488732</v>
      </c>
      <c r="BH33" s="368">
        <v>14.54055679</v>
      </c>
      <c r="BI33" s="368">
        <v>15.46591776</v>
      </c>
      <c r="BJ33" s="368">
        <v>15.90685043</v>
      </c>
      <c r="BK33" s="368">
        <v>15.452689380000001</v>
      </c>
      <c r="BL33" s="368">
        <v>15.940030330000001</v>
      </c>
      <c r="BM33" s="368">
        <v>15.87025994</v>
      </c>
      <c r="BN33" s="368">
        <v>16.219423280000001</v>
      </c>
      <c r="BO33" s="368">
        <v>15.988541400000001</v>
      </c>
      <c r="BP33" s="368">
        <v>15.81150748</v>
      </c>
      <c r="BQ33" s="368">
        <v>15.74644578</v>
      </c>
      <c r="BR33" s="368">
        <v>15.261037030000001</v>
      </c>
      <c r="BS33" s="368">
        <v>16.130694179999999</v>
      </c>
      <c r="BT33" s="368">
        <v>15.17175948</v>
      </c>
      <c r="BU33" s="368">
        <v>16.165549769999998</v>
      </c>
      <c r="BV33" s="368">
        <v>16.641712120000001</v>
      </c>
    </row>
    <row r="34" spans="1:74" ht="11.1" customHeight="1" x14ac:dyDescent="0.2">
      <c r="A34" s="159" t="s">
        <v>288</v>
      </c>
      <c r="B34" s="170" t="s">
        <v>274</v>
      </c>
      <c r="C34" s="244">
        <v>12.975619542</v>
      </c>
      <c r="D34" s="244">
        <v>12.900308115</v>
      </c>
      <c r="E34" s="244">
        <v>13.464544667</v>
      </c>
      <c r="F34" s="244">
        <v>13.229766348</v>
      </c>
      <c r="G34" s="244">
        <v>13.481686257</v>
      </c>
      <c r="H34" s="244">
        <v>13.493900918</v>
      </c>
      <c r="I34" s="244">
        <v>13.078360801000001</v>
      </c>
      <c r="J34" s="244">
        <v>13.060350165999999</v>
      </c>
      <c r="K34" s="244">
        <v>13.13768067</v>
      </c>
      <c r="L34" s="244">
        <v>13.212046880000001</v>
      </c>
      <c r="M34" s="244">
        <v>13.570999916</v>
      </c>
      <c r="N34" s="244">
        <v>13.532249836</v>
      </c>
      <c r="O34" s="244">
        <v>13.685570842000001</v>
      </c>
      <c r="P34" s="244">
        <v>13.569323815000001</v>
      </c>
      <c r="Q34" s="244">
        <v>14.016949821000001</v>
      </c>
      <c r="R34" s="244">
        <v>13.806926617</v>
      </c>
      <c r="S34" s="244">
        <v>14.030387000999999</v>
      </c>
      <c r="T34" s="244">
        <v>13.794603871</v>
      </c>
      <c r="U34" s="244">
        <v>13.690858745</v>
      </c>
      <c r="V34" s="244">
        <v>13.582944721</v>
      </c>
      <c r="W34" s="244">
        <v>13.513237050000001</v>
      </c>
      <c r="X34" s="244">
        <v>13.80709585</v>
      </c>
      <c r="Y34" s="244">
        <v>13.855550513000001</v>
      </c>
      <c r="Z34" s="244">
        <v>14.069216506</v>
      </c>
      <c r="AA34" s="244">
        <v>13.912527061</v>
      </c>
      <c r="AB34" s="244">
        <v>14.068553765000001</v>
      </c>
      <c r="AC34" s="244">
        <v>14.044572948000001</v>
      </c>
      <c r="AD34" s="244">
        <v>14.137115233999999</v>
      </c>
      <c r="AE34" s="244">
        <v>14.208768201</v>
      </c>
      <c r="AF34" s="244">
        <v>13.968557840000001</v>
      </c>
      <c r="AG34" s="244">
        <v>13.882526402</v>
      </c>
      <c r="AH34" s="244">
        <v>13.744535316</v>
      </c>
      <c r="AI34" s="244">
        <v>13.540602225000001</v>
      </c>
      <c r="AJ34" s="244">
        <v>13.776038967</v>
      </c>
      <c r="AK34" s="244">
        <v>14.253259826000001</v>
      </c>
      <c r="AL34" s="244">
        <v>14.202363685</v>
      </c>
      <c r="AM34" s="244">
        <v>13.770688128</v>
      </c>
      <c r="AN34" s="244">
        <v>13.850630517000001</v>
      </c>
      <c r="AO34" s="244">
        <v>12.475657476</v>
      </c>
      <c r="AP34" s="244">
        <v>10.393873312</v>
      </c>
      <c r="AQ34" s="244">
        <v>11.802364071</v>
      </c>
      <c r="AR34" s="244">
        <v>12.692820623999999</v>
      </c>
      <c r="AS34" s="244">
        <v>12.631357746999999</v>
      </c>
      <c r="AT34" s="244">
        <v>12.344241437999999</v>
      </c>
      <c r="AU34" s="244">
        <v>12.813014924999999</v>
      </c>
      <c r="AV34" s="244">
        <v>13.438139016999999</v>
      </c>
      <c r="AW34" s="244">
        <v>13.694768191</v>
      </c>
      <c r="AX34" s="244">
        <v>13.700640378999999</v>
      </c>
      <c r="AY34" s="244">
        <v>13.548933590000001</v>
      </c>
      <c r="AZ34" s="244">
        <v>13.951095613</v>
      </c>
      <c r="BA34" s="244">
        <v>13.865018093</v>
      </c>
      <c r="BB34" s="244">
        <v>13.675164883000001</v>
      </c>
      <c r="BC34" s="244">
        <v>13.064862210999999</v>
      </c>
      <c r="BD34" s="244">
        <v>13.311646419000001</v>
      </c>
      <c r="BE34" s="244">
        <v>13.218208114999999</v>
      </c>
      <c r="BF34" s="244">
        <v>13.112876128</v>
      </c>
      <c r="BG34" s="368">
        <v>13.308641395</v>
      </c>
      <c r="BH34" s="368">
        <v>13.639532193000001</v>
      </c>
      <c r="BI34" s="368">
        <v>13.962136308</v>
      </c>
      <c r="BJ34" s="368">
        <v>14.070774502000001</v>
      </c>
      <c r="BK34" s="368">
        <v>13.974589468</v>
      </c>
      <c r="BL34" s="368">
        <v>14.48352654</v>
      </c>
      <c r="BM34" s="368">
        <v>14.469347428000001</v>
      </c>
      <c r="BN34" s="368">
        <v>14.506902102</v>
      </c>
      <c r="BO34" s="368">
        <v>14.59098395</v>
      </c>
      <c r="BP34" s="368">
        <v>14.4361295</v>
      </c>
      <c r="BQ34" s="368">
        <v>14.168417742000001</v>
      </c>
      <c r="BR34" s="368">
        <v>14.043009775</v>
      </c>
      <c r="BS34" s="368">
        <v>14.095388975000001</v>
      </c>
      <c r="BT34" s="368">
        <v>14.319987671</v>
      </c>
      <c r="BU34" s="368">
        <v>14.581209711</v>
      </c>
      <c r="BV34" s="368">
        <v>14.685751743000001</v>
      </c>
    </row>
    <row r="35" spans="1:74" ht="11.1" customHeight="1" x14ac:dyDescent="0.2">
      <c r="A35" s="159" t="s">
        <v>289</v>
      </c>
      <c r="B35" s="170" t="s">
        <v>275</v>
      </c>
      <c r="C35" s="244">
        <v>18.403892630000001</v>
      </c>
      <c r="D35" s="244">
        <v>18.858861774000001</v>
      </c>
      <c r="E35" s="244">
        <v>19.003107</v>
      </c>
      <c r="F35" s="244">
        <v>18.852477153999999</v>
      </c>
      <c r="G35" s="244">
        <v>19.364452419999999</v>
      </c>
      <c r="H35" s="244">
        <v>19.960510684999999</v>
      </c>
      <c r="I35" s="244">
        <v>19.634486524</v>
      </c>
      <c r="J35" s="244">
        <v>19.809862701</v>
      </c>
      <c r="K35" s="244">
        <v>19.70494253</v>
      </c>
      <c r="L35" s="244">
        <v>19.358720533</v>
      </c>
      <c r="M35" s="244">
        <v>19.037410394999998</v>
      </c>
      <c r="N35" s="244">
        <v>19.140709307000002</v>
      </c>
      <c r="O35" s="244">
        <v>18.330544926999998</v>
      </c>
      <c r="P35" s="244">
        <v>18.575264142999998</v>
      </c>
      <c r="Q35" s="244">
        <v>18.592268898</v>
      </c>
      <c r="R35" s="244">
        <v>18.735639977000002</v>
      </c>
      <c r="S35" s="244">
        <v>19.133985956</v>
      </c>
      <c r="T35" s="244">
        <v>19.688288352000001</v>
      </c>
      <c r="U35" s="244">
        <v>19.540299579999999</v>
      </c>
      <c r="V35" s="244">
        <v>19.646009385999999</v>
      </c>
      <c r="W35" s="244">
        <v>19.48549877</v>
      </c>
      <c r="X35" s="244">
        <v>19.290734304000001</v>
      </c>
      <c r="Y35" s="244">
        <v>18.855319348999998</v>
      </c>
      <c r="Z35" s="244">
        <v>18.932954738999999</v>
      </c>
      <c r="AA35" s="244">
        <v>18.179989702</v>
      </c>
      <c r="AB35" s="244">
        <v>18.535377575999998</v>
      </c>
      <c r="AC35" s="244">
        <v>18.470507166000001</v>
      </c>
      <c r="AD35" s="244">
        <v>18.374243625999998</v>
      </c>
      <c r="AE35" s="244">
        <v>18.854865476000001</v>
      </c>
      <c r="AF35" s="244">
        <v>19.432120745999999</v>
      </c>
      <c r="AG35" s="244">
        <v>19.458195651</v>
      </c>
      <c r="AH35" s="244">
        <v>19.505820702000001</v>
      </c>
      <c r="AI35" s="244">
        <v>19.467370973000001</v>
      </c>
      <c r="AJ35" s="244">
        <v>19.205042250000002</v>
      </c>
      <c r="AK35" s="244">
        <v>18.739790554999999</v>
      </c>
      <c r="AL35" s="244">
        <v>19.015820333000001</v>
      </c>
      <c r="AM35" s="244">
        <v>17.576096722999999</v>
      </c>
      <c r="AN35" s="244">
        <v>17.977713165000001</v>
      </c>
      <c r="AO35" s="244">
        <v>17.050407894999999</v>
      </c>
      <c r="AP35" s="244">
        <v>15.855766811000001</v>
      </c>
      <c r="AQ35" s="244">
        <v>16.252689005000001</v>
      </c>
      <c r="AR35" s="244">
        <v>17.560383829999999</v>
      </c>
      <c r="AS35" s="244">
        <v>17.753968872000002</v>
      </c>
      <c r="AT35" s="244">
        <v>17.995289698000001</v>
      </c>
      <c r="AU35" s="244">
        <v>18.185025881000001</v>
      </c>
      <c r="AV35" s="244">
        <v>18.060228021</v>
      </c>
      <c r="AW35" s="244">
        <v>17.814612961000002</v>
      </c>
      <c r="AX35" s="244">
        <v>18.080632658999999</v>
      </c>
      <c r="AY35" s="244">
        <v>17.549789428</v>
      </c>
      <c r="AZ35" s="244">
        <v>17.762303852999999</v>
      </c>
      <c r="BA35" s="244">
        <v>17.713726446999999</v>
      </c>
      <c r="BB35" s="244">
        <v>17.800486296999999</v>
      </c>
      <c r="BC35" s="244">
        <v>18.157775007000001</v>
      </c>
      <c r="BD35" s="244">
        <v>18.813842996000002</v>
      </c>
      <c r="BE35" s="244">
        <v>18.810198308</v>
      </c>
      <c r="BF35" s="244">
        <v>18.999686368999999</v>
      </c>
      <c r="BG35" s="368">
        <v>19.009016689999999</v>
      </c>
      <c r="BH35" s="368">
        <v>18.805202632</v>
      </c>
      <c r="BI35" s="368">
        <v>18.520028659000001</v>
      </c>
      <c r="BJ35" s="368">
        <v>18.746049338999999</v>
      </c>
      <c r="BK35" s="368">
        <v>17.997476981999998</v>
      </c>
      <c r="BL35" s="368">
        <v>18.360982776</v>
      </c>
      <c r="BM35" s="368">
        <v>18.381977169999999</v>
      </c>
      <c r="BN35" s="368">
        <v>18.60722093</v>
      </c>
      <c r="BO35" s="368">
        <v>18.907826971999999</v>
      </c>
      <c r="BP35" s="368">
        <v>19.480966038999998</v>
      </c>
      <c r="BQ35" s="368">
        <v>19.376476516</v>
      </c>
      <c r="BR35" s="368">
        <v>19.441558313000002</v>
      </c>
      <c r="BS35" s="368">
        <v>19.449048278999999</v>
      </c>
      <c r="BT35" s="368">
        <v>19.269576123</v>
      </c>
      <c r="BU35" s="368">
        <v>18.834669143999999</v>
      </c>
      <c r="BV35" s="368">
        <v>18.882409589000002</v>
      </c>
    </row>
    <row r="36" spans="1:74" ht="11.1" customHeight="1" x14ac:dyDescent="0.2">
      <c r="A36" s="159" t="s">
        <v>291</v>
      </c>
      <c r="B36" s="170" t="s">
        <v>222</v>
      </c>
      <c r="C36" s="244">
        <v>95.406992982000006</v>
      </c>
      <c r="D36" s="244">
        <v>97.145790066000004</v>
      </c>
      <c r="E36" s="244">
        <v>99.116719712000005</v>
      </c>
      <c r="F36" s="244">
        <v>96.877870192000003</v>
      </c>
      <c r="G36" s="244">
        <v>99.316048143000003</v>
      </c>
      <c r="H36" s="244">
        <v>101.09456879</v>
      </c>
      <c r="I36" s="244">
        <v>99.052057555999994</v>
      </c>
      <c r="J36" s="244">
        <v>99.310789827999997</v>
      </c>
      <c r="K36" s="244">
        <v>100.25823999000001</v>
      </c>
      <c r="L36" s="244">
        <v>98.625469550999995</v>
      </c>
      <c r="M36" s="244">
        <v>101.32354484</v>
      </c>
      <c r="N36" s="244">
        <v>99.747139281000003</v>
      </c>
      <c r="O36" s="244">
        <v>98.129984569000001</v>
      </c>
      <c r="P36" s="244">
        <v>99.76801691</v>
      </c>
      <c r="Q36" s="244">
        <v>99.940989802000004</v>
      </c>
      <c r="R36" s="244">
        <v>98.945112515000005</v>
      </c>
      <c r="S36" s="244">
        <v>99.607095575000002</v>
      </c>
      <c r="T36" s="244">
        <v>100.58823056</v>
      </c>
      <c r="U36" s="244">
        <v>101.01655948</v>
      </c>
      <c r="V36" s="244">
        <v>101.36523227000001</v>
      </c>
      <c r="W36" s="244">
        <v>100.10491854</v>
      </c>
      <c r="X36" s="244">
        <v>100.04611941</v>
      </c>
      <c r="Y36" s="244">
        <v>100.4675273</v>
      </c>
      <c r="Z36" s="244">
        <v>100.21159367</v>
      </c>
      <c r="AA36" s="244">
        <v>99.713662425999999</v>
      </c>
      <c r="AB36" s="244">
        <v>101.26932847</v>
      </c>
      <c r="AC36" s="244">
        <v>99.557524896000004</v>
      </c>
      <c r="AD36" s="244">
        <v>100.63106897999999</v>
      </c>
      <c r="AE36" s="244">
        <v>100.13441446</v>
      </c>
      <c r="AF36" s="244">
        <v>101.32404594</v>
      </c>
      <c r="AG36" s="244">
        <v>102.47896488000001</v>
      </c>
      <c r="AH36" s="244">
        <v>102.38755514</v>
      </c>
      <c r="AI36" s="244">
        <v>101.40962519</v>
      </c>
      <c r="AJ36" s="244">
        <v>100.7570968</v>
      </c>
      <c r="AK36" s="244">
        <v>101.77238894</v>
      </c>
      <c r="AL36" s="244">
        <v>102.38727375000001</v>
      </c>
      <c r="AM36" s="244">
        <v>97.264993888000006</v>
      </c>
      <c r="AN36" s="244">
        <v>98.549980978999997</v>
      </c>
      <c r="AO36" s="244">
        <v>91.846609416000007</v>
      </c>
      <c r="AP36" s="244">
        <v>80.271662612</v>
      </c>
      <c r="AQ36" s="244">
        <v>84.385217968999996</v>
      </c>
      <c r="AR36" s="244">
        <v>90.050640056999995</v>
      </c>
      <c r="AS36" s="244">
        <v>92.934345879000006</v>
      </c>
      <c r="AT36" s="244">
        <v>92.708893266000004</v>
      </c>
      <c r="AU36" s="244">
        <v>94.819814105000006</v>
      </c>
      <c r="AV36" s="244">
        <v>94.354755490000002</v>
      </c>
      <c r="AW36" s="244">
        <v>95.419308732999994</v>
      </c>
      <c r="AX36" s="244">
        <v>96.518130736000003</v>
      </c>
      <c r="AY36" s="244">
        <v>93.022742171000004</v>
      </c>
      <c r="AZ36" s="244">
        <v>94.632194318000003</v>
      </c>
      <c r="BA36" s="244">
        <v>96.327549447999999</v>
      </c>
      <c r="BB36" s="244">
        <v>95.658489734</v>
      </c>
      <c r="BC36" s="244">
        <v>95.546143254</v>
      </c>
      <c r="BD36" s="244">
        <v>98.290414808999998</v>
      </c>
      <c r="BE36" s="244">
        <v>98.288505137000001</v>
      </c>
      <c r="BF36" s="244">
        <v>98.380859318000006</v>
      </c>
      <c r="BG36" s="368">
        <v>98.990961150000004</v>
      </c>
      <c r="BH36" s="368">
        <v>98.441854465000006</v>
      </c>
      <c r="BI36" s="368">
        <v>99.782645482000007</v>
      </c>
      <c r="BJ36" s="368">
        <v>101.07570585000001</v>
      </c>
      <c r="BK36" s="368">
        <v>98.014072447000004</v>
      </c>
      <c r="BL36" s="368">
        <v>100.69249984</v>
      </c>
      <c r="BM36" s="368">
        <v>100.17318573</v>
      </c>
      <c r="BN36" s="368">
        <v>99.998788673000007</v>
      </c>
      <c r="BO36" s="368">
        <v>100.28812105999999</v>
      </c>
      <c r="BP36" s="368">
        <v>101.58192425999999</v>
      </c>
      <c r="BQ36" s="368">
        <v>101.6521285</v>
      </c>
      <c r="BR36" s="368">
        <v>101.64978099</v>
      </c>
      <c r="BS36" s="368">
        <v>102.08558982</v>
      </c>
      <c r="BT36" s="368">
        <v>101.12870771</v>
      </c>
      <c r="BU36" s="368">
        <v>101.97017027</v>
      </c>
      <c r="BV36" s="368">
        <v>102.90402758</v>
      </c>
    </row>
    <row r="37" spans="1:74" ht="11.1" customHeight="1" x14ac:dyDescent="0.2">
      <c r="B37" s="170"/>
      <c r="C37" s="244"/>
      <c r="D37" s="244"/>
      <c r="E37" s="244"/>
      <c r="F37" s="244"/>
      <c r="G37" s="244"/>
      <c r="H37" s="244"/>
      <c r="I37" s="244"/>
      <c r="J37" s="244"/>
      <c r="K37" s="244"/>
      <c r="L37" s="244"/>
      <c r="M37" s="244"/>
      <c r="N37" s="244"/>
      <c r="O37" s="244"/>
      <c r="P37" s="244"/>
      <c r="Q37" s="244"/>
      <c r="R37" s="244"/>
      <c r="S37" s="244"/>
      <c r="T37" s="244"/>
      <c r="U37" s="244"/>
      <c r="V37" s="244"/>
      <c r="W37" s="244"/>
      <c r="X37" s="244"/>
      <c r="Y37" s="244"/>
      <c r="Z37" s="244"/>
      <c r="AA37" s="244"/>
      <c r="AB37" s="244"/>
      <c r="AC37" s="244"/>
      <c r="AD37" s="244"/>
      <c r="AE37" s="244"/>
      <c r="AF37" s="244"/>
      <c r="AG37" s="244"/>
      <c r="AH37" s="244"/>
      <c r="AI37" s="244"/>
      <c r="AJ37" s="244"/>
      <c r="AK37" s="244"/>
      <c r="AL37" s="244"/>
      <c r="AM37" s="244"/>
      <c r="AN37" s="244"/>
      <c r="AO37" s="244"/>
      <c r="AP37" s="244"/>
      <c r="AQ37" s="244"/>
      <c r="AR37" s="244"/>
      <c r="AS37" s="244"/>
      <c r="AT37" s="244"/>
      <c r="AU37" s="244"/>
      <c r="AV37" s="244"/>
      <c r="AW37" s="244"/>
      <c r="AX37" s="244"/>
      <c r="AY37" s="244"/>
      <c r="AZ37" s="244"/>
      <c r="BA37" s="244"/>
      <c r="BB37" s="244"/>
      <c r="BC37" s="244"/>
      <c r="BD37" s="244"/>
      <c r="BE37" s="244"/>
      <c r="BF37" s="244"/>
      <c r="BG37" s="368"/>
      <c r="BH37" s="368"/>
      <c r="BI37" s="368"/>
      <c r="BJ37" s="368"/>
      <c r="BK37" s="368"/>
      <c r="BL37" s="368"/>
      <c r="BM37" s="368"/>
      <c r="BN37" s="368"/>
      <c r="BO37" s="368"/>
      <c r="BP37" s="368"/>
      <c r="BQ37" s="368"/>
      <c r="BR37" s="368"/>
      <c r="BS37" s="368"/>
      <c r="BT37" s="368"/>
      <c r="BU37" s="368"/>
      <c r="BV37" s="368"/>
    </row>
    <row r="38" spans="1:74" ht="11.1" customHeight="1" x14ac:dyDescent="0.2">
      <c r="B38" s="246" t="s">
        <v>986</v>
      </c>
      <c r="C38" s="244"/>
      <c r="D38" s="244"/>
      <c r="E38" s="244"/>
      <c r="F38" s="244"/>
      <c r="G38" s="244"/>
      <c r="H38" s="244"/>
      <c r="I38" s="244"/>
      <c r="J38" s="244"/>
      <c r="K38" s="244"/>
      <c r="L38" s="244"/>
      <c r="M38" s="244"/>
      <c r="N38" s="244"/>
      <c r="O38" s="244"/>
      <c r="P38" s="244"/>
      <c r="Q38" s="244"/>
      <c r="R38" s="244"/>
      <c r="S38" s="244"/>
      <c r="T38" s="244"/>
      <c r="U38" s="244"/>
      <c r="V38" s="244"/>
      <c r="W38" s="244"/>
      <c r="X38" s="244"/>
      <c r="Y38" s="244"/>
      <c r="Z38" s="244"/>
      <c r="AA38" s="244"/>
      <c r="AB38" s="244"/>
      <c r="AC38" s="244"/>
      <c r="AD38" s="244"/>
      <c r="AE38" s="244"/>
      <c r="AF38" s="244"/>
      <c r="AG38" s="244"/>
      <c r="AH38" s="244"/>
      <c r="AI38" s="244"/>
      <c r="AJ38" s="244"/>
      <c r="AK38" s="244"/>
      <c r="AL38" s="244"/>
      <c r="AM38" s="244"/>
      <c r="AN38" s="244"/>
      <c r="AO38" s="244"/>
      <c r="AP38" s="244"/>
      <c r="AQ38" s="244"/>
      <c r="AR38" s="244"/>
      <c r="AS38" s="244"/>
      <c r="AT38" s="244"/>
      <c r="AU38" s="244"/>
      <c r="AV38" s="244"/>
      <c r="AW38" s="244"/>
      <c r="AX38" s="244"/>
      <c r="AY38" s="244"/>
      <c r="AZ38" s="244"/>
      <c r="BA38" s="244"/>
      <c r="BB38" s="244"/>
      <c r="BC38" s="244"/>
      <c r="BD38" s="244"/>
      <c r="BE38" s="244"/>
      <c r="BF38" s="244"/>
      <c r="BG38" s="368"/>
      <c r="BH38" s="368"/>
      <c r="BI38" s="368"/>
      <c r="BJ38" s="368"/>
      <c r="BK38" s="368"/>
      <c r="BL38" s="368"/>
      <c r="BM38" s="368"/>
      <c r="BN38" s="368"/>
      <c r="BO38" s="368"/>
      <c r="BP38" s="368"/>
      <c r="BQ38" s="368"/>
      <c r="BR38" s="368"/>
      <c r="BS38" s="368"/>
      <c r="BT38" s="368"/>
      <c r="BU38" s="368"/>
      <c r="BV38" s="368"/>
    </row>
    <row r="39" spans="1:74" ht="11.1" customHeight="1" x14ac:dyDescent="0.2">
      <c r="A39" s="159" t="s">
        <v>307</v>
      </c>
      <c r="B39" s="170" t="s">
        <v>568</v>
      </c>
      <c r="C39" s="244">
        <v>-0.77895348386999996</v>
      </c>
      <c r="D39" s="244">
        <v>8.3610821429000004E-2</v>
      </c>
      <c r="E39" s="244">
        <v>0.59973403225999999</v>
      </c>
      <c r="F39" s="244">
        <v>9.5429866666999999E-2</v>
      </c>
      <c r="G39" s="244">
        <v>-0.20035754839</v>
      </c>
      <c r="H39" s="244">
        <v>0.80627916666999999</v>
      </c>
      <c r="I39" s="244">
        <v>0.37488248387000001</v>
      </c>
      <c r="J39" s="244">
        <v>0.38549609677000002</v>
      </c>
      <c r="K39" s="244">
        <v>0.30333213332999998</v>
      </c>
      <c r="L39" s="244">
        <v>1.1612132903000001</v>
      </c>
      <c r="M39" s="244">
        <v>0.59928979999999998</v>
      </c>
      <c r="N39" s="244">
        <v>0.92294509677000003</v>
      </c>
      <c r="O39" s="244">
        <v>0.40515580644999999</v>
      </c>
      <c r="P39" s="244">
        <v>0.14243903570999999</v>
      </c>
      <c r="Q39" s="244">
        <v>0.45674777419000001</v>
      </c>
      <c r="R39" s="244">
        <v>-0.11857196667</v>
      </c>
      <c r="S39" s="244">
        <v>-0.16948183871</v>
      </c>
      <c r="T39" s="244">
        <v>0.1087611</v>
      </c>
      <c r="U39" s="244">
        <v>-0.18572848386999999</v>
      </c>
      <c r="V39" s="244">
        <v>-0.62159338710000001</v>
      </c>
      <c r="W39" s="244">
        <v>-1.3109489333</v>
      </c>
      <c r="X39" s="244">
        <v>0.52049416129000003</v>
      </c>
      <c r="Y39" s="244">
        <v>0.25742366667</v>
      </c>
      <c r="Z39" s="244">
        <v>-2.3802967742000001E-2</v>
      </c>
      <c r="AA39" s="244">
        <v>-0.19597212903</v>
      </c>
      <c r="AB39" s="244">
        <v>0.59685264285999995</v>
      </c>
      <c r="AC39" s="244">
        <v>0.10014383871</v>
      </c>
      <c r="AD39" s="244">
        <v>-0.59614259999999997</v>
      </c>
      <c r="AE39" s="244">
        <v>-1.2813444839000001</v>
      </c>
      <c r="AF39" s="244">
        <v>9.8582600000000006E-2</v>
      </c>
      <c r="AG39" s="244">
        <v>-0.15832625806</v>
      </c>
      <c r="AH39" s="244">
        <v>0.27064506451999998</v>
      </c>
      <c r="AI39" s="244">
        <v>7.6594599999999999E-2</v>
      </c>
      <c r="AJ39" s="244">
        <v>0.53171080645000002</v>
      </c>
      <c r="AK39" s="244">
        <v>0.28390029999999999</v>
      </c>
      <c r="AL39" s="244">
        <v>4.3810096774000003E-2</v>
      </c>
      <c r="AM39" s="244">
        <v>-0.58108274193999998</v>
      </c>
      <c r="AN39" s="244">
        <v>0.59243127586</v>
      </c>
      <c r="AO39" s="244">
        <v>-1.4196558065</v>
      </c>
      <c r="AP39" s="244">
        <v>-2.6578777667</v>
      </c>
      <c r="AQ39" s="244">
        <v>-1.2625525161</v>
      </c>
      <c r="AR39" s="244">
        <v>-1.1053889333</v>
      </c>
      <c r="AS39" s="244">
        <v>0.11606909677</v>
      </c>
      <c r="AT39" s="244">
        <v>0.80709603226000004</v>
      </c>
      <c r="AU39" s="244">
        <v>0.65802563332999997</v>
      </c>
      <c r="AV39" s="244">
        <v>1.3058708065</v>
      </c>
      <c r="AW39" s="244">
        <v>-6.4125266666999997E-2</v>
      </c>
      <c r="AX39" s="244">
        <v>1.4637193871</v>
      </c>
      <c r="AY39" s="244">
        <v>0.42857135483999997</v>
      </c>
      <c r="AZ39" s="244">
        <v>1.2722857142999999</v>
      </c>
      <c r="BA39" s="244">
        <v>-0.22509035484000001</v>
      </c>
      <c r="BB39" s="244">
        <v>0.55736946666999998</v>
      </c>
      <c r="BC39" s="244">
        <v>4.8531967741999998E-2</v>
      </c>
      <c r="BD39" s="244">
        <v>0.94912426667000005</v>
      </c>
      <c r="BE39" s="244">
        <v>0.16228759022</v>
      </c>
      <c r="BF39" s="244">
        <v>0.86876398347999995</v>
      </c>
      <c r="BG39" s="368">
        <v>-4.0770026160999999E-2</v>
      </c>
      <c r="BH39" s="368">
        <v>0.38580322580999998</v>
      </c>
      <c r="BI39" s="368">
        <v>0.37365666667000003</v>
      </c>
      <c r="BJ39" s="368">
        <v>0.84972258064999995</v>
      </c>
      <c r="BK39" s="368">
        <v>-0.30761290323000001</v>
      </c>
      <c r="BL39" s="368">
        <v>6.3250000000000001E-2</v>
      </c>
      <c r="BM39" s="368">
        <v>-7.764516129E-2</v>
      </c>
      <c r="BN39" s="368">
        <v>-0.79246666666999999</v>
      </c>
      <c r="BO39" s="368">
        <v>-0.75503225805999996</v>
      </c>
      <c r="BP39" s="368">
        <v>-0.52529999999999999</v>
      </c>
      <c r="BQ39" s="368">
        <v>-0.1665483871</v>
      </c>
      <c r="BR39" s="368">
        <v>7.4999999999999997E-2</v>
      </c>
      <c r="BS39" s="368">
        <v>-0.13956666667000001</v>
      </c>
      <c r="BT39" s="368">
        <v>0.33703225805999998</v>
      </c>
      <c r="BU39" s="368">
        <v>9.3766666666999995E-2</v>
      </c>
      <c r="BV39" s="368">
        <v>0.74477419354999996</v>
      </c>
    </row>
    <row r="40" spans="1:74" ht="11.1" customHeight="1" x14ac:dyDescent="0.2">
      <c r="A40" s="159" t="s">
        <v>308</v>
      </c>
      <c r="B40" s="170" t="s">
        <v>569</v>
      </c>
      <c r="C40" s="244">
        <v>-1.6161612903</v>
      </c>
      <c r="D40" s="244">
        <v>0.19939285713999999</v>
      </c>
      <c r="E40" s="244">
        <v>0.45961290322999998</v>
      </c>
      <c r="F40" s="244">
        <v>-0.59526666667000006</v>
      </c>
      <c r="G40" s="244">
        <v>0.26112903226</v>
      </c>
      <c r="H40" s="244">
        <v>0.58143333333000002</v>
      </c>
      <c r="I40" s="244">
        <v>-0.60796774194000003</v>
      </c>
      <c r="J40" s="244">
        <v>0.34196774194000001</v>
      </c>
      <c r="K40" s="244">
        <v>1.1317666666999999</v>
      </c>
      <c r="L40" s="244">
        <v>0.43651612902999998</v>
      </c>
      <c r="M40" s="244">
        <v>0.35849999999999999</v>
      </c>
      <c r="N40" s="244">
        <v>0.61593548386999997</v>
      </c>
      <c r="O40" s="244">
        <v>-1.0546129032</v>
      </c>
      <c r="P40" s="244">
        <v>0.44274999999999998</v>
      </c>
      <c r="Q40" s="244">
        <v>0.95087096774000002</v>
      </c>
      <c r="R40" s="244">
        <v>6.5299999999999997E-2</v>
      </c>
      <c r="S40" s="244">
        <v>0.12306451613</v>
      </c>
      <c r="T40" s="244">
        <v>0.27776666667</v>
      </c>
      <c r="U40" s="244">
        <v>-0.57325806452000005</v>
      </c>
      <c r="V40" s="244">
        <v>-0.25638709676999999</v>
      </c>
      <c r="W40" s="244">
        <v>1.2202333332999999</v>
      </c>
      <c r="X40" s="244">
        <v>-0.12977419355</v>
      </c>
      <c r="Y40" s="244">
        <v>-3.5866666667000002E-2</v>
      </c>
      <c r="Z40" s="244">
        <v>-0.37403225806000001</v>
      </c>
      <c r="AA40" s="244">
        <v>-0.10967741935</v>
      </c>
      <c r="AB40" s="244">
        <v>-0.54521428570999997</v>
      </c>
      <c r="AC40" s="244">
        <v>1.0193548387E-2</v>
      </c>
      <c r="AD40" s="244">
        <v>0.40146666667000003</v>
      </c>
      <c r="AE40" s="244">
        <v>-0.12074193548000001</v>
      </c>
      <c r="AF40" s="244">
        <v>-0.23876666666999999</v>
      </c>
      <c r="AG40" s="244">
        <v>-0.46048387096999999</v>
      </c>
      <c r="AH40" s="244">
        <v>-1.102483871</v>
      </c>
      <c r="AI40" s="244">
        <v>1.1175666666999999</v>
      </c>
      <c r="AJ40" s="244">
        <v>1.1551935484</v>
      </c>
      <c r="AK40" s="244">
        <v>-0.27706666667000002</v>
      </c>
      <c r="AL40" s="244">
        <v>0.26641935484000001</v>
      </c>
      <c r="AM40" s="244">
        <v>-0.15654838709999999</v>
      </c>
      <c r="AN40" s="244">
        <v>0.27717241379000002</v>
      </c>
      <c r="AO40" s="244">
        <v>-1.5871612903000001</v>
      </c>
      <c r="AP40" s="244">
        <v>-2.3828666667</v>
      </c>
      <c r="AQ40" s="244">
        <v>-1.9633225806000001</v>
      </c>
      <c r="AR40" s="244">
        <v>0.89756666666999996</v>
      </c>
      <c r="AS40" s="244">
        <v>-0.26380645160999999</v>
      </c>
      <c r="AT40" s="244">
        <v>-0.44283870968</v>
      </c>
      <c r="AU40" s="244">
        <v>0.84353333333000002</v>
      </c>
      <c r="AV40" s="244">
        <v>0.40164516129</v>
      </c>
      <c r="AW40" s="244">
        <v>0.72926666666999995</v>
      </c>
      <c r="AX40" s="244">
        <v>0.92803225806</v>
      </c>
      <c r="AY40" s="244">
        <v>-0.48835483871000002</v>
      </c>
      <c r="AZ40" s="244">
        <v>1.0078928571000001</v>
      </c>
      <c r="BA40" s="244">
        <v>1.7726129032</v>
      </c>
      <c r="BB40" s="244">
        <v>-0.45036666667000003</v>
      </c>
      <c r="BC40" s="244">
        <v>0.19708748322</v>
      </c>
      <c r="BD40" s="244">
        <v>0.55124771419999996</v>
      </c>
      <c r="BE40" s="244">
        <v>0.21132298456000001</v>
      </c>
      <c r="BF40" s="244">
        <v>0.24520022747</v>
      </c>
      <c r="BG40" s="368">
        <v>0.43391952683000001</v>
      </c>
      <c r="BH40" s="368">
        <v>-0.38532376767999998</v>
      </c>
      <c r="BI40" s="368">
        <v>-6.0329860499999999E-2</v>
      </c>
      <c r="BJ40" s="368">
        <v>8.9370386802000004E-2</v>
      </c>
      <c r="BK40" s="368">
        <v>-0.43297986848999998</v>
      </c>
      <c r="BL40" s="368">
        <v>0.28279849128000001</v>
      </c>
      <c r="BM40" s="368">
        <v>0.10425217631</v>
      </c>
      <c r="BN40" s="368">
        <v>0.12903342794</v>
      </c>
      <c r="BO40" s="368">
        <v>-1.4255532505E-2</v>
      </c>
      <c r="BP40" s="368">
        <v>0.10102693851</v>
      </c>
      <c r="BQ40" s="368">
        <v>-3.2347659376000003E-2</v>
      </c>
      <c r="BR40" s="368">
        <v>-0.24841612689000001</v>
      </c>
      <c r="BS40" s="368">
        <v>-2.7976462731000001E-2</v>
      </c>
      <c r="BT40" s="368">
        <v>-0.56099642727999999</v>
      </c>
      <c r="BU40" s="368">
        <v>-0.29719315892999998</v>
      </c>
      <c r="BV40" s="368">
        <v>-0.15669513572999999</v>
      </c>
    </row>
    <row r="41" spans="1:74" ht="11.1" customHeight="1" x14ac:dyDescent="0.2">
      <c r="A41" s="159" t="s">
        <v>309</v>
      </c>
      <c r="B41" s="170" t="s">
        <v>570</v>
      </c>
      <c r="C41" s="244">
        <v>0.52731187823000003</v>
      </c>
      <c r="D41" s="244">
        <v>-0.29675988092</v>
      </c>
      <c r="E41" s="244">
        <v>1.2224727023999999</v>
      </c>
      <c r="F41" s="244">
        <v>0.71933851594999998</v>
      </c>
      <c r="G41" s="244">
        <v>1.6532822642</v>
      </c>
      <c r="H41" s="244">
        <v>1.4172498840000001</v>
      </c>
      <c r="I41" s="244">
        <v>0.32771680681999998</v>
      </c>
      <c r="J41" s="244">
        <v>0.34287306042999999</v>
      </c>
      <c r="K41" s="244">
        <v>0.50724363411999995</v>
      </c>
      <c r="L41" s="244">
        <v>-1.8381390775999999</v>
      </c>
      <c r="M41" s="244">
        <v>0.90221821960000004</v>
      </c>
      <c r="N41" s="244">
        <v>-0.37441564113999998</v>
      </c>
      <c r="O41" s="244">
        <v>-0.24614407107</v>
      </c>
      <c r="P41" s="244">
        <v>-9.0758896138000006E-2</v>
      </c>
      <c r="Q41" s="244">
        <v>-1.0066473952999999</v>
      </c>
      <c r="R41" s="244">
        <v>-0.66372595749999996</v>
      </c>
      <c r="S41" s="244">
        <v>3.5376728447000003E-2</v>
      </c>
      <c r="T41" s="244">
        <v>-0.22975681923999999</v>
      </c>
      <c r="U41" s="244">
        <v>0.57999888815</v>
      </c>
      <c r="V41" s="244">
        <v>0.47325445729999999</v>
      </c>
      <c r="W41" s="244">
        <v>-1.2459376579999999</v>
      </c>
      <c r="X41" s="244">
        <v>-2.6932086029</v>
      </c>
      <c r="Y41" s="244">
        <v>-2.2097774832999999</v>
      </c>
      <c r="Z41" s="244">
        <v>-1.3112019115</v>
      </c>
      <c r="AA41" s="244">
        <v>-0.37030776987000003</v>
      </c>
      <c r="AB41" s="244">
        <v>1.0790883867000001</v>
      </c>
      <c r="AC41" s="244">
        <v>-0.74673935774</v>
      </c>
      <c r="AD41" s="244">
        <v>0.38132144059</v>
      </c>
      <c r="AE41" s="244">
        <v>1.3388943557999999</v>
      </c>
      <c r="AF41" s="244">
        <v>0.81951814411000001</v>
      </c>
      <c r="AG41" s="244">
        <v>3.1282216083000001</v>
      </c>
      <c r="AH41" s="244">
        <v>2.0472309903000001</v>
      </c>
      <c r="AI41" s="244">
        <v>0.71284823693999999</v>
      </c>
      <c r="AJ41" s="244">
        <v>-2.3052568980000001</v>
      </c>
      <c r="AK41" s="244">
        <v>-0.35260094712000001</v>
      </c>
      <c r="AL41" s="244">
        <v>0.25328829845</v>
      </c>
      <c r="AM41" s="244">
        <v>-3.3863881798</v>
      </c>
      <c r="AN41" s="244">
        <v>-2.5862596366999999</v>
      </c>
      <c r="AO41" s="244">
        <v>-5.6710167520999999</v>
      </c>
      <c r="AP41" s="244">
        <v>-14.655784973999999</v>
      </c>
      <c r="AQ41" s="244">
        <v>-0.87053640100999996</v>
      </c>
      <c r="AR41" s="244">
        <v>1.6954615433</v>
      </c>
      <c r="AS41" s="244">
        <v>2.7322292555000001</v>
      </c>
      <c r="AT41" s="244">
        <v>1.0017412759</v>
      </c>
      <c r="AU41" s="244">
        <v>1.9718707656000001</v>
      </c>
      <c r="AV41" s="244">
        <v>1.0301104516999999</v>
      </c>
      <c r="AW41" s="244">
        <v>1.4376187932</v>
      </c>
      <c r="AX41" s="244">
        <v>0.81621822223999996</v>
      </c>
      <c r="AY41" s="244">
        <v>-0.83030674626000001</v>
      </c>
      <c r="AZ41" s="244">
        <v>1.8582422822</v>
      </c>
      <c r="BA41" s="244">
        <v>1.0226930974999999</v>
      </c>
      <c r="BB41" s="244">
        <v>1.5970126378</v>
      </c>
      <c r="BC41" s="244">
        <v>0.44771011001</v>
      </c>
      <c r="BD41" s="244">
        <v>1.2046021844999999</v>
      </c>
      <c r="BE41" s="244">
        <v>0.45007022357999998</v>
      </c>
      <c r="BF41" s="244">
        <v>0.51054420054000005</v>
      </c>
      <c r="BG41" s="368">
        <v>0.91697094454000005</v>
      </c>
      <c r="BH41" s="368">
        <v>-0.80220130600999995</v>
      </c>
      <c r="BI41" s="368">
        <v>-0.12673865123</v>
      </c>
      <c r="BJ41" s="368">
        <v>0.18764190211000001</v>
      </c>
      <c r="BK41" s="368">
        <v>-0.92506862383999999</v>
      </c>
      <c r="BL41" s="368">
        <v>0.58953742273999998</v>
      </c>
      <c r="BM41" s="368">
        <v>0.22293771888</v>
      </c>
      <c r="BN41" s="368">
        <v>0.28613380477</v>
      </c>
      <c r="BO41" s="368">
        <v>-3.2316304215000001E-2</v>
      </c>
      <c r="BP41" s="368">
        <v>0.22550110849999999</v>
      </c>
      <c r="BQ41" s="368">
        <v>-7.1249543474999996E-2</v>
      </c>
      <c r="BR41" s="368">
        <v>-0.54121043535000002</v>
      </c>
      <c r="BS41" s="368">
        <v>-6.1655696943999999E-2</v>
      </c>
      <c r="BT41" s="368">
        <v>-1.2174170427</v>
      </c>
      <c r="BU41" s="368">
        <v>-0.65386262554999997</v>
      </c>
      <c r="BV41" s="368">
        <v>-0.34394348869000002</v>
      </c>
    </row>
    <row r="42" spans="1:74" ht="11.1" customHeight="1" x14ac:dyDescent="0.2">
      <c r="A42" s="159" t="s">
        <v>310</v>
      </c>
      <c r="B42" s="170" t="s">
        <v>571</v>
      </c>
      <c r="C42" s="244">
        <v>-1.8678028959999999</v>
      </c>
      <c r="D42" s="244">
        <v>-1.3756202348999999E-2</v>
      </c>
      <c r="E42" s="244">
        <v>2.2818196379</v>
      </c>
      <c r="F42" s="244">
        <v>0.21950171595000001</v>
      </c>
      <c r="G42" s="244">
        <v>1.7140537481</v>
      </c>
      <c r="H42" s="244">
        <v>2.804962384</v>
      </c>
      <c r="I42" s="244">
        <v>9.4631548755000003E-2</v>
      </c>
      <c r="J42" s="244">
        <v>1.0703368991</v>
      </c>
      <c r="K42" s="244">
        <v>1.9423424341</v>
      </c>
      <c r="L42" s="244">
        <v>-0.24040965819999999</v>
      </c>
      <c r="M42" s="244">
        <v>1.8600080196</v>
      </c>
      <c r="N42" s="244">
        <v>1.1644649395</v>
      </c>
      <c r="O42" s="244">
        <v>-0.89560116784999999</v>
      </c>
      <c r="P42" s="244">
        <v>0.49443013957999998</v>
      </c>
      <c r="Q42" s="244">
        <v>0.40097134667000001</v>
      </c>
      <c r="R42" s="244">
        <v>-0.71699792415999997</v>
      </c>
      <c r="S42" s="244">
        <v>-1.1040594133000001E-2</v>
      </c>
      <c r="T42" s="244">
        <v>0.15677094742</v>
      </c>
      <c r="U42" s="244">
        <v>-0.17898766023000001</v>
      </c>
      <c r="V42" s="244">
        <v>-0.40472602658000001</v>
      </c>
      <c r="W42" s="244">
        <v>-1.3366532579999999</v>
      </c>
      <c r="X42" s="244">
        <v>-2.3024886351</v>
      </c>
      <c r="Y42" s="244">
        <v>-1.9882204832999999</v>
      </c>
      <c r="Z42" s="244">
        <v>-1.7090371373</v>
      </c>
      <c r="AA42" s="244">
        <v>-0.67595731826000005</v>
      </c>
      <c r="AB42" s="244">
        <v>1.1307267438999999</v>
      </c>
      <c r="AC42" s="244">
        <v>-0.63640197065000004</v>
      </c>
      <c r="AD42" s="244">
        <v>0.18664550726000001</v>
      </c>
      <c r="AE42" s="244">
        <v>-6.3192063566000004E-2</v>
      </c>
      <c r="AF42" s="244">
        <v>0.67933407743999996</v>
      </c>
      <c r="AG42" s="244">
        <v>2.5094114793000002</v>
      </c>
      <c r="AH42" s="244">
        <v>1.2153921837999999</v>
      </c>
      <c r="AI42" s="244">
        <v>1.9070095036000001</v>
      </c>
      <c r="AJ42" s="244">
        <v>-0.61835254314999999</v>
      </c>
      <c r="AK42" s="244">
        <v>-0.34576731378999997</v>
      </c>
      <c r="AL42" s="244">
        <v>0.56351775006000004</v>
      </c>
      <c r="AM42" s="244">
        <v>-4.1240193088000003</v>
      </c>
      <c r="AN42" s="244">
        <v>-1.7166559471</v>
      </c>
      <c r="AO42" s="244">
        <v>-8.6778338488000006</v>
      </c>
      <c r="AP42" s="244">
        <v>-19.696529408</v>
      </c>
      <c r="AQ42" s="244">
        <v>-4.0964114978000001</v>
      </c>
      <c r="AR42" s="244">
        <v>1.4876392765999999</v>
      </c>
      <c r="AS42" s="244">
        <v>2.5844919006999998</v>
      </c>
      <c r="AT42" s="244">
        <v>1.3659985984</v>
      </c>
      <c r="AU42" s="244">
        <v>3.4734297322000001</v>
      </c>
      <c r="AV42" s="244">
        <v>2.7376264194000002</v>
      </c>
      <c r="AW42" s="244">
        <v>2.1027601932</v>
      </c>
      <c r="AX42" s="244">
        <v>3.2079698674000001</v>
      </c>
      <c r="AY42" s="244">
        <v>-0.89009023012999999</v>
      </c>
      <c r="AZ42" s="244">
        <v>4.1384208536999996</v>
      </c>
      <c r="BA42" s="244">
        <v>2.5702156458999998</v>
      </c>
      <c r="BB42" s="244">
        <v>1.7040154378000001</v>
      </c>
      <c r="BC42" s="244">
        <v>0.69332956096999998</v>
      </c>
      <c r="BD42" s="244">
        <v>2.7049741652999999</v>
      </c>
      <c r="BE42" s="244">
        <v>0.82368079835999997</v>
      </c>
      <c r="BF42" s="244">
        <v>1.6245084114999999</v>
      </c>
      <c r="BG42" s="368">
        <v>1.3101204451999999</v>
      </c>
      <c r="BH42" s="368">
        <v>-0.80172184789000001</v>
      </c>
      <c r="BI42" s="368">
        <v>0.18658815494</v>
      </c>
      <c r="BJ42" s="368">
        <v>1.1267348695999999</v>
      </c>
      <c r="BK42" s="368">
        <v>-1.6656613955999999</v>
      </c>
      <c r="BL42" s="368">
        <v>0.93558591402000002</v>
      </c>
      <c r="BM42" s="368">
        <v>0.24954473390000001</v>
      </c>
      <c r="BN42" s="368">
        <v>-0.37729943395999999</v>
      </c>
      <c r="BO42" s="368">
        <v>-0.80160409478000005</v>
      </c>
      <c r="BP42" s="368">
        <v>-0.19877195299</v>
      </c>
      <c r="BQ42" s="368">
        <v>-0.27014558994999999</v>
      </c>
      <c r="BR42" s="368">
        <v>-0.71462656223999999</v>
      </c>
      <c r="BS42" s="368">
        <v>-0.22919882633999999</v>
      </c>
      <c r="BT42" s="368">
        <v>-1.4413812119</v>
      </c>
      <c r="BU42" s="368">
        <v>-0.85728911780999995</v>
      </c>
      <c r="BV42" s="368">
        <v>0.24413556913000001</v>
      </c>
    </row>
    <row r="43" spans="1:74" ht="11.1" customHeight="1" x14ac:dyDescent="0.2">
      <c r="B43" s="170"/>
      <c r="C43" s="244"/>
      <c r="D43" s="244"/>
      <c r="E43" s="244"/>
      <c r="F43" s="244"/>
      <c r="G43" s="244"/>
      <c r="H43" s="244"/>
      <c r="I43" s="244"/>
      <c r="J43" s="244"/>
      <c r="K43" s="244"/>
      <c r="L43" s="244"/>
      <c r="M43" s="244"/>
      <c r="N43" s="244"/>
      <c r="O43" s="244"/>
      <c r="P43" s="244"/>
      <c r="Q43" s="244"/>
      <c r="R43" s="244"/>
      <c r="S43" s="244"/>
      <c r="T43" s="244"/>
      <c r="U43" s="244"/>
      <c r="V43" s="244"/>
      <c r="W43" s="244"/>
      <c r="X43" s="244"/>
      <c r="Y43" s="244"/>
      <c r="Z43" s="244"/>
      <c r="AA43" s="244"/>
      <c r="AB43" s="244"/>
      <c r="AC43" s="244"/>
      <c r="AD43" s="244"/>
      <c r="AE43" s="244"/>
      <c r="AF43" s="244"/>
      <c r="AG43" s="244"/>
      <c r="AH43" s="244"/>
      <c r="AI43" s="244"/>
      <c r="AJ43" s="244"/>
      <c r="AK43" s="244"/>
      <c r="AL43" s="244"/>
      <c r="AM43" s="244"/>
      <c r="AN43" s="244"/>
      <c r="AO43" s="244"/>
      <c r="AP43" s="244"/>
      <c r="AQ43" s="244"/>
      <c r="AR43" s="244"/>
      <c r="AS43" s="244"/>
      <c r="AT43" s="244"/>
      <c r="AU43" s="244"/>
      <c r="AV43" s="244"/>
      <c r="AW43" s="244"/>
      <c r="AX43" s="244"/>
      <c r="AY43" s="244"/>
      <c r="AZ43" s="244"/>
      <c r="BA43" s="244"/>
      <c r="BB43" s="244"/>
      <c r="BC43" s="244"/>
      <c r="BD43" s="244"/>
      <c r="BE43" s="244"/>
      <c r="BF43" s="244"/>
      <c r="BG43" s="368"/>
      <c r="BH43" s="368"/>
      <c r="BI43" s="368"/>
      <c r="BJ43" s="368"/>
      <c r="BK43" s="368"/>
      <c r="BL43" s="368"/>
      <c r="BM43" s="368"/>
      <c r="BN43" s="368"/>
      <c r="BO43" s="368"/>
      <c r="BP43" s="368"/>
      <c r="BQ43" s="368"/>
      <c r="BR43" s="368"/>
      <c r="BS43" s="368"/>
      <c r="BT43" s="368"/>
      <c r="BU43" s="368"/>
      <c r="BV43" s="368"/>
    </row>
    <row r="44" spans="1:74" ht="11.1" customHeight="1" x14ac:dyDescent="0.2">
      <c r="B44" s="65" t="s">
        <v>1105</v>
      </c>
      <c r="C44" s="244"/>
      <c r="D44" s="244"/>
      <c r="E44" s="244"/>
      <c r="F44" s="244"/>
      <c r="G44" s="244"/>
      <c r="H44" s="244"/>
      <c r="I44" s="244"/>
      <c r="J44" s="244"/>
      <c r="K44" s="244"/>
      <c r="L44" s="244"/>
      <c r="M44" s="244"/>
      <c r="N44" s="244"/>
      <c r="O44" s="244"/>
      <c r="P44" s="244"/>
      <c r="Q44" s="244"/>
      <c r="R44" s="244"/>
      <c r="S44" s="244"/>
      <c r="T44" s="244"/>
      <c r="U44" s="244"/>
      <c r="V44" s="244"/>
      <c r="W44" s="244"/>
      <c r="X44" s="244"/>
      <c r="Y44" s="244"/>
      <c r="Z44" s="244"/>
      <c r="AA44" s="244"/>
      <c r="AB44" s="244"/>
      <c r="AC44" s="244"/>
      <c r="AD44" s="244"/>
      <c r="AE44" s="244"/>
      <c r="AF44" s="244"/>
      <c r="AG44" s="244"/>
      <c r="AH44" s="244"/>
      <c r="AI44" s="244"/>
      <c r="AJ44" s="244"/>
      <c r="AK44" s="244"/>
      <c r="AL44" s="244"/>
      <c r="AM44" s="244"/>
      <c r="AN44" s="244"/>
      <c r="AO44" s="244"/>
      <c r="AP44" s="244"/>
      <c r="AQ44" s="244"/>
      <c r="AR44" s="244"/>
      <c r="AS44" s="244"/>
      <c r="AT44" s="244"/>
      <c r="AU44" s="244"/>
      <c r="AV44" s="244"/>
      <c r="AW44" s="244"/>
      <c r="AX44" s="244"/>
      <c r="AY44" s="244"/>
      <c r="AZ44" s="244"/>
      <c r="BA44" s="244"/>
      <c r="BB44" s="244"/>
      <c r="BC44" s="244"/>
      <c r="BD44" s="244"/>
      <c r="BE44" s="244"/>
      <c r="BF44" s="244"/>
      <c r="BG44" s="368"/>
      <c r="BH44" s="368"/>
      <c r="BI44" s="368"/>
      <c r="BJ44" s="368"/>
      <c r="BK44" s="368"/>
      <c r="BL44" s="368"/>
      <c r="BM44" s="368"/>
      <c r="BN44" s="368"/>
      <c r="BO44" s="368"/>
      <c r="BP44" s="368"/>
      <c r="BQ44" s="368"/>
      <c r="BR44" s="368"/>
      <c r="BS44" s="368"/>
      <c r="BT44" s="368"/>
      <c r="BU44" s="368"/>
      <c r="BV44" s="368"/>
    </row>
    <row r="45" spans="1:74" ht="11.1" customHeight="1" x14ac:dyDescent="0.2">
      <c r="A45" s="159" t="s">
        <v>567</v>
      </c>
      <c r="B45" s="170" t="s">
        <v>304</v>
      </c>
      <c r="C45" s="249">
        <v>1353.9552980000001</v>
      </c>
      <c r="D45" s="249">
        <v>1351.867195</v>
      </c>
      <c r="E45" s="249">
        <v>1336.5904399999999</v>
      </c>
      <c r="F45" s="249">
        <v>1336.450544</v>
      </c>
      <c r="G45" s="249">
        <v>1346.970628</v>
      </c>
      <c r="H45" s="249">
        <v>1328.0862529999999</v>
      </c>
      <c r="I45" s="249">
        <v>1316.7558959999999</v>
      </c>
      <c r="J45" s="249">
        <v>1304.8895170000001</v>
      </c>
      <c r="K45" s="249">
        <v>1300.9485529999999</v>
      </c>
      <c r="L45" s="249">
        <v>1269.6399409999999</v>
      </c>
      <c r="M45" s="249">
        <v>1259.334247</v>
      </c>
      <c r="N45" s="249">
        <v>1229.1699490000001</v>
      </c>
      <c r="O45" s="249">
        <v>1215.2071189999999</v>
      </c>
      <c r="P45" s="249">
        <v>1209.9948260000001</v>
      </c>
      <c r="Q45" s="249">
        <v>1195.8376450000001</v>
      </c>
      <c r="R45" s="249">
        <v>1200.884804</v>
      </c>
      <c r="S45" s="249">
        <v>1209.937741</v>
      </c>
      <c r="T45" s="249">
        <v>1206.826908</v>
      </c>
      <c r="U45" s="249">
        <v>1212.586491</v>
      </c>
      <c r="V45" s="249">
        <v>1231.857886</v>
      </c>
      <c r="W45" s="249">
        <v>1271.1883539999999</v>
      </c>
      <c r="X45" s="249">
        <v>1260.222035</v>
      </c>
      <c r="Y45" s="249">
        <v>1257.7723249999999</v>
      </c>
      <c r="Z45" s="249">
        <v>1258.9382169999999</v>
      </c>
      <c r="AA45" s="249">
        <v>1265.0133530000001</v>
      </c>
      <c r="AB45" s="249">
        <v>1248.3144789999999</v>
      </c>
      <c r="AC45" s="249">
        <v>1245.21002</v>
      </c>
      <c r="AD45" s="249">
        <v>1263.632298</v>
      </c>
      <c r="AE45" s="249">
        <v>1307.123977</v>
      </c>
      <c r="AF45" s="249">
        <v>1304.1664989999999</v>
      </c>
      <c r="AG45" s="249">
        <v>1309.074613</v>
      </c>
      <c r="AH45" s="249">
        <v>1300.684616</v>
      </c>
      <c r="AI45" s="249">
        <v>1298.386778</v>
      </c>
      <c r="AJ45" s="249">
        <v>1285.568743</v>
      </c>
      <c r="AK45" s="249">
        <v>1283.237734</v>
      </c>
      <c r="AL45" s="249">
        <v>1281.879621</v>
      </c>
      <c r="AM45" s="249">
        <v>1299.893186</v>
      </c>
      <c r="AN45" s="249">
        <v>1282.712679</v>
      </c>
      <c r="AO45" s="249">
        <v>1326.7220090000001</v>
      </c>
      <c r="AP45" s="249">
        <v>1403.599342</v>
      </c>
      <c r="AQ45" s="249">
        <v>1432.23847</v>
      </c>
      <c r="AR45" s="249">
        <v>1457.7031380000001</v>
      </c>
      <c r="AS45" s="249">
        <v>1453.9879960000001</v>
      </c>
      <c r="AT45" s="249">
        <v>1437.578019</v>
      </c>
      <c r="AU45" s="249">
        <v>1423.1812500000001</v>
      </c>
      <c r="AV45" s="249">
        <v>1386.3292550000001</v>
      </c>
      <c r="AW45" s="249">
        <v>1388.724013</v>
      </c>
      <c r="AX45" s="249">
        <v>1343.347712</v>
      </c>
      <c r="AY45" s="249">
        <v>1330.0630000000001</v>
      </c>
      <c r="AZ45" s="249">
        <v>1294.751</v>
      </c>
      <c r="BA45" s="249">
        <v>1301.727801</v>
      </c>
      <c r="BB45" s="249">
        <v>1289.352717</v>
      </c>
      <c r="BC45" s="249">
        <v>1293.6912259999999</v>
      </c>
      <c r="BD45" s="249">
        <v>1271.4984979999999</v>
      </c>
      <c r="BE45" s="249">
        <v>1266.4675827000001</v>
      </c>
      <c r="BF45" s="249">
        <v>1239.5378992000001</v>
      </c>
      <c r="BG45" s="312">
        <v>1240.761</v>
      </c>
      <c r="BH45" s="312">
        <v>1236.9590000000001</v>
      </c>
      <c r="BI45" s="312">
        <v>1233.644</v>
      </c>
      <c r="BJ45" s="312">
        <v>1211.25</v>
      </c>
      <c r="BK45" s="312">
        <v>1220.7860000000001</v>
      </c>
      <c r="BL45" s="312">
        <v>1219.0150000000001</v>
      </c>
      <c r="BM45" s="312">
        <v>1221.422</v>
      </c>
      <c r="BN45" s="312">
        <v>1245.1959999999999</v>
      </c>
      <c r="BO45" s="312">
        <v>1268.6020000000001</v>
      </c>
      <c r="BP45" s="312">
        <v>1284.3610000000001</v>
      </c>
      <c r="BQ45" s="312">
        <v>1289.5239999999999</v>
      </c>
      <c r="BR45" s="312">
        <v>1287.1990000000001</v>
      </c>
      <c r="BS45" s="312">
        <v>1291.386</v>
      </c>
      <c r="BT45" s="312">
        <v>1284.1379999999999</v>
      </c>
      <c r="BU45" s="312">
        <v>1284.5250000000001</v>
      </c>
      <c r="BV45" s="312">
        <v>1264.6369999999999</v>
      </c>
    </row>
    <row r="46" spans="1:74" ht="11.1" customHeight="1" x14ac:dyDescent="0.2">
      <c r="A46" s="159" t="s">
        <v>306</v>
      </c>
      <c r="B46" s="248" t="s">
        <v>305</v>
      </c>
      <c r="C46" s="247">
        <v>3068.5582979999999</v>
      </c>
      <c r="D46" s="247">
        <v>3060.8871949999998</v>
      </c>
      <c r="E46" s="247">
        <v>3031.3624399999999</v>
      </c>
      <c r="F46" s="247">
        <v>3049.0805439999999</v>
      </c>
      <c r="G46" s="247">
        <v>3051.5056279999999</v>
      </c>
      <c r="H46" s="247">
        <v>3015.178253</v>
      </c>
      <c r="I46" s="247">
        <v>3022.694896</v>
      </c>
      <c r="J46" s="247">
        <v>3000.2275169999998</v>
      </c>
      <c r="K46" s="247">
        <v>2962.3335529999999</v>
      </c>
      <c r="L46" s="247">
        <v>2917.492941</v>
      </c>
      <c r="M46" s="247">
        <v>2896.4322470000002</v>
      </c>
      <c r="N46" s="247">
        <v>2847.173949</v>
      </c>
      <c r="O46" s="247">
        <v>2865.9041189999998</v>
      </c>
      <c r="P46" s="247">
        <v>2848.2948259999998</v>
      </c>
      <c r="Q46" s="247">
        <v>2804.6606449999999</v>
      </c>
      <c r="R46" s="247">
        <v>2807.7488039999998</v>
      </c>
      <c r="S46" s="247">
        <v>2812.9867410000002</v>
      </c>
      <c r="T46" s="247">
        <v>2801.5429079999999</v>
      </c>
      <c r="U46" s="247">
        <v>2825.0734910000001</v>
      </c>
      <c r="V46" s="247">
        <v>2852.2928860000002</v>
      </c>
      <c r="W46" s="247">
        <v>2855.0163539999999</v>
      </c>
      <c r="X46" s="247">
        <v>2848.0730349999999</v>
      </c>
      <c r="Y46" s="247">
        <v>2846.699325</v>
      </c>
      <c r="Z46" s="247">
        <v>2859.4602169999998</v>
      </c>
      <c r="AA46" s="247">
        <v>2868.9353529999998</v>
      </c>
      <c r="AB46" s="247">
        <v>2867.5024790000002</v>
      </c>
      <c r="AC46" s="247">
        <v>2864.0820199999998</v>
      </c>
      <c r="AD46" s="247">
        <v>2870.460298</v>
      </c>
      <c r="AE46" s="247">
        <v>2917.6949770000001</v>
      </c>
      <c r="AF46" s="247">
        <v>2921.9004989999999</v>
      </c>
      <c r="AG46" s="247">
        <v>2941.0836129999998</v>
      </c>
      <c r="AH46" s="247">
        <v>2966.8706160000002</v>
      </c>
      <c r="AI46" s="247">
        <v>2931.0457780000002</v>
      </c>
      <c r="AJ46" s="247">
        <v>2882.4167430000002</v>
      </c>
      <c r="AK46" s="247">
        <v>2888.3977340000001</v>
      </c>
      <c r="AL46" s="247">
        <v>2878.7806209999999</v>
      </c>
      <c r="AM46" s="247">
        <v>2901.6471860000001</v>
      </c>
      <c r="AN46" s="247">
        <v>2876.4286790000001</v>
      </c>
      <c r="AO46" s="247">
        <v>2969.6400090000002</v>
      </c>
      <c r="AP46" s="247">
        <v>3118.003342</v>
      </c>
      <c r="AQ46" s="247">
        <v>3207.5054700000001</v>
      </c>
      <c r="AR46" s="247">
        <v>3206.043138</v>
      </c>
      <c r="AS46" s="247">
        <v>3210.5059959999999</v>
      </c>
      <c r="AT46" s="247">
        <v>3207.8240190000001</v>
      </c>
      <c r="AU46" s="247">
        <v>3168.1212500000001</v>
      </c>
      <c r="AV46" s="247">
        <v>3118.8182550000001</v>
      </c>
      <c r="AW46" s="247">
        <v>3099.3350129999999</v>
      </c>
      <c r="AX46" s="247">
        <v>3025.1897119999999</v>
      </c>
      <c r="AY46" s="247">
        <v>3027.0439999999999</v>
      </c>
      <c r="AZ46" s="247">
        <v>2963.511</v>
      </c>
      <c r="BA46" s="247">
        <v>2915.5368010000002</v>
      </c>
      <c r="BB46" s="247">
        <v>2916.6727169999999</v>
      </c>
      <c r="BC46" s="247">
        <v>2914.9015140000001</v>
      </c>
      <c r="BD46" s="247">
        <v>2876.1713546000001</v>
      </c>
      <c r="BE46" s="247">
        <v>2864.5894268000002</v>
      </c>
      <c r="BF46" s="247">
        <v>2830.0585362000002</v>
      </c>
      <c r="BG46" s="313">
        <v>2818.2640511999998</v>
      </c>
      <c r="BH46" s="313">
        <v>2826.4070879999999</v>
      </c>
      <c r="BI46" s="313">
        <v>2824.9019837999999</v>
      </c>
      <c r="BJ46" s="313">
        <v>2799.7375017999998</v>
      </c>
      <c r="BK46" s="313">
        <v>2822.6958777999998</v>
      </c>
      <c r="BL46" s="313">
        <v>2813.0065199999999</v>
      </c>
      <c r="BM46" s="313">
        <v>2812.1817025</v>
      </c>
      <c r="BN46" s="313">
        <v>2832.0846996999999</v>
      </c>
      <c r="BO46" s="313">
        <v>2855.9326212000001</v>
      </c>
      <c r="BP46" s="313">
        <v>2868.6608130999998</v>
      </c>
      <c r="BQ46" s="313">
        <v>2874.8265904999998</v>
      </c>
      <c r="BR46" s="313">
        <v>2880.2024904</v>
      </c>
      <c r="BS46" s="313">
        <v>2885.2287842999999</v>
      </c>
      <c r="BT46" s="313">
        <v>2895.3716736000001</v>
      </c>
      <c r="BU46" s="313">
        <v>2904.6744683000002</v>
      </c>
      <c r="BV46" s="313">
        <v>2889.6440174999998</v>
      </c>
    </row>
    <row r="47" spans="1:74" s="648" customFormat="1" ht="12" customHeight="1" x14ac:dyDescent="0.2">
      <c r="A47" s="395"/>
      <c r="B47" s="783" t="s">
        <v>803</v>
      </c>
      <c r="C47" s="783"/>
      <c r="D47" s="783"/>
      <c r="E47" s="783"/>
      <c r="F47" s="783"/>
      <c r="G47" s="783"/>
      <c r="H47" s="783"/>
      <c r="I47" s="783"/>
      <c r="J47" s="783"/>
      <c r="K47" s="783"/>
      <c r="L47" s="783"/>
      <c r="M47" s="783"/>
      <c r="N47" s="783"/>
      <c r="O47" s="783"/>
      <c r="P47" s="783"/>
      <c r="Q47" s="759"/>
      <c r="R47" s="688"/>
      <c r="AY47" s="484"/>
      <c r="AZ47" s="484"/>
      <c r="BA47" s="484"/>
      <c r="BB47" s="484"/>
      <c r="BC47" s="484"/>
      <c r="BD47" s="578"/>
      <c r="BE47" s="578"/>
      <c r="BF47" s="578"/>
      <c r="BG47" s="484"/>
      <c r="BH47" s="484"/>
      <c r="BI47" s="484"/>
      <c r="BJ47" s="484"/>
    </row>
    <row r="48" spans="1:74" s="396" customFormat="1" ht="12" customHeight="1" x14ac:dyDescent="0.2">
      <c r="A48" s="395"/>
      <c r="B48" s="782" t="s">
        <v>1117</v>
      </c>
      <c r="C48" s="759"/>
      <c r="D48" s="759"/>
      <c r="E48" s="759"/>
      <c r="F48" s="759"/>
      <c r="G48" s="759"/>
      <c r="H48" s="759"/>
      <c r="I48" s="759"/>
      <c r="J48" s="759"/>
      <c r="K48" s="759"/>
      <c r="L48" s="759"/>
      <c r="M48" s="759"/>
      <c r="N48" s="759"/>
      <c r="O48" s="759"/>
      <c r="P48" s="759"/>
      <c r="Q48" s="759"/>
      <c r="R48" s="688"/>
      <c r="AY48" s="484"/>
      <c r="AZ48" s="484"/>
      <c r="BA48" s="484"/>
      <c r="BB48" s="484"/>
      <c r="BC48" s="484"/>
      <c r="BD48" s="578"/>
      <c r="BE48" s="578"/>
      <c r="BF48" s="578"/>
      <c r="BG48" s="484"/>
      <c r="BH48" s="484"/>
      <c r="BI48" s="484"/>
      <c r="BJ48" s="484"/>
    </row>
    <row r="49" spans="1:74" s="396" customFormat="1" ht="12" customHeight="1" x14ac:dyDescent="0.2">
      <c r="A49" s="395"/>
      <c r="B49" s="783" t="s">
        <v>1118</v>
      </c>
      <c r="C49" s="762"/>
      <c r="D49" s="762"/>
      <c r="E49" s="762"/>
      <c r="F49" s="762"/>
      <c r="G49" s="762"/>
      <c r="H49" s="762"/>
      <c r="I49" s="762"/>
      <c r="J49" s="762"/>
      <c r="K49" s="762"/>
      <c r="L49" s="762"/>
      <c r="M49" s="762"/>
      <c r="N49" s="762"/>
      <c r="O49" s="762"/>
      <c r="P49" s="762"/>
      <c r="Q49" s="759"/>
      <c r="R49" s="688"/>
      <c r="AY49" s="484"/>
      <c r="AZ49" s="484"/>
      <c r="BA49" s="484"/>
      <c r="BB49" s="484"/>
      <c r="BC49" s="484"/>
      <c r="BD49" s="578"/>
      <c r="BE49" s="578"/>
      <c r="BF49" s="578"/>
      <c r="BG49" s="484"/>
      <c r="BH49" s="484"/>
      <c r="BI49" s="484"/>
      <c r="BJ49" s="484"/>
    </row>
    <row r="50" spans="1:74" s="396" customFormat="1" ht="12" customHeight="1" x14ac:dyDescent="0.2">
      <c r="A50" s="395"/>
      <c r="B50" s="784" t="s">
        <v>1119</v>
      </c>
      <c r="C50" s="784"/>
      <c r="D50" s="784"/>
      <c r="E50" s="784"/>
      <c r="F50" s="784"/>
      <c r="G50" s="784"/>
      <c r="H50" s="784"/>
      <c r="I50" s="784"/>
      <c r="J50" s="784"/>
      <c r="K50" s="784"/>
      <c r="L50" s="784"/>
      <c r="M50" s="784"/>
      <c r="N50" s="784"/>
      <c r="O50" s="784"/>
      <c r="P50" s="784"/>
      <c r="Q50" s="784"/>
      <c r="R50" s="688"/>
      <c r="AY50" s="484"/>
      <c r="AZ50" s="484"/>
      <c r="BA50" s="484"/>
      <c r="BB50" s="484"/>
      <c r="BC50" s="484"/>
      <c r="BD50" s="578"/>
      <c r="BE50" s="578"/>
      <c r="BF50" s="578"/>
      <c r="BG50" s="484"/>
      <c r="BH50" s="484"/>
      <c r="BI50" s="484"/>
      <c r="BJ50" s="484"/>
    </row>
    <row r="51" spans="1:74" s="730" customFormat="1" ht="12" customHeight="1" x14ac:dyDescent="0.2">
      <c r="A51" s="395"/>
      <c r="B51" s="787" t="s">
        <v>815</v>
      </c>
      <c r="C51" s="744"/>
      <c r="D51" s="744"/>
      <c r="E51" s="744"/>
      <c r="F51" s="744"/>
      <c r="G51" s="744"/>
      <c r="H51" s="744"/>
      <c r="I51" s="744"/>
      <c r="J51" s="744"/>
      <c r="K51" s="744"/>
      <c r="L51" s="744"/>
      <c r="M51" s="744"/>
      <c r="N51" s="744"/>
      <c r="O51" s="744"/>
      <c r="P51" s="744"/>
      <c r="Q51" s="744"/>
      <c r="R51" s="152"/>
      <c r="AY51" s="484"/>
      <c r="AZ51" s="484"/>
      <c r="BA51" s="484"/>
      <c r="BB51" s="484"/>
      <c r="BC51" s="484"/>
      <c r="BD51" s="578"/>
      <c r="BE51" s="578"/>
      <c r="BF51" s="578"/>
      <c r="BG51" s="484"/>
      <c r="BH51" s="484"/>
      <c r="BI51" s="484"/>
      <c r="BJ51" s="484"/>
    </row>
    <row r="52" spans="1:74" s="730" customFormat="1" ht="12" customHeight="1" x14ac:dyDescent="0.2">
      <c r="A52" s="395"/>
      <c r="B52" s="783" t="s">
        <v>650</v>
      </c>
      <c r="C52" s="762"/>
      <c r="D52" s="762"/>
      <c r="E52" s="762"/>
      <c r="F52" s="762"/>
      <c r="G52" s="762"/>
      <c r="H52" s="762"/>
      <c r="I52" s="762"/>
      <c r="J52" s="762"/>
      <c r="K52" s="762"/>
      <c r="L52" s="762"/>
      <c r="M52" s="762"/>
      <c r="N52" s="762"/>
      <c r="O52" s="762"/>
      <c r="P52" s="762"/>
      <c r="Q52" s="759"/>
      <c r="R52" s="152"/>
      <c r="AY52" s="484"/>
      <c r="AZ52" s="484"/>
      <c r="BA52" s="484"/>
      <c r="BB52" s="484"/>
      <c r="BC52" s="484"/>
      <c r="BD52" s="578"/>
      <c r="BE52" s="578"/>
      <c r="BF52" s="578"/>
      <c r="BG52" s="484"/>
      <c r="BH52" s="484"/>
      <c r="BI52" s="484"/>
      <c r="BJ52" s="484"/>
    </row>
    <row r="53" spans="1:74" s="730" customFormat="1" ht="12" customHeight="1" x14ac:dyDescent="0.2">
      <c r="A53" s="395"/>
      <c r="B53" s="783" t="s">
        <v>1345</v>
      </c>
      <c r="C53" s="759"/>
      <c r="D53" s="759"/>
      <c r="E53" s="759"/>
      <c r="F53" s="759"/>
      <c r="G53" s="759"/>
      <c r="H53" s="759"/>
      <c r="I53" s="759"/>
      <c r="J53" s="759"/>
      <c r="K53" s="759"/>
      <c r="L53" s="759"/>
      <c r="M53" s="759"/>
      <c r="N53" s="759"/>
      <c r="O53" s="759"/>
      <c r="P53" s="759"/>
      <c r="Q53" s="759"/>
      <c r="R53" s="152"/>
      <c r="AY53" s="484"/>
      <c r="AZ53" s="484"/>
      <c r="BA53" s="484"/>
      <c r="BB53" s="484"/>
      <c r="BC53" s="484"/>
      <c r="BD53" s="578"/>
      <c r="BE53" s="578"/>
      <c r="BF53" s="578"/>
      <c r="BG53" s="484"/>
      <c r="BH53" s="484"/>
      <c r="BI53" s="484"/>
      <c r="BJ53" s="484"/>
    </row>
    <row r="54" spans="1:74" s="730" customFormat="1" ht="12" customHeight="1" x14ac:dyDescent="0.2">
      <c r="A54" s="395"/>
      <c r="B54" s="783" t="s">
        <v>1344</v>
      </c>
      <c r="C54" s="759"/>
      <c r="D54" s="759"/>
      <c r="E54" s="759"/>
      <c r="F54" s="759"/>
      <c r="G54" s="759"/>
      <c r="H54" s="759"/>
      <c r="I54" s="759"/>
      <c r="J54" s="759"/>
      <c r="K54" s="759"/>
      <c r="L54" s="759"/>
      <c r="M54" s="759"/>
      <c r="N54" s="759"/>
      <c r="O54" s="759"/>
      <c r="P54" s="759"/>
      <c r="Q54" s="759"/>
      <c r="R54" s="152"/>
      <c r="AY54" s="484"/>
      <c r="AZ54" s="484"/>
      <c r="BA54" s="484"/>
      <c r="BB54" s="484"/>
      <c r="BC54" s="484"/>
      <c r="BD54" s="578"/>
      <c r="BE54" s="578"/>
      <c r="BF54" s="578"/>
      <c r="BG54" s="484"/>
      <c r="BH54" s="484"/>
      <c r="BI54" s="484"/>
      <c r="BJ54" s="484"/>
    </row>
    <row r="55" spans="1:74" s="730" customFormat="1" ht="12" customHeight="1" x14ac:dyDescent="0.2">
      <c r="A55" s="395"/>
      <c r="B55" s="784" t="s">
        <v>1346</v>
      </c>
      <c r="C55" s="784"/>
      <c r="D55" s="784"/>
      <c r="E55" s="784"/>
      <c r="F55" s="784"/>
      <c r="G55" s="784"/>
      <c r="H55" s="784"/>
      <c r="I55" s="784"/>
      <c r="J55" s="784"/>
      <c r="K55" s="784"/>
      <c r="L55" s="784"/>
      <c r="M55" s="784"/>
      <c r="N55" s="784"/>
      <c r="O55" s="784"/>
      <c r="P55" s="784"/>
      <c r="Q55" s="784"/>
      <c r="R55" s="784"/>
      <c r="AY55" s="484"/>
      <c r="AZ55" s="484"/>
      <c r="BA55" s="484"/>
      <c r="BB55" s="484"/>
      <c r="BC55" s="484"/>
      <c r="BD55" s="578"/>
      <c r="BE55" s="578"/>
      <c r="BF55" s="578"/>
      <c r="BG55" s="484"/>
      <c r="BH55" s="484"/>
      <c r="BI55" s="484"/>
      <c r="BJ55" s="484"/>
    </row>
    <row r="56" spans="1:74" s="730" customFormat="1" ht="12" customHeight="1" x14ac:dyDescent="0.2">
      <c r="A56" s="395"/>
      <c r="B56" s="784" t="s">
        <v>1351</v>
      </c>
      <c r="C56" s="784"/>
      <c r="D56" s="784"/>
      <c r="E56" s="784"/>
      <c r="F56" s="784"/>
      <c r="G56" s="784"/>
      <c r="H56" s="784"/>
      <c r="I56" s="784"/>
      <c r="J56" s="784"/>
      <c r="K56" s="784"/>
      <c r="L56" s="784"/>
      <c r="M56" s="784"/>
      <c r="N56" s="784"/>
      <c r="O56" s="784"/>
      <c r="P56" s="784"/>
      <c r="Q56" s="784"/>
      <c r="R56" s="689"/>
      <c r="AY56" s="484"/>
      <c r="AZ56" s="484"/>
      <c r="BA56" s="484"/>
      <c r="BB56" s="484"/>
      <c r="BC56" s="484"/>
      <c r="BD56" s="578"/>
      <c r="BE56" s="578"/>
      <c r="BF56" s="578"/>
      <c r="BG56" s="484"/>
      <c r="BH56" s="484"/>
      <c r="BI56" s="484"/>
      <c r="BJ56" s="484"/>
    </row>
    <row r="57" spans="1:74" s="396" customFormat="1" ht="12" customHeight="1" x14ac:dyDescent="0.2">
      <c r="A57" s="395"/>
      <c r="B57" s="785" t="str">
        <f>"Notes: "&amp;"EIA completed modeling and analysis for this report on " &amp;Dates!D2&amp;"."</f>
        <v>Notes: EIA completed modeling and analysis for this report on Thursday September 2, 2021.</v>
      </c>
      <c r="C57" s="769"/>
      <c r="D57" s="769"/>
      <c r="E57" s="769"/>
      <c r="F57" s="769"/>
      <c r="G57" s="769"/>
      <c r="H57" s="769"/>
      <c r="I57" s="769"/>
      <c r="J57" s="769"/>
      <c r="K57" s="769"/>
      <c r="L57" s="769"/>
      <c r="M57" s="769"/>
      <c r="N57" s="769"/>
      <c r="O57" s="769"/>
      <c r="P57" s="769"/>
      <c r="Q57" s="769"/>
      <c r="R57" s="688"/>
      <c r="AY57" s="484"/>
      <c r="AZ57" s="484"/>
      <c r="BA57" s="484"/>
      <c r="BB57" s="484"/>
      <c r="BC57" s="484"/>
      <c r="BD57" s="578"/>
      <c r="BE57" s="578"/>
      <c r="BF57" s="578"/>
      <c r="BG57" s="484"/>
      <c r="BH57" s="484"/>
      <c r="BI57" s="484"/>
      <c r="BJ57" s="484"/>
    </row>
    <row r="58" spans="1:74" s="726" customFormat="1" ht="12" customHeight="1" x14ac:dyDescent="0.2">
      <c r="A58" s="395"/>
      <c r="B58" s="780" t="s">
        <v>353</v>
      </c>
      <c r="C58" s="762"/>
      <c r="D58" s="762"/>
      <c r="E58" s="762"/>
      <c r="F58" s="762"/>
      <c r="G58" s="762"/>
      <c r="H58" s="762"/>
      <c r="I58" s="762"/>
      <c r="J58" s="762"/>
      <c r="K58" s="762"/>
      <c r="L58" s="762"/>
      <c r="M58" s="762"/>
      <c r="N58" s="762"/>
      <c r="O58" s="762"/>
      <c r="P58" s="762"/>
      <c r="Q58" s="759"/>
      <c r="AY58" s="484"/>
      <c r="AZ58" s="484"/>
      <c r="BA58" s="484"/>
      <c r="BB58" s="484"/>
      <c r="BC58" s="484"/>
      <c r="BD58" s="578"/>
      <c r="BE58" s="578"/>
      <c r="BF58" s="578"/>
      <c r="BG58" s="484"/>
      <c r="BH58" s="484"/>
      <c r="BI58" s="484"/>
      <c r="BJ58" s="484"/>
    </row>
    <row r="59" spans="1:74" s="396" customFormat="1" ht="12" customHeight="1" x14ac:dyDescent="0.2">
      <c r="A59" s="395"/>
      <c r="B59" s="779" t="s">
        <v>854</v>
      </c>
      <c r="C59" s="759"/>
      <c r="D59" s="759"/>
      <c r="E59" s="759"/>
      <c r="F59" s="759"/>
      <c r="G59" s="759"/>
      <c r="H59" s="759"/>
      <c r="I59" s="759"/>
      <c r="J59" s="759"/>
      <c r="K59" s="759"/>
      <c r="L59" s="759"/>
      <c r="M59" s="759"/>
      <c r="N59" s="759"/>
      <c r="O59" s="759"/>
      <c r="P59" s="759"/>
      <c r="Q59" s="759"/>
      <c r="R59" s="688"/>
      <c r="AY59" s="484"/>
      <c r="AZ59" s="484"/>
      <c r="BA59" s="484"/>
      <c r="BB59" s="484"/>
      <c r="BC59" s="484"/>
      <c r="BD59" s="578"/>
      <c r="BE59" s="578"/>
      <c r="BF59" s="578"/>
      <c r="BG59" s="484"/>
      <c r="BH59" s="484"/>
      <c r="BI59" s="484"/>
      <c r="BJ59" s="484"/>
    </row>
    <row r="60" spans="1:74" s="397" customFormat="1" ht="12" customHeight="1" x14ac:dyDescent="0.2">
      <c r="A60" s="393"/>
      <c r="B60" s="780" t="s">
        <v>838</v>
      </c>
      <c r="C60" s="781"/>
      <c r="D60" s="781"/>
      <c r="E60" s="781"/>
      <c r="F60" s="781"/>
      <c r="G60" s="781"/>
      <c r="H60" s="781"/>
      <c r="I60" s="781"/>
      <c r="J60" s="781"/>
      <c r="K60" s="781"/>
      <c r="L60" s="781"/>
      <c r="M60" s="781"/>
      <c r="N60" s="781"/>
      <c r="O60" s="781"/>
      <c r="P60" s="781"/>
      <c r="Q60" s="759"/>
      <c r="R60" s="688"/>
      <c r="AY60" s="483"/>
      <c r="AZ60" s="483"/>
      <c r="BA60" s="483"/>
      <c r="BB60" s="483"/>
      <c r="BC60" s="483"/>
      <c r="BD60" s="577"/>
      <c r="BE60" s="577"/>
      <c r="BF60" s="577"/>
      <c r="BG60" s="483"/>
      <c r="BH60" s="483"/>
      <c r="BI60" s="483"/>
      <c r="BJ60" s="483"/>
    </row>
    <row r="61" spans="1:74" ht="12" customHeight="1" x14ac:dyDescent="0.2">
      <c r="B61" s="771" t="s">
        <v>1380</v>
      </c>
      <c r="C61" s="759"/>
      <c r="D61" s="759"/>
      <c r="E61" s="759"/>
      <c r="F61" s="759"/>
      <c r="G61" s="759"/>
      <c r="H61" s="759"/>
      <c r="I61" s="759"/>
      <c r="J61" s="759"/>
      <c r="K61" s="759"/>
      <c r="L61" s="759"/>
      <c r="M61" s="759"/>
      <c r="N61" s="759"/>
      <c r="O61" s="759"/>
      <c r="P61" s="759"/>
      <c r="Q61" s="759"/>
      <c r="R61" s="397"/>
      <c r="BK61" s="370"/>
      <c r="BL61" s="370"/>
      <c r="BM61" s="370"/>
      <c r="BN61" s="370"/>
      <c r="BO61" s="370"/>
      <c r="BP61" s="370"/>
      <c r="BQ61" s="370"/>
      <c r="BR61" s="370"/>
      <c r="BS61" s="370"/>
      <c r="BT61" s="370"/>
      <c r="BU61" s="370"/>
      <c r="BV61" s="370"/>
    </row>
    <row r="62" spans="1:74" x14ac:dyDescent="0.2">
      <c r="BK62" s="370"/>
      <c r="BL62" s="370"/>
      <c r="BM62" s="370"/>
      <c r="BN62" s="370"/>
      <c r="BO62" s="370"/>
      <c r="BP62" s="370"/>
      <c r="BQ62" s="370"/>
      <c r="BR62" s="370"/>
      <c r="BS62" s="370"/>
      <c r="BT62" s="370"/>
      <c r="BU62" s="370"/>
      <c r="BV62" s="370"/>
    </row>
    <row r="63" spans="1:74" x14ac:dyDescent="0.2">
      <c r="BK63" s="370"/>
      <c r="BL63" s="370"/>
      <c r="BM63" s="370"/>
      <c r="BN63" s="370"/>
      <c r="BO63" s="370"/>
      <c r="BP63" s="370"/>
      <c r="BQ63" s="370"/>
      <c r="BR63" s="370"/>
      <c r="BS63" s="370"/>
      <c r="BT63" s="370"/>
      <c r="BU63" s="370"/>
      <c r="BV63" s="370"/>
    </row>
    <row r="64" spans="1:74" x14ac:dyDescent="0.2">
      <c r="BK64" s="370"/>
      <c r="BL64" s="370"/>
      <c r="BM64" s="370"/>
      <c r="BN64" s="370"/>
      <c r="BO64" s="370"/>
      <c r="BP64" s="370"/>
      <c r="BQ64" s="370"/>
      <c r="BR64" s="370"/>
      <c r="BS64" s="370"/>
      <c r="BT64" s="370"/>
      <c r="BU64" s="370"/>
      <c r="BV64" s="370"/>
    </row>
    <row r="65" spans="63:74" x14ac:dyDescent="0.2">
      <c r="BK65" s="370"/>
      <c r="BL65" s="370"/>
      <c r="BM65" s="370"/>
      <c r="BN65" s="370"/>
      <c r="BO65" s="370"/>
      <c r="BP65" s="370"/>
      <c r="BQ65" s="370"/>
      <c r="BR65" s="370"/>
      <c r="BS65" s="370"/>
      <c r="BT65" s="370"/>
      <c r="BU65" s="370"/>
      <c r="BV65" s="370"/>
    </row>
    <row r="66" spans="63:74" x14ac:dyDescent="0.2">
      <c r="BK66" s="370"/>
      <c r="BL66" s="370"/>
      <c r="BM66" s="370"/>
      <c r="BN66" s="370"/>
      <c r="BO66" s="370"/>
      <c r="BP66" s="370"/>
      <c r="BQ66" s="370"/>
      <c r="BR66" s="370"/>
      <c r="BS66" s="370"/>
      <c r="BT66" s="370"/>
      <c r="BU66" s="370"/>
      <c r="BV66" s="370"/>
    </row>
    <row r="67" spans="63:74" x14ac:dyDescent="0.2">
      <c r="BK67" s="370"/>
      <c r="BL67" s="370"/>
      <c r="BM67" s="370"/>
      <c r="BN67" s="370"/>
      <c r="BO67" s="370"/>
      <c r="BP67" s="370"/>
      <c r="BQ67" s="370"/>
      <c r="BR67" s="370"/>
      <c r="BS67" s="370"/>
      <c r="BT67" s="370"/>
      <c r="BU67" s="370"/>
      <c r="BV67" s="370"/>
    </row>
    <row r="68" spans="63:74" x14ac:dyDescent="0.2">
      <c r="BK68" s="370"/>
      <c r="BL68" s="370"/>
      <c r="BM68" s="370"/>
      <c r="BN68" s="370"/>
      <c r="BO68" s="370"/>
      <c r="BP68" s="370"/>
      <c r="BQ68" s="370"/>
      <c r="BR68" s="370"/>
      <c r="BS68" s="370"/>
      <c r="BT68" s="370"/>
      <c r="BU68" s="370"/>
      <c r="BV68" s="370"/>
    </row>
    <row r="69" spans="63:74" x14ac:dyDescent="0.2">
      <c r="BK69" s="370"/>
      <c r="BL69" s="370"/>
      <c r="BM69" s="370"/>
      <c r="BN69" s="370"/>
      <c r="BO69" s="370"/>
      <c r="BP69" s="370"/>
      <c r="BQ69" s="370"/>
      <c r="BR69" s="370"/>
      <c r="BS69" s="370"/>
      <c r="BT69" s="370"/>
      <c r="BU69" s="370"/>
      <c r="BV69" s="370"/>
    </row>
    <row r="70" spans="63:74" x14ac:dyDescent="0.2">
      <c r="BK70" s="370"/>
      <c r="BL70" s="370"/>
      <c r="BM70" s="370"/>
      <c r="BN70" s="370"/>
      <c r="BO70" s="370"/>
      <c r="BP70" s="370"/>
      <c r="BQ70" s="370"/>
      <c r="BR70" s="370"/>
      <c r="BS70" s="370"/>
      <c r="BT70" s="370"/>
      <c r="BU70" s="370"/>
      <c r="BV70" s="370"/>
    </row>
    <row r="71" spans="63:74" x14ac:dyDescent="0.2">
      <c r="BK71" s="370"/>
      <c r="BL71" s="370"/>
      <c r="BM71" s="370"/>
      <c r="BN71" s="370"/>
      <c r="BO71" s="370"/>
      <c r="BP71" s="370"/>
      <c r="BQ71" s="370"/>
      <c r="BR71" s="370"/>
      <c r="BS71" s="370"/>
      <c r="BT71" s="370"/>
      <c r="BU71" s="370"/>
      <c r="BV71" s="370"/>
    </row>
    <row r="72" spans="63:74" x14ac:dyDescent="0.2">
      <c r="BK72" s="370"/>
      <c r="BL72" s="370"/>
      <c r="BM72" s="370"/>
      <c r="BN72" s="370"/>
      <c r="BO72" s="370"/>
      <c r="BP72" s="370"/>
      <c r="BQ72" s="370"/>
      <c r="BR72" s="370"/>
      <c r="BS72" s="370"/>
      <c r="BT72" s="370"/>
      <c r="BU72" s="370"/>
      <c r="BV72" s="370"/>
    </row>
    <row r="73" spans="63:74" x14ac:dyDescent="0.2">
      <c r="BK73" s="370"/>
      <c r="BL73" s="370"/>
      <c r="BM73" s="370"/>
      <c r="BN73" s="370"/>
      <c r="BO73" s="370"/>
      <c r="BP73" s="370"/>
      <c r="BQ73" s="370"/>
      <c r="BR73" s="370"/>
      <c r="BS73" s="370"/>
      <c r="BT73" s="370"/>
      <c r="BU73" s="370"/>
      <c r="BV73" s="370"/>
    </row>
    <row r="74" spans="63:74" x14ac:dyDescent="0.2">
      <c r="BK74" s="370"/>
      <c r="BL74" s="370"/>
      <c r="BM74" s="370"/>
      <c r="BN74" s="370"/>
      <c r="BO74" s="370"/>
      <c r="BP74" s="370"/>
      <c r="BQ74" s="370"/>
      <c r="BR74" s="370"/>
      <c r="BS74" s="370"/>
      <c r="BT74" s="370"/>
      <c r="BU74" s="370"/>
      <c r="BV74" s="370"/>
    </row>
    <row r="75" spans="63:74" x14ac:dyDescent="0.2">
      <c r="BK75" s="370"/>
      <c r="BL75" s="370"/>
      <c r="BM75" s="370"/>
      <c r="BN75" s="370"/>
      <c r="BO75" s="370"/>
      <c r="BP75" s="370"/>
      <c r="BQ75" s="370"/>
      <c r="BR75" s="370"/>
      <c r="BS75" s="370"/>
      <c r="BT75" s="370"/>
      <c r="BU75" s="370"/>
      <c r="BV75" s="370"/>
    </row>
    <row r="76" spans="63:74" x14ac:dyDescent="0.2">
      <c r="BK76" s="370"/>
      <c r="BL76" s="370"/>
      <c r="BM76" s="370"/>
      <c r="BN76" s="370"/>
      <c r="BO76" s="370"/>
      <c r="BP76" s="370"/>
      <c r="BQ76" s="370"/>
      <c r="BR76" s="370"/>
      <c r="BS76" s="370"/>
      <c r="BT76" s="370"/>
      <c r="BU76" s="370"/>
      <c r="BV76" s="370"/>
    </row>
    <row r="77" spans="63:74" x14ac:dyDescent="0.2">
      <c r="BK77" s="370"/>
      <c r="BL77" s="370"/>
      <c r="BM77" s="370"/>
      <c r="BN77" s="370"/>
      <c r="BO77" s="370"/>
      <c r="BP77" s="370"/>
      <c r="BQ77" s="370"/>
      <c r="BR77" s="370"/>
      <c r="BS77" s="370"/>
      <c r="BT77" s="370"/>
      <c r="BU77" s="370"/>
      <c r="BV77" s="370"/>
    </row>
    <row r="78" spans="63:74" x14ac:dyDescent="0.2">
      <c r="BK78" s="370"/>
      <c r="BL78" s="370"/>
      <c r="BM78" s="370"/>
      <c r="BN78" s="370"/>
      <c r="BO78" s="370"/>
      <c r="BP78" s="370"/>
      <c r="BQ78" s="370"/>
      <c r="BR78" s="370"/>
      <c r="BS78" s="370"/>
      <c r="BT78" s="370"/>
      <c r="BU78" s="370"/>
      <c r="BV78" s="370"/>
    </row>
    <row r="79" spans="63:74" x14ac:dyDescent="0.2">
      <c r="BK79" s="370"/>
      <c r="BL79" s="370"/>
      <c r="BM79" s="370"/>
      <c r="BN79" s="370"/>
      <c r="BO79" s="370"/>
      <c r="BP79" s="370"/>
      <c r="BQ79" s="370"/>
      <c r="BR79" s="370"/>
      <c r="BS79" s="370"/>
      <c r="BT79" s="370"/>
      <c r="BU79" s="370"/>
      <c r="BV79" s="370"/>
    </row>
    <row r="80" spans="63:74" x14ac:dyDescent="0.2">
      <c r="BK80" s="370"/>
      <c r="BL80" s="370"/>
      <c r="BM80" s="370"/>
      <c r="BN80" s="370"/>
      <c r="BO80" s="370"/>
      <c r="BP80" s="370"/>
      <c r="BQ80" s="370"/>
      <c r="BR80" s="370"/>
      <c r="BS80" s="370"/>
      <c r="BT80" s="370"/>
      <c r="BU80" s="370"/>
      <c r="BV80" s="370"/>
    </row>
    <row r="81" spans="63:74" x14ac:dyDescent="0.2">
      <c r="BK81" s="370"/>
      <c r="BL81" s="370"/>
      <c r="BM81" s="370"/>
      <c r="BN81" s="370"/>
      <c r="BO81" s="370"/>
      <c r="BP81" s="370"/>
      <c r="BQ81" s="370"/>
      <c r="BR81" s="370"/>
      <c r="BS81" s="370"/>
      <c r="BT81" s="370"/>
      <c r="BU81" s="370"/>
      <c r="BV81" s="370"/>
    </row>
    <row r="82" spans="63:74" x14ac:dyDescent="0.2">
      <c r="BK82" s="370"/>
      <c r="BL82" s="370"/>
      <c r="BM82" s="370"/>
      <c r="BN82" s="370"/>
      <c r="BO82" s="370"/>
      <c r="BP82" s="370"/>
      <c r="BQ82" s="370"/>
      <c r="BR82" s="370"/>
      <c r="BS82" s="370"/>
      <c r="BT82" s="370"/>
      <c r="BU82" s="370"/>
      <c r="BV82" s="370"/>
    </row>
    <row r="83" spans="63:74" x14ac:dyDescent="0.2">
      <c r="BK83" s="370"/>
      <c r="BL83" s="370"/>
      <c r="BM83" s="370"/>
      <c r="BN83" s="370"/>
      <c r="BO83" s="370"/>
      <c r="BP83" s="370"/>
      <c r="BQ83" s="370"/>
      <c r="BR83" s="370"/>
      <c r="BS83" s="370"/>
      <c r="BT83" s="370"/>
      <c r="BU83" s="370"/>
      <c r="BV83" s="370"/>
    </row>
    <row r="84" spans="63:74" x14ac:dyDescent="0.2">
      <c r="BK84" s="370"/>
      <c r="BL84" s="370"/>
      <c r="BM84" s="370"/>
      <c r="BN84" s="370"/>
      <c r="BO84" s="370"/>
      <c r="BP84" s="370"/>
      <c r="BQ84" s="370"/>
      <c r="BR84" s="370"/>
      <c r="BS84" s="370"/>
      <c r="BT84" s="370"/>
      <c r="BU84" s="370"/>
      <c r="BV84" s="370"/>
    </row>
    <row r="85" spans="63:74" x14ac:dyDescent="0.2">
      <c r="BK85" s="370"/>
      <c r="BL85" s="370"/>
      <c r="BM85" s="370"/>
      <c r="BN85" s="370"/>
      <c r="BO85" s="370"/>
      <c r="BP85" s="370"/>
      <c r="BQ85" s="370"/>
      <c r="BR85" s="370"/>
      <c r="BS85" s="370"/>
      <c r="BT85" s="370"/>
      <c r="BU85" s="370"/>
      <c r="BV85" s="370"/>
    </row>
    <row r="86" spans="63:74" x14ac:dyDescent="0.2">
      <c r="BK86" s="370"/>
      <c r="BL86" s="370"/>
      <c r="BM86" s="370"/>
      <c r="BN86" s="370"/>
      <c r="BO86" s="370"/>
      <c r="BP86" s="370"/>
      <c r="BQ86" s="370"/>
      <c r="BR86" s="370"/>
      <c r="BS86" s="370"/>
      <c r="BT86" s="370"/>
      <c r="BU86" s="370"/>
      <c r="BV86" s="370"/>
    </row>
    <row r="87" spans="63:74" x14ac:dyDescent="0.2">
      <c r="BK87" s="370"/>
      <c r="BL87" s="370"/>
      <c r="BM87" s="370"/>
      <c r="BN87" s="370"/>
      <c r="BO87" s="370"/>
      <c r="BP87" s="370"/>
      <c r="BQ87" s="370"/>
      <c r="BR87" s="370"/>
      <c r="BS87" s="370"/>
      <c r="BT87" s="370"/>
      <c r="BU87" s="370"/>
      <c r="BV87" s="370"/>
    </row>
    <row r="88" spans="63:74" x14ac:dyDescent="0.2">
      <c r="BK88" s="370"/>
      <c r="BL88" s="370"/>
      <c r="BM88" s="370"/>
      <c r="BN88" s="370"/>
      <c r="BO88" s="370"/>
      <c r="BP88" s="370"/>
      <c r="BQ88" s="370"/>
      <c r="BR88" s="370"/>
      <c r="BS88" s="370"/>
      <c r="BT88" s="370"/>
      <c r="BU88" s="370"/>
      <c r="BV88" s="370"/>
    </row>
    <row r="89" spans="63:74" x14ac:dyDescent="0.2">
      <c r="BK89" s="370"/>
      <c r="BL89" s="370"/>
      <c r="BM89" s="370"/>
      <c r="BN89" s="370"/>
      <c r="BO89" s="370"/>
      <c r="BP89" s="370"/>
      <c r="BQ89" s="370"/>
      <c r="BR89" s="370"/>
      <c r="BS89" s="370"/>
      <c r="BT89" s="370"/>
      <c r="BU89" s="370"/>
      <c r="BV89" s="370"/>
    </row>
    <row r="90" spans="63:74" x14ac:dyDescent="0.2">
      <c r="BK90" s="370"/>
      <c r="BL90" s="370"/>
      <c r="BM90" s="370"/>
      <c r="BN90" s="370"/>
      <c r="BO90" s="370"/>
      <c r="BP90" s="370"/>
      <c r="BQ90" s="370"/>
      <c r="BR90" s="370"/>
      <c r="BS90" s="370"/>
      <c r="BT90" s="370"/>
      <c r="BU90" s="370"/>
      <c r="BV90" s="370"/>
    </row>
    <row r="91" spans="63:74" x14ac:dyDescent="0.2">
      <c r="BK91" s="370"/>
      <c r="BL91" s="370"/>
      <c r="BM91" s="370"/>
      <c r="BN91" s="370"/>
      <c r="BO91" s="370"/>
      <c r="BP91" s="370"/>
      <c r="BQ91" s="370"/>
      <c r="BR91" s="370"/>
      <c r="BS91" s="370"/>
      <c r="BT91" s="370"/>
      <c r="BU91" s="370"/>
      <c r="BV91" s="370"/>
    </row>
    <row r="92" spans="63:74" x14ac:dyDescent="0.2">
      <c r="BK92" s="370"/>
      <c r="BL92" s="370"/>
      <c r="BM92" s="370"/>
      <c r="BN92" s="370"/>
      <c r="BO92" s="370"/>
      <c r="BP92" s="370"/>
      <c r="BQ92" s="370"/>
      <c r="BR92" s="370"/>
      <c r="BS92" s="370"/>
      <c r="BT92" s="370"/>
      <c r="BU92" s="370"/>
      <c r="BV92" s="370"/>
    </row>
    <row r="93" spans="63:74" x14ac:dyDescent="0.2">
      <c r="BK93" s="370"/>
      <c r="BL93" s="370"/>
      <c r="BM93" s="370"/>
      <c r="BN93" s="370"/>
      <c r="BO93" s="370"/>
      <c r="BP93" s="370"/>
      <c r="BQ93" s="370"/>
      <c r="BR93" s="370"/>
      <c r="BS93" s="370"/>
      <c r="BT93" s="370"/>
      <c r="BU93" s="370"/>
      <c r="BV93" s="370"/>
    </row>
    <row r="94" spans="63:74" x14ac:dyDescent="0.2">
      <c r="BK94" s="370"/>
      <c r="BL94" s="370"/>
      <c r="BM94" s="370"/>
      <c r="BN94" s="370"/>
      <c r="BO94" s="370"/>
      <c r="BP94" s="370"/>
      <c r="BQ94" s="370"/>
      <c r="BR94" s="370"/>
      <c r="BS94" s="370"/>
      <c r="BT94" s="370"/>
      <c r="BU94" s="370"/>
      <c r="BV94" s="370"/>
    </row>
    <row r="95" spans="63:74" x14ac:dyDescent="0.2">
      <c r="BK95" s="370"/>
      <c r="BL95" s="370"/>
      <c r="BM95" s="370"/>
      <c r="BN95" s="370"/>
      <c r="BO95" s="370"/>
      <c r="BP95" s="370"/>
      <c r="BQ95" s="370"/>
      <c r="BR95" s="370"/>
      <c r="BS95" s="370"/>
      <c r="BT95" s="370"/>
      <c r="BU95" s="370"/>
      <c r="BV95" s="370"/>
    </row>
    <row r="96" spans="63:74" x14ac:dyDescent="0.2">
      <c r="BK96" s="370"/>
      <c r="BL96" s="370"/>
      <c r="BM96" s="370"/>
      <c r="BN96" s="370"/>
      <c r="BO96" s="370"/>
      <c r="BP96" s="370"/>
      <c r="BQ96" s="370"/>
      <c r="BR96" s="370"/>
      <c r="BS96" s="370"/>
      <c r="BT96" s="370"/>
      <c r="BU96" s="370"/>
      <c r="BV96" s="370"/>
    </row>
    <row r="97" spans="63:74" x14ac:dyDescent="0.2">
      <c r="BK97" s="370"/>
      <c r="BL97" s="370"/>
      <c r="BM97" s="370"/>
      <c r="BN97" s="370"/>
      <c r="BO97" s="370"/>
      <c r="BP97" s="370"/>
      <c r="BQ97" s="370"/>
      <c r="BR97" s="370"/>
      <c r="BS97" s="370"/>
      <c r="BT97" s="370"/>
      <c r="BU97" s="370"/>
      <c r="BV97" s="370"/>
    </row>
    <row r="98" spans="63:74" x14ac:dyDescent="0.2">
      <c r="BK98" s="370"/>
      <c r="BL98" s="370"/>
      <c r="BM98" s="370"/>
      <c r="BN98" s="370"/>
      <c r="BO98" s="370"/>
      <c r="BP98" s="370"/>
      <c r="BQ98" s="370"/>
      <c r="BR98" s="370"/>
      <c r="BS98" s="370"/>
      <c r="BT98" s="370"/>
      <c r="BU98" s="370"/>
      <c r="BV98" s="370"/>
    </row>
    <row r="99" spans="63:74" x14ac:dyDescent="0.2">
      <c r="BK99" s="370"/>
      <c r="BL99" s="370"/>
      <c r="BM99" s="370"/>
      <c r="BN99" s="370"/>
      <c r="BO99" s="370"/>
      <c r="BP99" s="370"/>
      <c r="BQ99" s="370"/>
      <c r="BR99" s="370"/>
      <c r="BS99" s="370"/>
      <c r="BT99" s="370"/>
      <c r="BU99" s="370"/>
      <c r="BV99" s="370"/>
    </row>
    <row r="100" spans="63:74" x14ac:dyDescent="0.2">
      <c r="BK100" s="370"/>
      <c r="BL100" s="370"/>
      <c r="BM100" s="370"/>
      <c r="BN100" s="370"/>
      <c r="BO100" s="370"/>
      <c r="BP100" s="370"/>
      <c r="BQ100" s="370"/>
      <c r="BR100" s="370"/>
      <c r="BS100" s="370"/>
      <c r="BT100" s="370"/>
      <c r="BU100" s="370"/>
      <c r="BV100" s="370"/>
    </row>
    <row r="101" spans="63:74" x14ac:dyDescent="0.2">
      <c r="BK101" s="370"/>
      <c r="BL101" s="370"/>
      <c r="BM101" s="370"/>
      <c r="BN101" s="370"/>
      <c r="BO101" s="370"/>
      <c r="BP101" s="370"/>
      <c r="BQ101" s="370"/>
      <c r="BR101" s="370"/>
      <c r="BS101" s="370"/>
      <c r="BT101" s="370"/>
      <c r="BU101" s="370"/>
      <c r="BV101" s="370"/>
    </row>
    <row r="102" spans="63:74" x14ac:dyDescent="0.2">
      <c r="BK102" s="370"/>
      <c r="BL102" s="370"/>
      <c r="BM102" s="370"/>
      <c r="BN102" s="370"/>
      <c r="BO102" s="370"/>
      <c r="BP102" s="370"/>
      <c r="BQ102" s="370"/>
      <c r="BR102" s="370"/>
      <c r="BS102" s="370"/>
      <c r="BT102" s="370"/>
      <c r="BU102" s="370"/>
      <c r="BV102" s="370"/>
    </row>
    <row r="103" spans="63:74" x14ac:dyDescent="0.2">
      <c r="BK103" s="370"/>
      <c r="BL103" s="370"/>
      <c r="BM103" s="370"/>
      <c r="BN103" s="370"/>
      <c r="BO103" s="370"/>
      <c r="BP103" s="370"/>
      <c r="BQ103" s="370"/>
      <c r="BR103" s="370"/>
      <c r="BS103" s="370"/>
      <c r="BT103" s="370"/>
      <c r="BU103" s="370"/>
      <c r="BV103" s="370"/>
    </row>
    <row r="104" spans="63:74" x14ac:dyDescent="0.2">
      <c r="BK104" s="370"/>
      <c r="BL104" s="370"/>
      <c r="BM104" s="370"/>
      <c r="BN104" s="370"/>
      <c r="BO104" s="370"/>
      <c r="BP104" s="370"/>
      <c r="BQ104" s="370"/>
      <c r="BR104" s="370"/>
      <c r="BS104" s="370"/>
      <c r="BT104" s="370"/>
      <c r="BU104" s="370"/>
      <c r="BV104" s="370"/>
    </row>
    <row r="105" spans="63:74" x14ac:dyDescent="0.2">
      <c r="BK105" s="370"/>
      <c r="BL105" s="370"/>
      <c r="BM105" s="370"/>
      <c r="BN105" s="370"/>
      <c r="BO105" s="370"/>
      <c r="BP105" s="370"/>
      <c r="BQ105" s="370"/>
      <c r="BR105" s="370"/>
      <c r="BS105" s="370"/>
      <c r="BT105" s="370"/>
      <c r="BU105" s="370"/>
      <c r="BV105" s="370"/>
    </row>
    <row r="106" spans="63:74" x14ac:dyDescent="0.2">
      <c r="BK106" s="370"/>
      <c r="BL106" s="370"/>
      <c r="BM106" s="370"/>
      <c r="BN106" s="370"/>
      <c r="BO106" s="370"/>
      <c r="BP106" s="370"/>
      <c r="BQ106" s="370"/>
      <c r="BR106" s="370"/>
      <c r="BS106" s="370"/>
      <c r="BT106" s="370"/>
      <c r="BU106" s="370"/>
      <c r="BV106" s="370"/>
    </row>
    <row r="107" spans="63:74" x14ac:dyDescent="0.2">
      <c r="BK107" s="370"/>
      <c r="BL107" s="370"/>
      <c r="BM107" s="370"/>
      <c r="BN107" s="370"/>
      <c r="BO107" s="370"/>
      <c r="BP107" s="370"/>
      <c r="BQ107" s="370"/>
      <c r="BR107" s="370"/>
      <c r="BS107" s="370"/>
      <c r="BT107" s="370"/>
      <c r="BU107" s="370"/>
      <c r="BV107" s="370"/>
    </row>
    <row r="108" spans="63:74" x14ac:dyDescent="0.2">
      <c r="BK108" s="370"/>
      <c r="BL108" s="370"/>
      <c r="BM108" s="370"/>
      <c r="BN108" s="370"/>
      <c r="BO108" s="370"/>
      <c r="BP108" s="370"/>
      <c r="BQ108" s="370"/>
      <c r="BR108" s="370"/>
      <c r="BS108" s="370"/>
      <c r="BT108" s="370"/>
      <c r="BU108" s="370"/>
      <c r="BV108" s="370"/>
    </row>
    <row r="109" spans="63:74" x14ac:dyDescent="0.2">
      <c r="BK109" s="370"/>
      <c r="BL109" s="370"/>
      <c r="BM109" s="370"/>
      <c r="BN109" s="370"/>
      <c r="BO109" s="370"/>
      <c r="BP109" s="370"/>
      <c r="BQ109" s="370"/>
      <c r="BR109" s="370"/>
      <c r="BS109" s="370"/>
      <c r="BT109" s="370"/>
      <c r="BU109" s="370"/>
      <c r="BV109" s="370"/>
    </row>
    <row r="110" spans="63:74" x14ac:dyDescent="0.2">
      <c r="BK110" s="370"/>
      <c r="BL110" s="370"/>
      <c r="BM110" s="370"/>
      <c r="BN110" s="370"/>
      <c r="BO110" s="370"/>
      <c r="BP110" s="370"/>
      <c r="BQ110" s="370"/>
      <c r="BR110" s="370"/>
      <c r="BS110" s="370"/>
      <c r="BT110" s="370"/>
      <c r="BU110" s="370"/>
      <c r="BV110" s="370"/>
    </row>
    <row r="111" spans="63:74" x14ac:dyDescent="0.2">
      <c r="BK111" s="370"/>
      <c r="BL111" s="370"/>
      <c r="BM111" s="370"/>
      <c r="BN111" s="370"/>
      <c r="BO111" s="370"/>
      <c r="BP111" s="370"/>
      <c r="BQ111" s="370"/>
      <c r="BR111" s="370"/>
      <c r="BS111" s="370"/>
      <c r="BT111" s="370"/>
      <c r="BU111" s="370"/>
      <c r="BV111" s="370"/>
    </row>
    <row r="112" spans="63:74" x14ac:dyDescent="0.2">
      <c r="BK112" s="370"/>
      <c r="BL112" s="370"/>
      <c r="BM112" s="370"/>
      <c r="BN112" s="370"/>
      <c r="BO112" s="370"/>
      <c r="BP112" s="370"/>
      <c r="BQ112" s="370"/>
      <c r="BR112" s="370"/>
      <c r="BS112" s="370"/>
      <c r="BT112" s="370"/>
      <c r="BU112" s="370"/>
      <c r="BV112" s="370"/>
    </row>
    <row r="113" spans="63:74" x14ac:dyDescent="0.2">
      <c r="BK113" s="370"/>
      <c r="BL113" s="370"/>
      <c r="BM113" s="370"/>
      <c r="BN113" s="370"/>
      <c r="BO113" s="370"/>
      <c r="BP113" s="370"/>
      <c r="BQ113" s="370"/>
      <c r="BR113" s="370"/>
      <c r="BS113" s="370"/>
      <c r="BT113" s="370"/>
      <c r="BU113" s="370"/>
      <c r="BV113" s="370"/>
    </row>
    <row r="114" spans="63:74" x14ac:dyDescent="0.2">
      <c r="BK114" s="370"/>
      <c r="BL114" s="370"/>
      <c r="BM114" s="370"/>
      <c r="BN114" s="370"/>
      <c r="BO114" s="370"/>
      <c r="BP114" s="370"/>
      <c r="BQ114" s="370"/>
      <c r="BR114" s="370"/>
      <c r="BS114" s="370"/>
      <c r="BT114" s="370"/>
      <c r="BU114" s="370"/>
      <c r="BV114" s="370"/>
    </row>
    <row r="115" spans="63:74" x14ac:dyDescent="0.2">
      <c r="BK115" s="370"/>
      <c r="BL115" s="370"/>
      <c r="BM115" s="370"/>
      <c r="BN115" s="370"/>
      <c r="BO115" s="370"/>
      <c r="BP115" s="370"/>
      <c r="BQ115" s="370"/>
      <c r="BR115" s="370"/>
      <c r="BS115" s="370"/>
      <c r="BT115" s="370"/>
      <c r="BU115" s="370"/>
      <c r="BV115" s="370"/>
    </row>
    <row r="116" spans="63:74" x14ac:dyDescent="0.2">
      <c r="BK116" s="370"/>
      <c r="BL116" s="370"/>
      <c r="BM116" s="370"/>
      <c r="BN116" s="370"/>
      <c r="BO116" s="370"/>
      <c r="BP116" s="370"/>
      <c r="BQ116" s="370"/>
      <c r="BR116" s="370"/>
      <c r="BS116" s="370"/>
      <c r="BT116" s="370"/>
      <c r="BU116" s="370"/>
      <c r="BV116" s="370"/>
    </row>
    <row r="117" spans="63:74" x14ac:dyDescent="0.2">
      <c r="BK117" s="370"/>
      <c r="BL117" s="370"/>
      <c r="BM117" s="370"/>
      <c r="BN117" s="370"/>
      <c r="BO117" s="370"/>
      <c r="BP117" s="370"/>
      <c r="BQ117" s="370"/>
      <c r="BR117" s="370"/>
      <c r="BS117" s="370"/>
      <c r="BT117" s="370"/>
      <c r="BU117" s="370"/>
      <c r="BV117" s="370"/>
    </row>
    <row r="118" spans="63:74" x14ac:dyDescent="0.2">
      <c r="BK118" s="370"/>
      <c r="BL118" s="370"/>
      <c r="BM118" s="370"/>
      <c r="BN118" s="370"/>
      <c r="BO118" s="370"/>
      <c r="BP118" s="370"/>
      <c r="BQ118" s="370"/>
      <c r="BR118" s="370"/>
      <c r="BS118" s="370"/>
      <c r="BT118" s="370"/>
      <c r="BU118" s="370"/>
      <c r="BV118" s="370"/>
    </row>
    <row r="119" spans="63:74" x14ac:dyDescent="0.2">
      <c r="BK119" s="370"/>
      <c r="BL119" s="370"/>
      <c r="BM119" s="370"/>
      <c r="BN119" s="370"/>
      <c r="BO119" s="370"/>
      <c r="BP119" s="370"/>
      <c r="BQ119" s="370"/>
      <c r="BR119" s="370"/>
      <c r="BS119" s="370"/>
      <c r="BT119" s="370"/>
      <c r="BU119" s="370"/>
      <c r="BV119" s="370"/>
    </row>
    <row r="120" spans="63:74" x14ac:dyDescent="0.2">
      <c r="BK120" s="370"/>
      <c r="BL120" s="370"/>
      <c r="BM120" s="370"/>
      <c r="BN120" s="370"/>
      <c r="BO120" s="370"/>
      <c r="BP120" s="370"/>
      <c r="BQ120" s="370"/>
      <c r="BR120" s="370"/>
      <c r="BS120" s="370"/>
      <c r="BT120" s="370"/>
      <c r="BU120" s="370"/>
      <c r="BV120" s="370"/>
    </row>
    <row r="121" spans="63:74" x14ac:dyDescent="0.2">
      <c r="BK121" s="370"/>
      <c r="BL121" s="370"/>
      <c r="BM121" s="370"/>
      <c r="BN121" s="370"/>
      <c r="BO121" s="370"/>
      <c r="BP121" s="370"/>
      <c r="BQ121" s="370"/>
      <c r="BR121" s="370"/>
      <c r="BS121" s="370"/>
      <c r="BT121" s="370"/>
      <c r="BU121" s="370"/>
      <c r="BV121" s="370"/>
    </row>
    <row r="122" spans="63:74" x14ac:dyDescent="0.2">
      <c r="BK122" s="370"/>
      <c r="BL122" s="370"/>
      <c r="BM122" s="370"/>
      <c r="BN122" s="370"/>
      <c r="BO122" s="370"/>
      <c r="BP122" s="370"/>
      <c r="BQ122" s="370"/>
      <c r="BR122" s="370"/>
      <c r="BS122" s="370"/>
      <c r="BT122" s="370"/>
      <c r="BU122" s="370"/>
      <c r="BV122" s="370"/>
    </row>
    <row r="123" spans="63:74" x14ac:dyDescent="0.2">
      <c r="BK123" s="370"/>
      <c r="BL123" s="370"/>
      <c r="BM123" s="370"/>
      <c r="BN123" s="370"/>
      <c r="BO123" s="370"/>
      <c r="BP123" s="370"/>
      <c r="BQ123" s="370"/>
      <c r="BR123" s="370"/>
      <c r="BS123" s="370"/>
      <c r="BT123" s="370"/>
      <c r="BU123" s="370"/>
      <c r="BV123" s="370"/>
    </row>
    <row r="124" spans="63:74" x14ac:dyDescent="0.2">
      <c r="BK124" s="370"/>
      <c r="BL124" s="370"/>
      <c r="BM124" s="370"/>
      <c r="BN124" s="370"/>
      <c r="BO124" s="370"/>
      <c r="BP124" s="370"/>
      <c r="BQ124" s="370"/>
      <c r="BR124" s="370"/>
      <c r="BS124" s="370"/>
      <c r="BT124" s="370"/>
      <c r="BU124" s="370"/>
      <c r="BV124" s="370"/>
    </row>
    <row r="125" spans="63:74" x14ac:dyDescent="0.2">
      <c r="BK125" s="370"/>
      <c r="BL125" s="370"/>
      <c r="BM125" s="370"/>
      <c r="BN125" s="370"/>
      <c r="BO125" s="370"/>
      <c r="BP125" s="370"/>
      <c r="BQ125" s="370"/>
      <c r="BR125" s="370"/>
      <c r="BS125" s="370"/>
      <c r="BT125" s="370"/>
      <c r="BU125" s="370"/>
      <c r="BV125" s="370"/>
    </row>
    <row r="126" spans="63:74" x14ac:dyDescent="0.2">
      <c r="BK126" s="370"/>
      <c r="BL126" s="370"/>
      <c r="BM126" s="370"/>
      <c r="BN126" s="370"/>
      <c r="BO126" s="370"/>
      <c r="BP126" s="370"/>
      <c r="BQ126" s="370"/>
      <c r="BR126" s="370"/>
      <c r="BS126" s="370"/>
      <c r="BT126" s="370"/>
      <c r="BU126" s="370"/>
      <c r="BV126" s="370"/>
    </row>
    <row r="127" spans="63:74" x14ac:dyDescent="0.2">
      <c r="BK127" s="370"/>
      <c r="BL127" s="370"/>
      <c r="BM127" s="370"/>
      <c r="BN127" s="370"/>
      <c r="BO127" s="370"/>
      <c r="BP127" s="370"/>
      <c r="BQ127" s="370"/>
      <c r="BR127" s="370"/>
      <c r="BS127" s="370"/>
      <c r="BT127" s="370"/>
      <c r="BU127" s="370"/>
      <c r="BV127" s="370"/>
    </row>
    <row r="128" spans="63:74" x14ac:dyDescent="0.2">
      <c r="BK128" s="370"/>
      <c r="BL128" s="370"/>
      <c r="BM128" s="370"/>
      <c r="BN128" s="370"/>
      <c r="BO128" s="370"/>
      <c r="BP128" s="370"/>
      <c r="BQ128" s="370"/>
      <c r="BR128" s="370"/>
      <c r="BS128" s="370"/>
      <c r="BT128" s="370"/>
      <c r="BU128" s="370"/>
      <c r="BV128" s="370"/>
    </row>
    <row r="129" spans="63:74" x14ac:dyDescent="0.2">
      <c r="BK129" s="370"/>
      <c r="BL129" s="370"/>
      <c r="BM129" s="370"/>
      <c r="BN129" s="370"/>
      <c r="BO129" s="370"/>
      <c r="BP129" s="370"/>
      <c r="BQ129" s="370"/>
      <c r="BR129" s="370"/>
      <c r="BS129" s="370"/>
      <c r="BT129" s="370"/>
      <c r="BU129" s="370"/>
      <c r="BV129" s="370"/>
    </row>
    <row r="130" spans="63:74" x14ac:dyDescent="0.2">
      <c r="BK130" s="370"/>
      <c r="BL130" s="370"/>
      <c r="BM130" s="370"/>
      <c r="BN130" s="370"/>
      <c r="BO130" s="370"/>
      <c r="BP130" s="370"/>
      <c r="BQ130" s="370"/>
      <c r="BR130" s="370"/>
      <c r="BS130" s="370"/>
      <c r="BT130" s="370"/>
      <c r="BU130" s="370"/>
      <c r="BV130" s="370"/>
    </row>
    <row r="131" spans="63:74" x14ac:dyDescent="0.2">
      <c r="BK131" s="370"/>
      <c r="BL131" s="370"/>
      <c r="BM131" s="370"/>
      <c r="BN131" s="370"/>
      <c r="BO131" s="370"/>
      <c r="BP131" s="370"/>
      <c r="BQ131" s="370"/>
      <c r="BR131" s="370"/>
      <c r="BS131" s="370"/>
      <c r="BT131" s="370"/>
      <c r="BU131" s="370"/>
      <c r="BV131" s="370"/>
    </row>
    <row r="132" spans="63:74" x14ac:dyDescent="0.2">
      <c r="BK132" s="370"/>
      <c r="BL132" s="370"/>
      <c r="BM132" s="370"/>
      <c r="BN132" s="370"/>
      <c r="BO132" s="370"/>
      <c r="BP132" s="370"/>
      <c r="BQ132" s="370"/>
      <c r="BR132" s="370"/>
      <c r="BS132" s="370"/>
      <c r="BT132" s="370"/>
      <c r="BU132" s="370"/>
      <c r="BV132" s="370"/>
    </row>
    <row r="133" spans="63:74" x14ac:dyDescent="0.2">
      <c r="BK133" s="370"/>
      <c r="BL133" s="370"/>
      <c r="BM133" s="370"/>
      <c r="BN133" s="370"/>
      <c r="BO133" s="370"/>
      <c r="BP133" s="370"/>
      <c r="BQ133" s="370"/>
      <c r="BR133" s="370"/>
      <c r="BS133" s="370"/>
      <c r="BT133" s="370"/>
      <c r="BU133" s="370"/>
      <c r="BV133" s="370"/>
    </row>
    <row r="134" spans="63:74" x14ac:dyDescent="0.2">
      <c r="BK134" s="370"/>
      <c r="BL134" s="370"/>
      <c r="BM134" s="370"/>
      <c r="BN134" s="370"/>
      <c r="BO134" s="370"/>
      <c r="BP134" s="370"/>
      <c r="BQ134" s="370"/>
      <c r="BR134" s="370"/>
      <c r="BS134" s="370"/>
      <c r="BT134" s="370"/>
      <c r="BU134" s="370"/>
      <c r="BV134" s="370"/>
    </row>
    <row r="135" spans="63:74" x14ac:dyDescent="0.2">
      <c r="BK135" s="370"/>
      <c r="BL135" s="370"/>
      <c r="BM135" s="370"/>
      <c r="BN135" s="370"/>
      <c r="BO135" s="370"/>
      <c r="BP135" s="370"/>
      <c r="BQ135" s="370"/>
      <c r="BR135" s="370"/>
      <c r="BS135" s="370"/>
      <c r="BT135" s="370"/>
      <c r="BU135" s="370"/>
      <c r="BV135" s="370"/>
    </row>
  </sheetData>
  <mergeCells count="23">
    <mergeCell ref="A1:A2"/>
    <mergeCell ref="B51:Q51"/>
    <mergeCell ref="B52:Q52"/>
    <mergeCell ref="B53:Q53"/>
    <mergeCell ref="B54:Q54"/>
    <mergeCell ref="B47:Q47"/>
    <mergeCell ref="AM3:AX3"/>
    <mergeCell ref="AY3:BJ3"/>
    <mergeCell ref="BK3:BV3"/>
    <mergeCell ref="B1:AL1"/>
    <mergeCell ref="C3:N3"/>
    <mergeCell ref="O3:Z3"/>
    <mergeCell ref="AA3:AL3"/>
    <mergeCell ref="B61:Q61"/>
    <mergeCell ref="B59:Q59"/>
    <mergeCell ref="B60:Q60"/>
    <mergeCell ref="B48:Q48"/>
    <mergeCell ref="B49:Q49"/>
    <mergeCell ref="B50:Q50"/>
    <mergeCell ref="B58:Q58"/>
    <mergeCell ref="B57:Q57"/>
    <mergeCell ref="B56:Q56"/>
    <mergeCell ref="B55:R55"/>
  </mergeCells>
  <phoneticPr fontId="3" type="noConversion"/>
  <hyperlinks>
    <hyperlink ref="A1:A2" location="Contents!A1" display="Table of Contents"/>
  </hyperlinks>
  <pageMargins left="0.25" right="0.25" top="0.25" bottom="0.25" header="0.5" footer="0.5"/>
  <pageSetup scale="83"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pageSetUpPr fitToPage="1"/>
  </sheetPr>
  <dimension ref="A1:BV144"/>
  <sheetViews>
    <sheetView workbookViewId="0">
      <pane xSplit="2" ySplit="4" topLeftCell="AX20" activePane="bottomRight" state="frozen"/>
      <selection activeCell="BF63" sqref="BF63"/>
      <selection pane="topRight" activeCell="BF63" sqref="BF63"/>
      <selection pane="bottomLeft" activeCell="BF63" sqref="BF63"/>
      <selection pane="bottomRight" activeCell="B1" sqref="B1:AL1"/>
    </sheetView>
  </sheetViews>
  <sheetFormatPr defaultColWidth="8.5703125" defaultRowHeight="11.25" x14ac:dyDescent="0.2"/>
  <cols>
    <col min="1" max="1" width="11.5703125" style="159" customWidth="1"/>
    <col min="2" max="2" width="31.7109375" style="152" customWidth="1"/>
    <col min="3" max="50" width="6.5703125" style="152" customWidth="1"/>
    <col min="51" max="55" width="6.5703125" style="445" customWidth="1"/>
    <col min="56" max="58" width="6.5703125" style="572" customWidth="1"/>
    <col min="59" max="62" width="6.5703125" style="445" customWidth="1"/>
    <col min="63" max="74" width="6.5703125" style="152" customWidth="1"/>
    <col min="75" max="16384" width="8.5703125" style="152"/>
  </cols>
  <sheetData>
    <row r="1" spans="1:74" ht="13.35" customHeight="1" x14ac:dyDescent="0.2">
      <c r="A1" s="741" t="s">
        <v>798</v>
      </c>
      <c r="B1" s="786" t="s">
        <v>1356</v>
      </c>
      <c r="C1" s="744"/>
      <c r="D1" s="744"/>
      <c r="E1" s="744"/>
      <c r="F1" s="744"/>
      <c r="G1" s="744"/>
      <c r="H1" s="744"/>
      <c r="I1" s="744"/>
      <c r="J1" s="744"/>
      <c r="K1" s="744"/>
      <c r="L1" s="744"/>
      <c r="M1" s="744"/>
      <c r="N1" s="744"/>
      <c r="O1" s="744"/>
      <c r="P1" s="744"/>
      <c r="Q1" s="744"/>
      <c r="R1" s="744"/>
      <c r="S1" s="744"/>
      <c r="T1" s="744"/>
      <c r="U1" s="744"/>
      <c r="V1" s="744"/>
      <c r="W1" s="744"/>
      <c r="X1" s="744"/>
      <c r="Y1" s="744"/>
      <c r="Z1" s="744"/>
      <c r="AA1" s="744"/>
      <c r="AB1" s="744"/>
      <c r="AC1" s="744"/>
      <c r="AD1" s="744"/>
      <c r="AE1" s="744"/>
      <c r="AF1" s="744"/>
      <c r="AG1" s="744"/>
      <c r="AH1" s="744"/>
      <c r="AI1" s="744"/>
      <c r="AJ1" s="744"/>
      <c r="AK1" s="744"/>
      <c r="AL1" s="744"/>
    </row>
    <row r="2" spans="1:74" ht="12.75" x14ac:dyDescent="0.2">
      <c r="A2" s="742"/>
      <c r="B2" s="486" t="str">
        <f>"U.S. Energy Information Administration  |  Short-Term Energy Outlook  - "&amp;Dates!D1</f>
        <v>U.S. Energy Information Administration  |  Short-Term Energy Outlook  - September 2021</v>
      </c>
      <c r="C2" s="487"/>
      <c r="D2" s="487"/>
      <c r="E2" s="487"/>
      <c r="F2" s="487"/>
      <c r="G2" s="684"/>
      <c r="H2" s="684"/>
      <c r="I2" s="684"/>
      <c r="J2" s="684"/>
      <c r="K2" s="684"/>
      <c r="L2" s="684"/>
      <c r="M2" s="684"/>
      <c r="N2" s="684"/>
      <c r="O2" s="684"/>
      <c r="P2" s="684"/>
      <c r="Q2" s="684"/>
      <c r="R2" s="684"/>
      <c r="S2" s="684"/>
      <c r="T2" s="684"/>
      <c r="U2" s="684"/>
      <c r="V2" s="684"/>
      <c r="W2" s="684"/>
      <c r="X2" s="684"/>
      <c r="Y2" s="684"/>
      <c r="Z2" s="684"/>
      <c r="AA2" s="684"/>
      <c r="AB2" s="684"/>
      <c r="AC2" s="684"/>
      <c r="AD2" s="684"/>
      <c r="AE2" s="684"/>
      <c r="AF2" s="684"/>
      <c r="AG2" s="684"/>
      <c r="AH2" s="684"/>
      <c r="AI2" s="684"/>
      <c r="AJ2" s="684"/>
      <c r="AK2" s="487"/>
      <c r="AL2" s="487"/>
    </row>
    <row r="3" spans="1:74" s="12" customFormat="1" ht="12.75" x14ac:dyDescent="0.2">
      <c r="A3" s="14"/>
      <c r="B3" s="717"/>
      <c r="C3" s="745">
        <f>Dates!D3</f>
        <v>2017</v>
      </c>
      <c r="D3" s="746"/>
      <c r="E3" s="746"/>
      <c r="F3" s="746"/>
      <c r="G3" s="746"/>
      <c r="H3" s="746"/>
      <c r="I3" s="746"/>
      <c r="J3" s="746"/>
      <c r="K3" s="746"/>
      <c r="L3" s="746"/>
      <c r="M3" s="746"/>
      <c r="N3" s="747"/>
      <c r="O3" s="745">
        <f>C3+1</f>
        <v>2018</v>
      </c>
      <c r="P3" s="748"/>
      <c r="Q3" s="748"/>
      <c r="R3" s="748"/>
      <c r="S3" s="748"/>
      <c r="T3" s="748"/>
      <c r="U3" s="748"/>
      <c r="V3" s="748"/>
      <c r="W3" s="748"/>
      <c r="X3" s="746"/>
      <c r="Y3" s="746"/>
      <c r="Z3" s="747"/>
      <c r="AA3" s="749">
        <f>O3+1</f>
        <v>2019</v>
      </c>
      <c r="AB3" s="746"/>
      <c r="AC3" s="746"/>
      <c r="AD3" s="746"/>
      <c r="AE3" s="746"/>
      <c r="AF3" s="746"/>
      <c r="AG3" s="746"/>
      <c r="AH3" s="746"/>
      <c r="AI3" s="746"/>
      <c r="AJ3" s="746"/>
      <c r="AK3" s="746"/>
      <c r="AL3" s="747"/>
      <c r="AM3" s="749">
        <f>AA3+1</f>
        <v>2020</v>
      </c>
      <c r="AN3" s="746"/>
      <c r="AO3" s="746"/>
      <c r="AP3" s="746"/>
      <c r="AQ3" s="746"/>
      <c r="AR3" s="746"/>
      <c r="AS3" s="746"/>
      <c r="AT3" s="746"/>
      <c r="AU3" s="746"/>
      <c r="AV3" s="746"/>
      <c r="AW3" s="746"/>
      <c r="AX3" s="747"/>
      <c r="AY3" s="749">
        <f>AM3+1</f>
        <v>2021</v>
      </c>
      <c r="AZ3" s="750"/>
      <c r="BA3" s="750"/>
      <c r="BB3" s="750"/>
      <c r="BC3" s="750"/>
      <c r="BD3" s="750"/>
      <c r="BE3" s="750"/>
      <c r="BF3" s="750"/>
      <c r="BG3" s="750"/>
      <c r="BH3" s="750"/>
      <c r="BI3" s="750"/>
      <c r="BJ3" s="751"/>
      <c r="BK3" s="749">
        <f>AY3+1</f>
        <v>2022</v>
      </c>
      <c r="BL3" s="746"/>
      <c r="BM3" s="746"/>
      <c r="BN3" s="746"/>
      <c r="BO3" s="746"/>
      <c r="BP3" s="746"/>
      <c r="BQ3" s="746"/>
      <c r="BR3" s="746"/>
      <c r="BS3" s="746"/>
      <c r="BT3" s="746"/>
      <c r="BU3" s="746"/>
      <c r="BV3" s="747"/>
    </row>
    <row r="4" spans="1:74" s="12" customFormat="1" x14ac:dyDescent="0.2">
      <c r="A4" s="16"/>
      <c r="B4" s="17"/>
      <c r="C4" s="18" t="s">
        <v>473</v>
      </c>
      <c r="D4" s="18" t="s">
        <v>474</v>
      </c>
      <c r="E4" s="18" t="s">
        <v>475</v>
      </c>
      <c r="F4" s="18" t="s">
        <v>476</v>
      </c>
      <c r="G4" s="18" t="s">
        <v>477</v>
      </c>
      <c r="H4" s="18" t="s">
        <v>478</v>
      </c>
      <c r="I4" s="18" t="s">
        <v>479</v>
      </c>
      <c r="J4" s="18" t="s">
        <v>480</v>
      </c>
      <c r="K4" s="18" t="s">
        <v>481</v>
      </c>
      <c r="L4" s="18" t="s">
        <v>482</v>
      </c>
      <c r="M4" s="18" t="s">
        <v>483</v>
      </c>
      <c r="N4" s="18" t="s">
        <v>484</v>
      </c>
      <c r="O4" s="18" t="s">
        <v>473</v>
      </c>
      <c r="P4" s="18" t="s">
        <v>474</v>
      </c>
      <c r="Q4" s="18" t="s">
        <v>475</v>
      </c>
      <c r="R4" s="18" t="s">
        <v>476</v>
      </c>
      <c r="S4" s="18" t="s">
        <v>477</v>
      </c>
      <c r="T4" s="18" t="s">
        <v>478</v>
      </c>
      <c r="U4" s="18" t="s">
        <v>479</v>
      </c>
      <c r="V4" s="18" t="s">
        <v>480</v>
      </c>
      <c r="W4" s="18" t="s">
        <v>481</v>
      </c>
      <c r="X4" s="18" t="s">
        <v>482</v>
      </c>
      <c r="Y4" s="18" t="s">
        <v>483</v>
      </c>
      <c r="Z4" s="18" t="s">
        <v>484</v>
      </c>
      <c r="AA4" s="18" t="s">
        <v>473</v>
      </c>
      <c r="AB4" s="18" t="s">
        <v>474</v>
      </c>
      <c r="AC4" s="18" t="s">
        <v>475</v>
      </c>
      <c r="AD4" s="18" t="s">
        <v>476</v>
      </c>
      <c r="AE4" s="18" t="s">
        <v>477</v>
      </c>
      <c r="AF4" s="18" t="s">
        <v>478</v>
      </c>
      <c r="AG4" s="18" t="s">
        <v>479</v>
      </c>
      <c r="AH4" s="18" t="s">
        <v>480</v>
      </c>
      <c r="AI4" s="18" t="s">
        <v>481</v>
      </c>
      <c r="AJ4" s="18" t="s">
        <v>482</v>
      </c>
      <c r="AK4" s="18" t="s">
        <v>483</v>
      </c>
      <c r="AL4" s="18" t="s">
        <v>484</v>
      </c>
      <c r="AM4" s="18" t="s">
        <v>473</v>
      </c>
      <c r="AN4" s="18" t="s">
        <v>474</v>
      </c>
      <c r="AO4" s="18" t="s">
        <v>475</v>
      </c>
      <c r="AP4" s="18" t="s">
        <v>476</v>
      </c>
      <c r="AQ4" s="18" t="s">
        <v>477</v>
      </c>
      <c r="AR4" s="18" t="s">
        <v>478</v>
      </c>
      <c r="AS4" s="18" t="s">
        <v>479</v>
      </c>
      <c r="AT4" s="18" t="s">
        <v>480</v>
      </c>
      <c r="AU4" s="18" t="s">
        <v>481</v>
      </c>
      <c r="AV4" s="18" t="s">
        <v>482</v>
      </c>
      <c r="AW4" s="18" t="s">
        <v>483</v>
      </c>
      <c r="AX4" s="18" t="s">
        <v>484</v>
      </c>
      <c r="AY4" s="18" t="s">
        <v>473</v>
      </c>
      <c r="AZ4" s="18" t="s">
        <v>474</v>
      </c>
      <c r="BA4" s="18" t="s">
        <v>475</v>
      </c>
      <c r="BB4" s="18" t="s">
        <v>476</v>
      </c>
      <c r="BC4" s="18" t="s">
        <v>477</v>
      </c>
      <c r="BD4" s="18" t="s">
        <v>478</v>
      </c>
      <c r="BE4" s="18" t="s">
        <v>479</v>
      </c>
      <c r="BF4" s="18" t="s">
        <v>480</v>
      </c>
      <c r="BG4" s="18" t="s">
        <v>481</v>
      </c>
      <c r="BH4" s="18" t="s">
        <v>482</v>
      </c>
      <c r="BI4" s="18" t="s">
        <v>483</v>
      </c>
      <c r="BJ4" s="18" t="s">
        <v>484</v>
      </c>
      <c r="BK4" s="18" t="s">
        <v>473</v>
      </c>
      <c r="BL4" s="18" t="s">
        <v>474</v>
      </c>
      <c r="BM4" s="18" t="s">
        <v>475</v>
      </c>
      <c r="BN4" s="18" t="s">
        <v>476</v>
      </c>
      <c r="BO4" s="18" t="s">
        <v>477</v>
      </c>
      <c r="BP4" s="18" t="s">
        <v>478</v>
      </c>
      <c r="BQ4" s="18" t="s">
        <v>479</v>
      </c>
      <c r="BR4" s="18" t="s">
        <v>480</v>
      </c>
      <c r="BS4" s="18" t="s">
        <v>481</v>
      </c>
      <c r="BT4" s="18" t="s">
        <v>482</v>
      </c>
      <c r="BU4" s="18" t="s">
        <v>483</v>
      </c>
      <c r="BV4" s="18" t="s">
        <v>484</v>
      </c>
    </row>
    <row r="5" spans="1:74" ht="11.1" customHeight="1" x14ac:dyDescent="0.2">
      <c r="BG5" s="572"/>
      <c r="BK5" s="370"/>
      <c r="BL5" s="370"/>
      <c r="BM5" s="370"/>
      <c r="BN5" s="370"/>
      <c r="BO5" s="370"/>
      <c r="BP5" s="370"/>
      <c r="BQ5" s="370"/>
      <c r="BR5" s="370"/>
      <c r="BS5" s="370"/>
      <c r="BT5" s="370"/>
      <c r="BU5" s="370"/>
      <c r="BV5" s="370"/>
    </row>
    <row r="6" spans="1:74" ht="11.1" customHeight="1" x14ac:dyDescent="0.2">
      <c r="A6" s="159" t="s">
        <v>366</v>
      </c>
      <c r="B6" s="169" t="s">
        <v>380</v>
      </c>
      <c r="C6" s="244">
        <v>22.220360418999999</v>
      </c>
      <c r="D6" s="244">
        <v>22.654353285999999</v>
      </c>
      <c r="E6" s="244">
        <v>22.601167709999999</v>
      </c>
      <c r="F6" s="244">
        <v>22.092029</v>
      </c>
      <c r="G6" s="244">
        <v>22.450030387000002</v>
      </c>
      <c r="H6" s="244">
        <v>22.508935333</v>
      </c>
      <c r="I6" s="244">
        <v>22.829279676999999</v>
      </c>
      <c r="J6" s="244">
        <v>22.911512290000001</v>
      </c>
      <c r="K6" s="244">
        <v>22.582813999999999</v>
      </c>
      <c r="L6" s="244">
        <v>23.330064355000001</v>
      </c>
      <c r="M6" s="244">
        <v>24.245604332999999</v>
      </c>
      <c r="N6" s="244">
        <v>24.029515387</v>
      </c>
      <c r="O6" s="244">
        <v>23.794102097</v>
      </c>
      <c r="P6" s="244">
        <v>24.362487142999999</v>
      </c>
      <c r="Q6" s="244">
        <v>24.744280129</v>
      </c>
      <c r="R6" s="244">
        <v>24.512469667000001</v>
      </c>
      <c r="S6" s="244">
        <v>24.660062871000001</v>
      </c>
      <c r="T6" s="244">
        <v>24.806121000000001</v>
      </c>
      <c r="U6" s="244">
        <v>25.413066161</v>
      </c>
      <c r="V6" s="244">
        <v>26.354211418999999</v>
      </c>
      <c r="W6" s="244">
        <v>25.912320999999999</v>
      </c>
      <c r="X6" s="244">
        <v>26.122060129000001</v>
      </c>
      <c r="Y6" s="244">
        <v>26.578565666999999</v>
      </c>
      <c r="Z6" s="244">
        <v>26.665160903</v>
      </c>
      <c r="AA6" s="244">
        <v>26.093027676999998</v>
      </c>
      <c r="AB6" s="244">
        <v>26.049211143000001</v>
      </c>
      <c r="AC6" s="244">
        <v>26.384428065000002</v>
      </c>
      <c r="AD6" s="244">
        <v>26.762156333</v>
      </c>
      <c r="AE6" s="244">
        <v>26.645376257999999</v>
      </c>
      <c r="AF6" s="244">
        <v>26.819773000000001</v>
      </c>
      <c r="AG6" s="244">
        <v>26.427101677</v>
      </c>
      <c r="AH6" s="244">
        <v>27.124126419</v>
      </c>
      <c r="AI6" s="244">
        <v>27.174764332999999</v>
      </c>
      <c r="AJ6" s="244">
        <v>27.437583355000001</v>
      </c>
      <c r="AK6" s="244">
        <v>28.014575333</v>
      </c>
      <c r="AL6" s="244">
        <v>28.148645194</v>
      </c>
      <c r="AM6" s="244">
        <v>28.089584419000001</v>
      </c>
      <c r="AN6" s="244">
        <v>27.873225897000001</v>
      </c>
      <c r="AO6" s="244">
        <v>27.941779258</v>
      </c>
      <c r="AP6" s="244">
        <v>25.464132332999998</v>
      </c>
      <c r="AQ6" s="244">
        <v>22.892606516000001</v>
      </c>
      <c r="AR6" s="244">
        <v>24.530706667</v>
      </c>
      <c r="AS6" s="244">
        <v>25.339710934999999</v>
      </c>
      <c r="AT6" s="244">
        <v>24.833408419000001</v>
      </c>
      <c r="AU6" s="244">
        <v>25.258100667000001</v>
      </c>
      <c r="AV6" s="244">
        <v>25.051924065000001</v>
      </c>
      <c r="AW6" s="244">
        <v>26.169752299999999</v>
      </c>
      <c r="AX6" s="244">
        <v>25.981601645000001</v>
      </c>
      <c r="AY6" s="244">
        <v>26.036689676999998</v>
      </c>
      <c r="AZ6" s="244">
        <v>23.321929713999999</v>
      </c>
      <c r="BA6" s="244">
        <v>26.001591065</v>
      </c>
      <c r="BB6" s="244">
        <v>26.107555433000002</v>
      </c>
      <c r="BC6" s="244">
        <v>26.463844290000001</v>
      </c>
      <c r="BD6" s="244">
        <v>26.668433952000001</v>
      </c>
      <c r="BE6" s="244">
        <v>26.843687378999999</v>
      </c>
      <c r="BF6" s="244">
        <v>25.942222912999998</v>
      </c>
      <c r="BG6" s="368">
        <v>25.96672976</v>
      </c>
      <c r="BH6" s="368">
        <v>26.645124512999999</v>
      </c>
      <c r="BI6" s="368">
        <v>26.863878363000001</v>
      </c>
      <c r="BJ6" s="368">
        <v>26.985788984999999</v>
      </c>
      <c r="BK6" s="368">
        <v>27.019060859</v>
      </c>
      <c r="BL6" s="368">
        <v>27.037717549</v>
      </c>
      <c r="BM6" s="368">
        <v>27.209732292999998</v>
      </c>
      <c r="BN6" s="368">
        <v>27.305696362999999</v>
      </c>
      <c r="BO6" s="368">
        <v>27.465224935999998</v>
      </c>
      <c r="BP6" s="368">
        <v>27.606258134000001</v>
      </c>
      <c r="BQ6" s="368">
        <v>27.648423132000001</v>
      </c>
      <c r="BR6" s="368">
        <v>28.003687951</v>
      </c>
      <c r="BS6" s="368">
        <v>28.043355419000001</v>
      </c>
      <c r="BT6" s="368">
        <v>28.003465571</v>
      </c>
      <c r="BU6" s="368">
        <v>28.311597493000001</v>
      </c>
      <c r="BV6" s="368">
        <v>28.302953513999999</v>
      </c>
    </row>
    <row r="7" spans="1:74" ht="11.1" customHeight="1" x14ac:dyDescent="0.2">
      <c r="A7" s="159" t="s">
        <v>247</v>
      </c>
      <c r="B7" s="170" t="s">
        <v>338</v>
      </c>
      <c r="C7" s="244">
        <v>5.1051390000000003</v>
      </c>
      <c r="D7" s="244">
        <v>5.1251389999999999</v>
      </c>
      <c r="E7" s="244">
        <v>4.8931389999999997</v>
      </c>
      <c r="F7" s="244">
        <v>4.4901390000000001</v>
      </c>
      <c r="G7" s="244">
        <v>4.6351389999999997</v>
      </c>
      <c r="H7" s="244">
        <v>4.6851390000000004</v>
      </c>
      <c r="I7" s="244">
        <v>4.9651389999999997</v>
      </c>
      <c r="J7" s="244">
        <v>5.1221389999999998</v>
      </c>
      <c r="K7" s="244">
        <v>4.9361389999999998</v>
      </c>
      <c r="L7" s="244">
        <v>4.9601389999999999</v>
      </c>
      <c r="M7" s="244">
        <v>5.2881390000000001</v>
      </c>
      <c r="N7" s="244">
        <v>5.370139</v>
      </c>
      <c r="O7" s="244">
        <v>5.216164</v>
      </c>
      <c r="P7" s="244">
        <v>5.3771639999999996</v>
      </c>
      <c r="Q7" s="244">
        <v>5.4161640000000002</v>
      </c>
      <c r="R7" s="244">
        <v>5.0501639999999997</v>
      </c>
      <c r="S7" s="244">
        <v>5.2011640000000003</v>
      </c>
      <c r="T7" s="244">
        <v>5.1291640000000003</v>
      </c>
      <c r="U7" s="244">
        <v>5.3431639999999998</v>
      </c>
      <c r="V7" s="244">
        <v>5.6291640000000003</v>
      </c>
      <c r="W7" s="244">
        <v>5.2061640000000002</v>
      </c>
      <c r="X7" s="244">
        <v>5.5221640000000001</v>
      </c>
      <c r="Y7" s="244">
        <v>5.6191639999999996</v>
      </c>
      <c r="Z7" s="244">
        <v>5.6491639999999999</v>
      </c>
      <c r="AA7" s="244">
        <v>5.3837619999999999</v>
      </c>
      <c r="AB7" s="244">
        <v>5.4047619999999998</v>
      </c>
      <c r="AC7" s="244">
        <v>5.4897619999999998</v>
      </c>
      <c r="AD7" s="244">
        <v>5.5337620000000003</v>
      </c>
      <c r="AE7" s="244">
        <v>5.3587619999999996</v>
      </c>
      <c r="AF7" s="244">
        <v>5.495762</v>
      </c>
      <c r="AG7" s="244">
        <v>5.4917619999999996</v>
      </c>
      <c r="AH7" s="244">
        <v>5.5187619999999997</v>
      </c>
      <c r="AI7" s="244">
        <v>5.3757619999999999</v>
      </c>
      <c r="AJ7" s="244">
        <v>5.4467619999999997</v>
      </c>
      <c r="AK7" s="244">
        <v>5.6397620000000002</v>
      </c>
      <c r="AL7" s="244">
        <v>5.7847619999999997</v>
      </c>
      <c r="AM7" s="244">
        <v>5.5917620000000001</v>
      </c>
      <c r="AN7" s="244">
        <v>5.7077619999999998</v>
      </c>
      <c r="AO7" s="244">
        <v>5.6177619999999999</v>
      </c>
      <c r="AP7" s="244">
        <v>4.9867619999999997</v>
      </c>
      <c r="AQ7" s="244">
        <v>4.7317619999999998</v>
      </c>
      <c r="AR7" s="244">
        <v>5.0007619999999999</v>
      </c>
      <c r="AS7" s="244">
        <v>4.9647620000000003</v>
      </c>
      <c r="AT7" s="244">
        <v>4.8567619999999998</v>
      </c>
      <c r="AU7" s="244">
        <v>4.9887620000000004</v>
      </c>
      <c r="AV7" s="244">
        <v>5.2757620000000003</v>
      </c>
      <c r="AW7" s="244">
        <v>5.604762</v>
      </c>
      <c r="AX7" s="244">
        <v>5.7477619999999998</v>
      </c>
      <c r="AY7" s="244">
        <v>5.7327620000000001</v>
      </c>
      <c r="AZ7" s="244">
        <v>5.5267619999999997</v>
      </c>
      <c r="BA7" s="244">
        <v>5.6307619999999998</v>
      </c>
      <c r="BB7" s="244">
        <v>5.2557619999999998</v>
      </c>
      <c r="BC7" s="244">
        <v>5.346762</v>
      </c>
      <c r="BD7" s="244">
        <v>5.6383546157</v>
      </c>
      <c r="BE7" s="244">
        <v>5.7436915189000004</v>
      </c>
      <c r="BF7" s="244">
        <v>5.5004730962000004</v>
      </c>
      <c r="BG7" s="368">
        <v>5.6620572625000003</v>
      </c>
      <c r="BH7" s="368">
        <v>5.8139432797000001</v>
      </c>
      <c r="BI7" s="368">
        <v>5.8305885089</v>
      </c>
      <c r="BJ7" s="368">
        <v>5.7923658581000002</v>
      </c>
      <c r="BK7" s="368">
        <v>5.8631552451999998</v>
      </c>
      <c r="BL7" s="368">
        <v>5.8421567137999997</v>
      </c>
      <c r="BM7" s="368">
        <v>5.8017702125000001</v>
      </c>
      <c r="BN7" s="368">
        <v>5.8191380695000001</v>
      </c>
      <c r="BO7" s="368">
        <v>5.7924616931999999</v>
      </c>
      <c r="BP7" s="368">
        <v>5.8129584971000003</v>
      </c>
      <c r="BQ7" s="368">
        <v>5.7985958589999997</v>
      </c>
      <c r="BR7" s="368">
        <v>5.8322057370999998</v>
      </c>
      <c r="BS7" s="368">
        <v>5.8676394590000003</v>
      </c>
      <c r="BT7" s="368">
        <v>5.8620860770999998</v>
      </c>
      <c r="BU7" s="368">
        <v>5.8757887463999996</v>
      </c>
      <c r="BV7" s="368">
        <v>5.8349240706999996</v>
      </c>
    </row>
    <row r="8" spans="1:74" ht="11.1" customHeight="1" x14ac:dyDescent="0.2">
      <c r="A8" s="159" t="s">
        <v>248</v>
      </c>
      <c r="B8" s="170" t="s">
        <v>339</v>
      </c>
      <c r="C8" s="244">
        <v>2.3410039999999999</v>
      </c>
      <c r="D8" s="244">
        <v>2.348004</v>
      </c>
      <c r="E8" s="244">
        <v>2.3430040000000001</v>
      </c>
      <c r="F8" s="244">
        <v>2.328004</v>
      </c>
      <c r="G8" s="244">
        <v>2.3340040000000002</v>
      </c>
      <c r="H8" s="244">
        <v>2.3226040000000001</v>
      </c>
      <c r="I8" s="244">
        <v>2.2939039999999999</v>
      </c>
      <c r="J8" s="244">
        <v>2.2191040000000002</v>
      </c>
      <c r="K8" s="244">
        <v>2.0160040000000001</v>
      </c>
      <c r="L8" s="244">
        <v>2.1869040000000002</v>
      </c>
      <c r="M8" s="244">
        <v>2.1326040000000002</v>
      </c>
      <c r="N8" s="244">
        <v>2.1341039999999998</v>
      </c>
      <c r="O8" s="244">
        <v>2.2015340000000001</v>
      </c>
      <c r="P8" s="244">
        <v>2.1646339999999999</v>
      </c>
      <c r="Q8" s="244">
        <v>2.1275339999999998</v>
      </c>
      <c r="R8" s="244">
        <v>2.160034</v>
      </c>
      <c r="S8" s="244">
        <v>2.1256339999999998</v>
      </c>
      <c r="T8" s="244">
        <v>2.1069339999999999</v>
      </c>
      <c r="U8" s="244">
        <v>2.1048339999999999</v>
      </c>
      <c r="V8" s="244">
        <v>2.0700340000000002</v>
      </c>
      <c r="W8" s="244">
        <v>2.079034</v>
      </c>
      <c r="X8" s="244">
        <v>2.003234</v>
      </c>
      <c r="Y8" s="244">
        <v>1.930334</v>
      </c>
      <c r="Z8" s="244">
        <v>1.9276260000000001</v>
      </c>
      <c r="AA8" s="244">
        <v>1.8623270000000001</v>
      </c>
      <c r="AB8" s="244">
        <v>1.943127</v>
      </c>
      <c r="AC8" s="244">
        <v>1.9366270000000001</v>
      </c>
      <c r="AD8" s="244">
        <v>1.9166270000000001</v>
      </c>
      <c r="AE8" s="244">
        <v>1.9003270000000001</v>
      </c>
      <c r="AF8" s="244">
        <v>1.9043270000000001</v>
      </c>
      <c r="AG8" s="244">
        <v>1.901227</v>
      </c>
      <c r="AH8" s="244">
        <v>1.929527</v>
      </c>
      <c r="AI8" s="244">
        <v>1.957427</v>
      </c>
      <c r="AJ8" s="244">
        <v>1.902827</v>
      </c>
      <c r="AK8" s="244">
        <v>1.9403269999999999</v>
      </c>
      <c r="AL8" s="244">
        <v>1.9561269999999999</v>
      </c>
      <c r="AM8" s="244">
        <v>1.9965269999999999</v>
      </c>
      <c r="AN8" s="244">
        <v>1.999627</v>
      </c>
      <c r="AO8" s="244">
        <v>2.016127</v>
      </c>
      <c r="AP8" s="244">
        <v>2.0009269999999999</v>
      </c>
      <c r="AQ8" s="244">
        <v>1.9163269999999999</v>
      </c>
      <c r="AR8" s="244">
        <v>1.9004270000000001</v>
      </c>
      <c r="AS8" s="244">
        <v>1.8843270000000001</v>
      </c>
      <c r="AT8" s="244">
        <v>1.9260269999999999</v>
      </c>
      <c r="AU8" s="244">
        <v>1.927427</v>
      </c>
      <c r="AV8" s="244">
        <v>1.8924270000000001</v>
      </c>
      <c r="AW8" s="244">
        <v>1.8920269999999999</v>
      </c>
      <c r="AX8" s="244">
        <v>1.917227</v>
      </c>
      <c r="AY8" s="244">
        <v>1.904827</v>
      </c>
      <c r="AZ8" s="244">
        <v>1.9308270000000001</v>
      </c>
      <c r="BA8" s="244">
        <v>1.955527</v>
      </c>
      <c r="BB8" s="244">
        <v>1.951527</v>
      </c>
      <c r="BC8" s="244">
        <v>1.9501269999999999</v>
      </c>
      <c r="BD8" s="244">
        <v>1.9457351696</v>
      </c>
      <c r="BE8" s="244">
        <v>1.9361347181999999</v>
      </c>
      <c r="BF8" s="244">
        <v>1.8142311876999999</v>
      </c>
      <c r="BG8" s="368">
        <v>1.8202285977999999</v>
      </c>
      <c r="BH8" s="368">
        <v>1.8927811327999999</v>
      </c>
      <c r="BI8" s="368">
        <v>1.9126936540999999</v>
      </c>
      <c r="BJ8" s="368">
        <v>1.9021480272</v>
      </c>
      <c r="BK8" s="368">
        <v>1.8884351139</v>
      </c>
      <c r="BL8" s="368">
        <v>1.8781396347999999</v>
      </c>
      <c r="BM8" s="368">
        <v>1.8669841804</v>
      </c>
      <c r="BN8" s="368">
        <v>1.8543151939</v>
      </c>
      <c r="BO8" s="368">
        <v>1.843038943</v>
      </c>
      <c r="BP8" s="368">
        <v>1.8305785368</v>
      </c>
      <c r="BQ8" s="368">
        <v>1.8179307731000001</v>
      </c>
      <c r="BR8" s="368">
        <v>1.8053668141999999</v>
      </c>
      <c r="BS8" s="368">
        <v>1.7930064604</v>
      </c>
      <c r="BT8" s="368">
        <v>1.7804159944</v>
      </c>
      <c r="BU8" s="368">
        <v>1.7683488464999999</v>
      </c>
      <c r="BV8" s="368">
        <v>1.7564008434</v>
      </c>
    </row>
    <row r="9" spans="1:74" ht="11.1" customHeight="1" x14ac:dyDescent="0.2">
      <c r="A9" s="159" t="s">
        <v>249</v>
      </c>
      <c r="B9" s="170" t="s">
        <v>340</v>
      </c>
      <c r="C9" s="244">
        <v>14.774217418999999</v>
      </c>
      <c r="D9" s="244">
        <v>15.181210286000001</v>
      </c>
      <c r="E9" s="244">
        <v>15.36502471</v>
      </c>
      <c r="F9" s="244">
        <v>15.273885999999999</v>
      </c>
      <c r="G9" s="244">
        <v>15.480887386999999</v>
      </c>
      <c r="H9" s="244">
        <v>15.501192333000001</v>
      </c>
      <c r="I9" s="244">
        <v>15.570236677</v>
      </c>
      <c r="J9" s="244">
        <v>15.570269290000001</v>
      </c>
      <c r="K9" s="244">
        <v>15.630671</v>
      </c>
      <c r="L9" s="244">
        <v>16.183021355000001</v>
      </c>
      <c r="M9" s="244">
        <v>16.824861333000001</v>
      </c>
      <c r="N9" s="244">
        <v>16.525272387000001</v>
      </c>
      <c r="O9" s="244">
        <v>16.376404097000002</v>
      </c>
      <c r="P9" s="244">
        <v>16.820689142999999</v>
      </c>
      <c r="Q9" s="244">
        <v>17.200582129000001</v>
      </c>
      <c r="R9" s="244">
        <v>17.302271666999999</v>
      </c>
      <c r="S9" s="244">
        <v>17.333264871000001</v>
      </c>
      <c r="T9" s="244">
        <v>17.570022999999999</v>
      </c>
      <c r="U9" s="244">
        <v>17.965068161000001</v>
      </c>
      <c r="V9" s="244">
        <v>18.655013418999999</v>
      </c>
      <c r="W9" s="244">
        <v>18.627123000000001</v>
      </c>
      <c r="X9" s="244">
        <v>18.596662128999998</v>
      </c>
      <c r="Y9" s="244">
        <v>19.029067667</v>
      </c>
      <c r="Z9" s="244">
        <v>19.088370903000001</v>
      </c>
      <c r="AA9" s="244">
        <v>18.846938677000001</v>
      </c>
      <c r="AB9" s="244">
        <v>18.701322142999999</v>
      </c>
      <c r="AC9" s="244">
        <v>18.958039065000001</v>
      </c>
      <c r="AD9" s="244">
        <v>19.311767332999999</v>
      </c>
      <c r="AE9" s="244">
        <v>19.386287257999999</v>
      </c>
      <c r="AF9" s="244">
        <v>19.419684</v>
      </c>
      <c r="AG9" s="244">
        <v>19.034112677</v>
      </c>
      <c r="AH9" s="244">
        <v>19.675837419</v>
      </c>
      <c r="AI9" s="244">
        <v>19.841575333000002</v>
      </c>
      <c r="AJ9" s="244">
        <v>20.087994354999999</v>
      </c>
      <c r="AK9" s="244">
        <v>20.434486332999999</v>
      </c>
      <c r="AL9" s="244">
        <v>20.407756194000001</v>
      </c>
      <c r="AM9" s="244">
        <v>20.501295419000002</v>
      </c>
      <c r="AN9" s="244">
        <v>20.165836896999998</v>
      </c>
      <c r="AO9" s="244">
        <v>20.307890258</v>
      </c>
      <c r="AP9" s="244">
        <v>18.476443332999999</v>
      </c>
      <c r="AQ9" s="244">
        <v>16.244517515999998</v>
      </c>
      <c r="AR9" s="244">
        <v>17.629517666999998</v>
      </c>
      <c r="AS9" s="244">
        <v>18.490621935</v>
      </c>
      <c r="AT9" s="244">
        <v>18.050619419</v>
      </c>
      <c r="AU9" s="244">
        <v>18.341911667000002</v>
      </c>
      <c r="AV9" s="244">
        <v>17.883735065</v>
      </c>
      <c r="AW9" s="244">
        <v>18.672963299999999</v>
      </c>
      <c r="AX9" s="244">
        <v>18.316612644999999</v>
      </c>
      <c r="AY9" s="244">
        <v>18.399100677</v>
      </c>
      <c r="AZ9" s="244">
        <v>15.864340714000001</v>
      </c>
      <c r="BA9" s="244">
        <v>18.415302064999999</v>
      </c>
      <c r="BB9" s="244">
        <v>18.900266432999999</v>
      </c>
      <c r="BC9" s="244">
        <v>19.166955290000001</v>
      </c>
      <c r="BD9" s="244">
        <v>19.084344167000001</v>
      </c>
      <c r="BE9" s="244">
        <v>19.163861141999998</v>
      </c>
      <c r="BF9" s="244">
        <v>18.627518629000001</v>
      </c>
      <c r="BG9" s="368">
        <v>18.484443899999999</v>
      </c>
      <c r="BH9" s="368">
        <v>18.938400099999999</v>
      </c>
      <c r="BI9" s="368">
        <v>19.120596200000001</v>
      </c>
      <c r="BJ9" s="368">
        <v>19.2912751</v>
      </c>
      <c r="BK9" s="368">
        <v>19.267470500000002</v>
      </c>
      <c r="BL9" s="368">
        <v>19.317421199999998</v>
      </c>
      <c r="BM9" s="368">
        <v>19.540977900000001</v>
      </c>
      <c r="BN9" s="368">
        <v>19.6322431</v>
      </c>
      <c r="BO9" s="368">
        <v>19.829724299999999</v>
      </c>
      <c r="BP9" s="368">
        <v>19.9627211</v>
      </c>
      <c r="BQ9" s="368">
        <v>20.031896499999998</v>
      </c>
      <c r="BR9" s="368">
        <v>20.366115400000002</v>
      </c>
      <c r="BS9" s="368">
        <v>20.382709500000001</v>
      </c>
      <c r="BT9" s="368">
        <v>20.3609635</v>
      </c>
      <c r="BU9" s="368">
        <v>20.667459900000001</v>
      </c>
      <c r="BV9" s="368">
        <v>20.711628600000001</v>
      </c>
    </row>
    <row r="10" spans="1:74" ht="11.1" customHeight="1" x14ac:dyDescent="0.2">
      <c r="C10" s="217"/>
      <c r="D10" s="217"/>
      <c r="E10" s="217"/>
      <c r="F10" s="217"/>
      <c r="G10" s="217"/>
      <c r="H10" s="217"/>
      <c r="I10" s="217"/>
      <c r="J10" s="217"/>
      <c r="K10" s="217"/>
      <c r="L10" s="217"/>
      <c r="M10" s="217"/>
      <c r="N10" s="217"/>
      <c r="O10" s="217"/>
      <c r="P10" s="217"/>
      <c r="Q10" s="217"/>
      <c r="R10" s="217"/>
      <c r="S10" s="217"/>
      <c r="T10" s="217"/>
      <c r="U10" s="217"/>
      <c r="V10" s="217"/>
      <c r="W10" s="217"/>
      <c r="X10" s="217"/>
      <c r="Y10" s="217"/>
      <c r="Z10" s="217"/>
      <c r="AA10" s="217"/>
      <c r="AB10" s="217"/>
      <c r="AC10" s="217"/>
      <c r="AD10" s="217"/>
      <c r="AE10" s="217"/>
      <c r="AF10" s="217"/>
      <c r="AG10" s="217"/>
      <c r="AH10" s="217"/>
      <c r="AI10" s="217"/>
      <c r="AJ10" s="217"/>
      <c r="AK10" s="217"/>
      <c r="AL10" s="217"/>
      <c r="AM10" s="217"/>
      <c r="AN10" s="217"/>
      <c r="AO10" s="217"/>
      <c r="AP10" s="217"/>
      <c r="AQ10" s="217"/>
      <c r="AR10" s="217"/>
      <c r="AS10" s="217"/>
      <c r="AT10" s="217"/>
      <c r="AU10" s="217"/>
      <c r="AV10" s="217"/>
      <c r="AW10" s="217"/>
      <c r="AX10" s="217"/>
      <c r="AY10" s="217"/>
      <c r="AZ10" s="217"/>
      <c r="BA10" s="217"/>
      <c r="BB10" s="217"/>
      <c r="BC10" s="217"/>
      <c r="BD10" s="217"/>
      <c r="BE10" s="217"/>
      <c r="BF10" s="217"/>
      <c r="BG10" s="369"/>
      <c r="BH10" s="369"/>
      <c r="BI10" s="369"/>
      <c r="BJ10" s="369"/>
      <c r="BK10" s="369"/>
      <c r="BL10" s="369"/>
      <c r="BM10" s="369"/>
      <c r="BN10" s="369"/>
      <c r="BO10" s="369"/>
      <c r="BP10" s="369"/>
      <c r="BQ10" s="369"/>
      <c r="BR10" s="369"/>
      <c r="BS10" s="369"/>
      <c r="BT10" s="369"/>
      <c r="BU10" s="369"/>
      <c r="BV10" s="369"/>
    </row>
    <row r="11" spans="1:74" ht="11.1" customHeight="1" x14ac:dyDescent="0.2">
      <c r="A11" s="159" t="s">
        <v>365</v>
      </c>
      <c r="B11" s="169" t="s">
        <v>381</v>
      </c>
      <c r="C11" s="244">
        <v>5.5021361040999999</v>
      </c>
      <c r="D11" s="244">
        <v>5.4768250721999996</v>
      </c>
      <c r="E11" s="244">
        <v>5.3464089367999996</v>
      </c>
      <c r="F11" s="244">
        <v>5.6225619901000004</v>
      </c>
      <c r="G11" s="244">
        <v>5.9826706705000001</v>
      </c>
      <c r="H11" s="244">
        <v>6.1757589192999998</v>
      </c>
      <c r="I11" s="244">
        <v>6.2546409678000003</v>
      </c>
      <c r="J11" s="244">
        <v>6.1189067907999997</v>
      </c>
      <c r="K11" s="244">
        <v>6.3159884599999998</v>
      </c>
      <c r="L11" s="244">
        <v>6.1080736905000004</v>
      </c>
      <c r="M11" s="244">
        <v>5.8164369281999999</v>
      </c>
      <c r="N11" s="244">
        <v>5.5906812881999999</v>
      </c>
      <c r="O11" s="244">
        <v>5.4197995005999999</v>
      </c>
      <c r="P11" s="244">
        <v>5.3335465374000002</v>
      </c>
      <c r="Q11" s="244">
        <v>5.4434159523999996</v>
      </c>
      <c r="R11" s="244">
        <v>5.9479140048000003</v>
      </c>
      <c r="S11" s="244">
        <v>6.1557901579000003</v>
      </c>
      <c r="T11" s="244">
        <v>6.3352295616000003</v>
      </c>
      <c r="U11" s="244">
        <v>6.3798009923999999</v>
      </c>
      <c r="V11" s="244">
        <v>6.1694504051000001</v>
      </c>
      <c r="W11" s="244">
        <v>6.1246088066000004</v>
      </c>
      <c r="X11" s="244">
        <v>6.0389962648999997</v>
      </c>
      <c r="Y11" s="244">
        <v>5.8354338823000003</v>
      </c>
      <c r="Z11" s="244">
        <v>5.6992941955000003</v>
      </c>
      <c r="AA11" s="244">
        <v>5.4618370306999999</v>
      </c>
      <c r="AB11" s="244">
        <v>5.2993877508000002</v>
      </c>
      <c r="AC11" s="244">
        <v>5.4667749308999998</v>
      </c>
      <c r="AD11" s="244">
        <v>5.8852481747000001</v>
      </c>
      <c r="AE11" s="244">
        <v>6.3727731159000003</v>
      </c>
      <c r="AF11" s="244">
        <v>6.3113294878000001</v>
      </c>
      <c r="AG11" s="244">
        <v>6.5665254725000004</v>
      </c>
      <c r="AH11" s="244">
        <v>6.9259393959000004</v>
      </c>
      <c r="AI11" s="244">
        <v>6.8194711442999996</v>
      </c>
      <c r="AJ11" s="244">
        <v>6.6918170857000003</v>
      </c>
      <c r="AK11" s="244">
        <v>6.4584279601999999</v>
      </c>
      <c r="AL11" s="244">
        <v>6.0943678035</v>
      </c>
      <c r="AM11" s="244">
        <v>6.1152418422999997</v>
      </c>
      <c r="AN11" s="244">
        <v>5.9450332067999998</v>
      </c>
      <c r="AO11" s="244">
        <v>5.9756984994</v>
      </c>
      <c r="AP11" s="244">
        <v>5.8404350311000002</v>
      </c>
      <c r="AQ11" s="244">
        <v>5.8939854395999998</v>
      </c>
      <c r="AR11" s="244">
        <v>6.4109525170000001</v>
      </c>
      <c r="AS11" s="244">
        <v>6.6683287431</v>
      </c>
      <c r="AT11" s="244">
        <v>6.6775560088999999</v>
      </c>
      <c r="AU11" s="244">
        <v>6.5486625924000004</v>
      </c>
      <c r="AV11" s="244">
        <v>6.3038524331000003</v>
      </c>
      <c r="AW11" s="244">
        <v>5.8526851529000004</v>
      </c>
      <c r="AX11" s="244">
        <v>5.5226851640000003</v>
      </c>
      <c r="AY11" s="244">
        <v>5.6332723179000004</v>
      </c>
      <c r="AZ11" s="244">
        <v>5.5534887900000003</v>
      </c>
      <c r="BA11" s="244">
        <v>5.6477425786</v>
      </c>
      <c r="BB11" s="244">
        <v>6.0400248976000004</v>
      </c>
      <c r="BC11" s="244">
        <v>6.3674582521999996</v>
      </c>
      <c r="BD11" s="244">
        <v>6.3620296678999999</v>
      </c>
      <c r="BE11" s="244">
        <v>6.7368376752000003</v>
      </c>
      <c r="BF11" s="244">
        <v>7.0485674830000002</v>
      </c>
      <c r="BG11" s="368">
        <v>7.0212509720999998</v>
      </c>
      <c r="BH11" s="368">
        <v>7.0097122174999997</v>
      </c>
      <c r="BI11" s="368">
        <v>6.5634477581999997</v>
      </c>
      <c r="BJ11" s="368">
        <v>6.2949492905</v>
      </c>
      <c r="BK11" s="368">
        <v>6.0840461842</v>
      </c>
      <c r="BL11" s="368">
        <v>6.1311100525000004</v>
      </c>
      <c r="BM11" s="368">
        <v>6.0938939231000004</v>
      </c>
      <c r="BN11" s="368">
        <v>6.4968089076000002</v>
      </c>
      <c r="BO11" s="368">
        <v>6.9041270441</v>
      </c>
      <c r="BP11" s="368">
        <v>7.0671487560999999</v>
      </c>
      <c r="BQ11" s="368">
        <v>7.2280710983000001</v>
      </c>
      <c r="BR11" s="368">
        <v>7.4110120823000001</v>
      </c>
      <c r="BS11" s="368">
        <v>7.4326909063000004</v>
      </c>
      <c r="BT11" s="368">
        <v>7.2973849259000003</v>
      </c>
      <c r="BU11" s="368">
        <v>6.9964936547000001</v>
      </c>
      <c r="BV11" s="368">
        <v>6.7352201686999997</v>
      </c>
    </row>
    <row r="12" spans="1:74" ht="11.1" customHeight="1" x14ac:dyDescent="0.2">
      <c r="A12" s="159" t="s">
        <v>250</v>
      </c>
      <c r="B12" s="170" t="s">
        <v>341</v>
      </c>
      <c r="C12" s="244">
        <v>0.67835688233000002</v>
      </c>
      <c r="D12" s="244">
        <v>0.66540963407999998</v>
      </c>
      <c r="E12" s="244">
        <v>0.66277880331000005</v>
      </c>
      <c r="F12" s="244">
        <v>0.65106039464999999</v>
      </c>
      <c r="G12" s="244">
        <v>0.67625092010999999</v>
      </c>
      <c r="H12" s="244">
        <v>0.66992997506999996</v>
      </c>
      <c r="I12" s="244">
        <v>0.67772859260999996</v>
      </c>
      <c r="J12" s="244">
        <v>0.66114068799000003</v>
      </c>
      <c r="K12" s="244">
        <v>0.67851195100999995</v>
      </c>
      <c r="L12" s="244">
        <v>0.70123220076000004</v>
      </c>
      <c r="M12" s="244">
        <v>0.70220401060000004</v>
      </c>
      <c r="N12" s="244">
        <v>0.68634291659000002</v>
      </c>
      <c r="O12" s="244">
        <v>0.67591063364000004</v>
      </c>
      <c r="P12" s="244">
        <v>0.66319529384999998</v>
      </c>
      <c r="Q12" s="244">
        <v>0.66305166538000004</v>
      </c>
      <c r="R12" s="244">
        <v>0.67774559809000001</v>
      </c>
      <c r="S12" s="244">
        <v>0.69195204012</v>
      </c>
      <c r="T12" s="244">
        <v>0.69357763037999998</v>
      </c>
      <c r="U12" s="244">
        <v>0.68823986917000002</v>
      </c>
      <c r="V12" s="244">
        <v>0.66698114414999998</v>
      </c>
      <c r="W12" s="244">
        <v>0.68543637277000002</v>
      </c>
      <c r="X12" s="244">
        <v>0.67253062286999998</v>
      </c>
      <c r="Y12" s="244">
        <v>0.70132060389999995</v>
      </c>
      <c r="Z12" s="244">
        <v>0.66383592875999997</v>
      </c>
      <c r="AA12" s="244">
        <v>0.65832091132000004</v>
      </c>
      <c r="AB12" s="244">
        <v>0.64357429473000005</v>
      </c>
      <c r="AC12" s="244">
        <v>0.68560986494999998</v>
      </c>
      <c r="AD12" s="244">
        <v>0.70851944417000001</v>
      </c>
      <c r="AE12" s="244">
        <v>0.70840389788000002</v>
      </c>
      <c r="AF12" s="244">
        <v>0.68284034232000002</v>
      </c>
      <c r="AG12" s="244">
        <v>0.67870263225000005</v>
      </c>
      <c r="AH12" s="244">
        <v>0.71214129417000005</v>
      </c>
      <c r="AI12" s="244">
        <v>0.71334060601000004</v>
      </c>
      <c r="AJ12" s="244">
        <v>0.69781995112999995</v>
      </c>
      <c r="AK12" s="244">
        <v>0.69788515309999999</v>
      </c>
      <c r="AL12" s="244">
        <v>0.69458535279</v>
      </c>
      <c r="AM12" s="244">
        <v>0.67467644705999996</v>
      </c>
      <c r="AN12" s="244">
        <v>0.69971389214000002</v>
      </c>
      <c r="AO12" s="244">
        <v>0.69395916784</v>
      </c>
      <c r="AP12" s="244">
        <v>0.59348515461999996</v>
      </c>
      <c r="AQ12" s="244">
        <v>0.58804440993999996</v>
      </c>
      <c r="AR12" s="244">
        <v>0.60928523359999998</v>
      </c>
      <c r="AS12" s="244">
        <v>0.63985327539000003</v>
      </c>
      <c r="AT12" s="244">
        <v>0.63058399907999996</v>
      </c>
      <c r="AU12" s="244">
        <v>0.63558969978000002</v>
      </c>
      <c r="AV12" s="244">
        <v>0.61332855392999996</v>
      </c>
      <c r="AW12" s="244">
        <v>0.62254016273000001</v>
      </c>
      <c r="AX12" s="244">
        <v>0.62115785208999996</v>
      </c>
      <c r="AY12" s="244">
        <v>0.62874341885999996</v>
      </c>
      <c r="AZ12" s="244">
        <v>0.60885097946</v>
      </c>
      <c r="BA12" s="244">
        <v>0.64018960475999998</v>
      </c>
      <c r="BB12" s="244">
        <v>0.63461311304000001</v>
      </c>
      <c r="BC12" s="244">
        <v>0.68468208951999998</v>
      </c>
      <c r="BD12" s="244">
        <v>0.68185044189999999</v>
      </c>
      <c r="BE12" s="244">
        <v>0.70037428283000003</v>
      </c>
      <c r="BF12" s="244">
        <v>0.70748182583999997</v>
      </c>
      <c r="BG12" s="368">
        <v>0.70648360009</v>
      </c>
      <c r="BH12" s="368">
        <v>0.67853222401000002</v>
      </c>
      <c r="BI12" s="368">
        <v>0.68358081602999998</v>
      </c>
      <c r="BJ12" s="368">
        <v>0.69937029935999995</v>
      </c>
      <c r="BK12" s="368">
        <v>0.69222879329999998</v>
      </c>
      <c r="BL12" s="368">
        <v>0.71652232527000004</v>
      </c>
      <c r="BM12" s="368">
        <v>0.71052207921999999</v>
      </c>
      <c r="BN12" s="368">
        <v>0.70556994498000003</v>
      </c>
      <c r="BO12" s="368">
        <v>0.72707013145999999</v>
      </c>
      <c r="BP12" s="368">
        <v>0.72643648875</v>
      </c>
      <c r="BQ12" s="368">
        <v>0.74677790901999996</v>
      </c>
      <c r="BR12" s="368">
        <v>0.75527453575000003</v>
      </c>
      <c r="BS12" s="368">
        <v>0.75402481980000002</v>
      </c>
      <c r="BT12" s="368">
        <v>0.72598184012</v>
      </c>
      <c r="BU12" s="368">
        <v>0.73092352979999997</v>
      </c>
      <c r="BV12" s="368">
        <v>0.74674660731999998</v>
      </c>
    </row>
    <row r="13" spans="1:74" ht="11.1" customHeight="1" x14ac:dyDescent="0.2">
      <c r="A13" s="159" t="s">
        <v>251</v>
      </c>
      <c r="B13" s="170" t="s">
        <v>342</v>
      </c>
      <c r="C13" s="244">
        <v>2.9877384612000002</v>
      </c>
      <c r="D13" s="244">
        <v>2.9703649577000002</v>
      </c>
      <c r="E13" s="244">
        <v>2.9169142827000001</v>
      </c>
      <c r="F13" s="244">
        <v>3.1552010376999999</v>
      </c>
      <c r="G13" s="244">
        <v>3.4932722324999999</v>
      </c>
      <c r="H13" s="244">
        <v>3.6717681290000002</v>
      </c>
      <c r="I13" s="244">
        <v>3.7430926056999998</v>
      </c>
      <c r="J13" s="244">
        <v>3.6199918396999999</v>
      </c>
      <c r="K13" s="244">
        <v>3.8373915675000001</v>
      </c>
      <c r="L13" s="244">
        <v>3.5963945289999999</v>
      </c>
      <c r="M13" s="244">
        <v>3.3102702085</v>
      </c>
      <c r="N13" s="244">
        <v>3.0714480657999998</v>
      </c>
      <c r="O13" s="244">
        <v>2.9326572963999999</v>
      </c>
      <c r="P13" s="244">
        <v>2.9359698610999998</v>
      </c>
      <c r="Q13" s="244">
        <v>2.9768242173999999</v>
      </c>
      <c r="R13" s="244">
        <v>3.4501153402</v>
      </c>
      <c r="S13" s="244">
        <v>3.6464713216</v>
      </c>
      <c r="T13" s="244">
        <v>3.8329425224999998</v>
      </c>
      <c r="U13" s="244">
        <v>3.8951445343</v>
      </c>
      <c r="V13" s="244">
        <v>3.7145994753</v>
      </c>
      <c r="W13" s="244">
        <v>3.6311474408</v>
      </c>
      <c r="X13" s="244">
        <v>3.5590615945000001</v>
      </c>
      <c r="Y13" s="244">
        <v>3.3176408954999999</v>
      </c>
      <c r="Z13" s="244">
        <v>3.2094280217</v>
      </c>
      <c r="AA13" s="244">
        <v>2.9660772640999999</v>
      </c>
      <c r="AB13" s="244">
        <v>2.7993035002000002</v>
      </c>
      <c r="AC13" s="244">
        <v>2.9396603536999999</v>
      </c>
      <c r="AD13" s="244">
        <v>3.3446251525999999</v>
      </c>
      <c r="AE13" s="244">
        <v>3.8194612544000002</v>
      </c>
      <c r="AF13" s="244">
        <v>3.7876466925000001</v>
      </c>
      <c r="AG13" s="244">
        <v>4.0612283306999997</v>
      </c>
      <c r="AH13" s="244">
        <v>4.3634023757999998</v>
      </c>
      <c r="AI13" s="244">
        <v>4.2562051335</v>
      </c>
      <c r="AJ13" s="244">
        <v>4.2315545174000002</v>
      </c>
      <c r="AK13" s="244">
        <v>3.9066977946999999</v>
      </c>
      <c r="AL13" s="244">
        <v>3.5432688373999999</v>
      </c>
      <c r="AM13" s="244">
        <v>3.5473296508000001</v>
      </c>
      <c r="AN13" s="244">
        <v>3.3382384380999999</v>
      </c>
      <c r="AO13" s="244">
        <v>3.4143701593000002</v>
      </c>
      <c r="AP13" s="244">
        <v>3.7748240568</v>
      </c>
      <c r="AQ13" s="244">
        <v>3.7887021158</v>
      </c>
      <c r="AR13" s="244">
        <v>4.1235212084999997</v>
      </c>
      <c r="AS13" s="244">
        <v>4.3274339747999999</v>
      </c>
      <c r="AT13" s="244">
        <v>4.334937783</v>
      </c>
      <c r="AU13" s="244">
        <v>4.2104737793</v>
      </c>
      <c r="AV13" s="244">
        <v>3.9573737750000002</v>
      </c>
      <c r="AW13" s="244">
        <v>3.4708354907999999</v>
      </c>
      <c r="AX13" s="244">
        <v>3.1376857895999999</v>
      </c>
      <c r="AY13" s="244">
        <v>3.2370521786999999</v>
      </c>
      <c r="AZ13" s="244">
        <v>3.1894721355</v>
      </c>
      <c r="BA13" s="244">
        <v>3.2683899159999998</v>
      </c>
      <c r="BB13" s="244">
        <v>3.7039298224000001</v>
      </c>
      <c r="BC13" s="244">
        <v>3.9927794521000002</v>
      </c>
      <c r="BD13" s="244">
        <v>3.9909456489999999</v>
      </c>
      <c r="BE13" s="244">
        <v>4.3061934904000001</v>
      </c>
      <c r="BF13" s="244">
        <v>4.5457739745000003</v>
      </c>
      <c r="BG13" s="368">
        <v>4.5152938116000003</v>
      </c>
      <c r="BH13" s="368">
        <v>4.5453204586</v>
      </c>
      <c r="BI13" s="368">
        <v>4.0836142069000001</v>
      </c>
      <c r="BJ13" s="368">
        <v>3.7950834814999999</v>
      </c>
      <c r="BK13" s="368">
        <v>3.5238073158000001</v>
      </c>
      <c r="BL13" s="368">
        <v>3.540074631</v>
      </c>
      <c r="BM13" s="368">
        <v>3.5399596062000001</v>
      </c>
      <c r="BN13" s="368">
        <v>4.0251874792000004</v>
      </c>
      <c r="BO13" s="368">
        <v>4.4361539431999999</v>
      </c>
      <c r="BP13" s="368">
        <v>4.6087909481000002</v>
      </c>
      <c r="BQ13" s="368">
        <v>4.6924070541000003</v>
      </c>
      <c r="BR13" s="368">
        <v>4.7809390989000002</v>
      </c>
      <c r="BS13" s="368">
        <v>4.7731571075000003</v>
      </c>
      <c r="BT13" s="368">
        <v>4.6375823838999999</v>
      </c>
      <c r="BU13" s="368">
        <v>4.2540751793</v>
      </c>
      <c r="BV13" s="368">
        <v>3.9371961818000001</v>
      </c>
    </row>
    <row r="14" spans="1:74" ht="11.1" customHeight="1" x14ac:dyDescent="0.2">
      <c r="A14" s="159" t="s">
        <v>252</v>
      </c>
      <c r="B14" s="170" t="s">
        <v>343</v>
      </c>
      <c r="C14" s="244">
        <v>0.88845560387</v>
      </c>
      <c r="D14" s="244">
        <v>0.89249185714000001</v>
      </c>
      <c r="E14" s="244">
        <v>0.83229560902999999</v>
      </c>
      <c r="F14" s="244">
        <v>0.88640714532999998</v>
      </c>
      <c r="G14" s="244">
        <v>0.88048640194000005</v>
      </c>
      <c r="H14" s="244">
        <v>0.88497928999999997</v>
      </c>
      <c r="I14" s="244">
        <v>0.88436948322999998</v>
      </c>
      <c r="J14" s="244">
        <v>0.88640517323000001</v>
      </c>
      <c r="K14" s="244">
        <v>0.87867404267000004</v>
      </c>
      <c r="L14" s="244">
        <v>0.89182267451999997</v>
      </c>
      <c r="M14" s="244">
        <v>0.87903900000000001</v>
      </c>
      <c r="N14" s="244">
        <v>0.89829700000000001</v>
      </c>
      <c r="O14" s="244">
        <v>0.88942900000000003</v>
      </c>
      <c r="P14" s="244">
        <v>0.85247899999999999</v>
      </c>
      <c r="Q14" s="244">
        <v>0.88542900000000002</v>
      </c>
      <c r="R14" s="244">
        <v>0.89442900000000003</v>
      </c>
      <c r="S14" s="244">
        <v>0.89542900000000003</v>
      </c>
      <c r="T14" s="244">
        <v>0.89342900000000003</v>
      </c>
      <c r="U14" s="244">
        <v>0.88983000000000001</v>
      </c>
      <c r="V14" s="244">
        <v>0.89542900000000003</v>
      </c>
      <c r="W14" s="244">
        <v>0.89742900000000003</v>
      </c>
      <c r="X14" s="244">
        <v>0.90828299999999995</v>
      </c>
      <c r="Y14" s="244">
        <v>0.91266800000000003</v>
      </c>
      <c r="Z14" s="244">
        <v>0.91878099999999996</v>
      </c>
      <c r="AA14" s="244">
        <v>0.93140184999999998</v>
      </c>
      <c r="AB14" s="244">
        <v>0.92511843999999999</v>
      </c>
      <c r="AC14" s="244">
        <v>0.91730513999999996</v>
      </c>
      <c r="AD14" s="244">
        <v>0.92344042999999998</v>
      </c>
      <c r="AE14" s="244">
        <v>0.92694757999999999</v>
      </c>
      <c r="AF14" s="244">
        <v>0.92461700000000002</v>
      </c>
      <c r="AG14" s="244">
        <v>0.90117888000000002</v>
      </c>
      <c r="AH14" s="244">
        <v>0.91529258000000002</v>
      </c>
      <c r="AI14" s="244">
        <v>0.91192642000000002</v>
      </c>
      <c r="AJ14" s="244">
        <v>0.91511401999999997</v>
      </c>
      <c r="AK14" s="244">
        <v>0.91264626999999998</v>
      </c>
      <c r="AL14" s="244">
        <v>0.91465099999999999</v>
      </c>
      <c r="AM14" s="244">
        <v>0.91330100000000003</v>
      </c>
      <c r="AN14" s="244">
        <v>0.90781800000000001</v>
      </c>
      <c r="AO14" s="244">
        <v>0.88654200000000005</v>
      </c>
      <c r="AP14" s="244">
        <v>0.82559300000000002</v>
      </c>
      <c r="AQ14" s="244">
        <v>0.76170499999999997</v>
      </c>
      <c r="AR14" s="244">
        <v>0.75933399999999995</v>
      </c>
      <c r="AS14" s="244">
        <v>0.76441599999999998</v>
      </c>
      <c r="AT14" s="244">
        <v>0.77151999999999998</v>
      </c>
      <c r="AU14" s="244">
        <v>0.77867299999999995</v>
      </c>
      <c r="AV14" s="244">
        <v>0.78080400000000005</v>
      </c>
      <c r="AW14" s="244">
        <v>0.79037000000000002</v>
      </c>
      <c r="AX14" s="244">
        <v>0.78944700000000001</v>
      </c>
      <c r="AY14" s="244">
        <v>0.77483199999999997</v>
      </c>
      <c r="AZ14" s="244">
        <v>0.77519800000000005</v>
      </c>
      <c r="BA14" s="244">
        <v>0.77485700000000002</v>
      </c>
      <c r="BB14" s="244">
        <v>0.77491699999999997</v>
      </c>
      <c r="BC14" s="244">
        <v>0.73290999999999995</v>
      </c>
      <c r="BD14" s="244">
        <v>0.72419131222999999</v>
      </c>
      <c r="BE14" s="244">
        <v>0.75203711722</v>
      </c>
      <c r="BF14" s="244">
        <v>0.77904654832999998</v>
      </c>
      <c r="BG14" s="368">
        <v>0.77010885126999995</v>
      </c>
      <c r="BH14" s="368">
        <v>0.77888652708999995</v>
      </c>
      <c r="BI14" s="368">
        <v>0.77830246722999996</v>
      </c>
      <c r="BJ14" s="368">
        <v>0.77753920318000003</v>
      </c>
      <c r="BK14" s="368">
        <v>0.84559597243999995</v>
      </c>
      <c r="BL14" s="368">
        <v>0.84823844738999998</v>
      </c>
      <c r="BM14" s="368">
        <v>0.82837320438999995</v>
      </c>
      <c r="BN14" s="368">
        <v>0.74588024953999998</v>
      </c>
      <c r="BO14" s="368">
        <v>0.70558307586000002</v>
      </c>
      <c r="BP14" s="368">
        <v>0.69676127765999996</v>
      </c>
      <c r="BQ14" s="368">
        <v>0.72350060683999995</v>
      </c>
      <c r="BR14" s="368">
        <v>0.74942036712000004</v>
      </c>
      <c r="BS14" s="368">
        <v>0.74082487144999998</v>
      </c>
      <c r="BT14" s="368">
        <v>0.74920755566999997</v>
      </c>
      <c r="BU14" s="368">
        <v>0.78860134413000005</v>
      </c>
      <c r="BV14" s="368">
        <v>0.79783721104000005</v>
      </c>
    </row>
    <row r="15" spans="1:74" ht="11.1" customHeight="1" x14ac:dyDescent="0.2">
      <c r="A15" s="159" t="s">
        <v>1347</v>
      </c>
      <c r="B15" s="170" t="s">
        <v>1348</v>
      </c>
      <c r="C15" s="244">
        <v>0.53929400000000005</v>
      </c>
      <c r="D15" s="244">
        <v>0.53829400000000005</v>
      </c>
      <c r="E15" s="244">
        <v>0.53429400000000005</v>
      </c>
      <c r="F15" s="244">
        <v>0.53129400000000004</v>
      </c>
      <c r="G15" s="244">
        <v>0.53629400000000005</v>
      </c>
      <c r="H15" s="244">
        <v>0.54329400000000005</v>
      </c>
      <c r="I15" s="244">
        <v>0.54429400000000006</v>
      </c>
      <c r="J15" s="244">
        <v>0.53929400000000005</v>
      </c>
      <c r="K15" s="244">
        <v>0.53229400000000004</v>
      </c>
      <c r="L15" s="244">
        <v>0.52929400000000004</v>
      </c>
      <c r="M15" s="244">
        <v>0.52429400000000004</v>
      </c>
      <c r="N15" s="244">
        <v>0.52329400000000004</v>
      </c>
      <c r="O15" s="244">
        <v>0.51623345713000002</v>
      </c>
      <c r="P15" s="244">
        <v>0.51598332264000002</v>
      </c>
      <c r="Q15" s="244">
        <v>0.51454826623000005</v>
      </c>
      <c r="R15" s="244">
        <v>0.51989264800000001</v>
      </c>
      <c r="S15" s="244">
        <v>0.51893074138999995</v>
      </c>
      <c r="T15" s="244">
        <v>0.52039045399999995</v>
      </c>
      <c r="U15" s="244">
        <v>0.52663505023000001</v>
      </c>
      <c r="V15" s="244">
        <v>0.53329400000000005</v>
      </c>
      <c r="W15" s="244">
        <v>0.52179398499999996</v>
      </c>
      <c r="X15" s="244">
        <v>0.51678494386999996</v>
      </c>
      <c r="Y15" s="244">
        <v>0.51826682902999999</v>
      </c>
      <c r="Z15" s="244">
        <v>0.52274714306000003</v>
      </c>
      <c r="AA15" s="244">
        <v>0.52717686368000005</v>
      </c>
      <c r="AB15" s="244">
        <v>0.53665384543000005</v>
      </c>
      <c r="AC15" s="244">
        <v>0.53344055225999998</v>
      </c>
      <c r="AD15" s="244">
        <v>0.53224645500000001</v>
      </c>
      <c r="AE15" s="244">
        <v>0.53515720710000003</v>
      </c>
      <c r="AF15" s="244">
        <v>0.53418393163</v>
      </c>
      <c r="AG15" s="244">
        <v>0.54464521610000005</v>
      </c>
      <c r="AH15" s="244">
        <v>0.55353044299999998</v>
      </c>
      <c r="AI15" s="244">
        <v>0.55020160419999997</v>
      </c>
      <c r="AJ15" s="244">
        <v>0.47059115760999998</v>
      </c>
      <c r="AK15" s="244">
        <v>0.549652853</v>
      </c>
      <c r="AL15" s="244">
        <v>0.54529399999999995</v>
      </c>
      <c r="AM15" s="244">
        <v>0.53795899161000005</v>
      </c>
      <c r="AN15" s="244">
        <v>0.53986614654999998</v>
      </c>
      <c r="AO15" s="244">
        <v>0.54394452129000004</v>
      </c>
      <c r="AP15" s="244">
        <v>0.21319774899999999</v>
      </c>
      <c r="AQ15" s="244">
        <v>0.33846122000000001</v>
      </c>
      <c r="AR15" s="244">
        <v>0.51780407867</v>
      </c>
      <c r="AS15" s="244">
        <v>0.52470329322999998</v>
      </c>
      <c r="AT15" s="244">
        <v>0.51876110355000005</v>
      </c>
      <c r="AU15" s="244">
        <v>0.51487856300000001</v>
      </c>
      <c r="AV15" s="244">
        <v>0.51157873386999997</v>
      </c>
      <c r="AW15" s="244">
        <v>0.51394587233</v>
      </c>
      <c r="AX15" s="244">
        <v>0.51505727870999995</v>
      </c>
      <c r="AY15" s="244">
        <v>0.51187897838999996</v>
      </c>
      <c r="AZ15" s="244">
        <v>0.50522228786000001</v>
      </c>
      <c r="BA15" s="244">
        <v>0.50577480226000004</v>
      </c>
      <c r="BB15" s="244">
        <v>0.50254464932999998</v>
      </c>
      <c r="BC15" s="244">
        <v>0.50166030160999997</v>
      </c>
      <c r="BD15" s="244">
        <v>0.49693661781999998</v>
      </c>
      <c r="BE15" s="244">
        <v>0.50311302885999998</v>
      </c>
      <c r="BF15" s="244">
        <v>0.51811022223000003</v>
      </c>
      <c r="BG15" s="368">
        <v>0.52809168133999995</v>
      </c>
      <c r="BH15" s="368">
        <v>0.53310836859999999</v>
      </c>
      <c r="BI15" s="368">
        <v>0.52259036899</v>
      </c>
      <c r="BJ15" s="368">
        <v>0.53302832629999997</v>
      </c>
      <c r="BK15" s="368">
        <v>0.52312136882000004</v>
      </c>
      <c r="BL15" s="368">
        <v>0.52803997185999996</v>
      </c>
      <c r="BM15" s="368">
        <v>0.53305575373000003</v>
      </c>
      <c r="BN15" s="368">
        <v>0.53806105363000001</v>
      </c>
      <c r="BO15" s="368">
        <v>0.53805226087000002</v>
      </c>
      <c r="BP15" s="368">
        <v>0.52301294239999996</v>
      </c>
      <c r="BQ15" s="368">
        <v>0.52301080890999996</v>
      </c>
      <c r="BR15" s="368">
        <v>0.52801088024999998</v>
      </c>
      <c r="BS15" s="368">
        <v>0.53299763608999995</v>
      </c>
      <c r="BT15" s="368">
        <v>0.53802671558000004</v>
      </c>
      <c r="BU15" s="368">
        <v>0.52300114366999995</v>
      </c>
      <c r="BV15" s="368">
        <v>0.52797276391000003</v>
      </c>
    </row>
    <row r="16" spans="1:74" ht="11.1" customHeight="1" x14ac:dyDescent="0.2">
      <c r="A16" s="159" t="s">
        <v>253</v>
      </c>
      <c r="B16" s="170" t="s">
        <v>344</v>
      </c>
      <c r="C16" s="244">
        <v>0.40829115668999999</v>
      </c>
      <c r="D16" s="244">
        <v>0.41026462327000002</v>
      </c>
      <c r="E16" s="244">
        <v>0.40012624176</v>
      </c>
      <c r="F16" s="244">
        <v>0.39859941250000003</v>
      </c>
      <c r="G16" s="244">
        <v>0.39636711596000002</v>
      </c>
      <c r="H16" s="244">
        <v>0.40578752523</v>
      </c>
      <c r="I16" s="244">
        <v>0.40515628623</v>
      </c>
      <c r="J16" s="244">
        <v>0.41207508983000002</v>
      </c>
      <c r="K16" s="244">
        <v>0.38911689889000001</v>
      </c>
      <c r="L16" s="244">
        <v>0.38933028628999999</v>
      </c>
      <c r="M16" s="244">
        <v>0.40062970912000001</v>
      </c>
      <c r="N16" s="244">
        <v>0.41129930575000001</v>
      </c>
      <c r="O16" s="244">
        <v>0.40556911349000002</v>
      </c>
      <c r="P16" s="244">
        <v>0.36591905981</v>
      </c>
      <c r="Q16" s="244">
        <v>0.40356280334</v>
      </c>
      <c r="R16" s="244">
        <v>0.40573141854</v>
      </c>
      <c r="S16" s="244">
        <v>0.40300705484999999</v>
      </c>
      <c r="T16" s="244">
        <v>0.39488995463999998</v>
      </c>
      <c r="U16" s="244">
        <v>0.37995153868999998</v>
      </c>
      <c r="V16" s="244">
        <v>0.35914678560000002</v>
      </c>
      <c r="W16" s="244">
        <v>0.38880200801999998</v>
      </c>
      <c r="X16" s="244">
        <v>0.38233610371999999</v>
      </c>
      <c r="Y16" s="244">
        <v>0.38553755385999999</v>
      </c>
      <c r="Z16" s="244">
        <v>0.38450210193000001</v>
      </c>
      <c r="AA16" s="244">
        <v>0.37886014161999998</v>
      </c>
      <c r="AB16" s="244">
        <v>0.39473767049000003</v>
      </c>
      <c r="AC16" s="244">
        <v>0.39075901995000001</v>
      </c>
      <c r="AD16" s="244">
        <v>0.37641669292000002</v>
      </c>
      <c r="AE16" s="244">
        <v>0.38280317651000001</v>
      </c>
      <c r="AF16" s="244">
        <v>0.38204152138000003</v>
      </c>
      <c r="AG16" s="244">
        <v>0.38077041343000001</v>
      </c>
      <c r="AH16" s="244">
        <v>0.38157270289</v>
      </c>
      <c r="AI16" s="244">
        <v>0.38779738064000002</v>
      </c>
      <c r="AJ16" s="244">
        <v>0.3767374396</v>
      </c>
      <c r="AK16" s="244">
        <v>0.39154588933000001</v>
      </c>
      <c r="AL16" s="244">
        <v>0.39656861328999998</v>
      </c>
      <c r="AM16" s="244">
        <v>0.44197575290000002</v>
      </c>
      <c r="AN16" s="244">
        <v>0.45939672999999998</v>
      </c>
      <c r="AO16" s="244">
        <v>0.43688265097000001</v>
      </c>
      <c r="AP16" s="244">
        <v>0.43333507066999999</v>
      </c>
      <c r="AQ16" s="244">
        <v>0.41707269387000001</v>
      </c>
      <c r="AR16" s="244">
        <v>0.40100799633</v>
      </c>
      <c r="AS16" s="244">
        <v>0.41192219967999999</v>
      </c>
      <c r="AT16" s="244">
        <v>0.42175312323000003</v>
      </c>
      <c r="AU16" s="244">
        <v>0.40904755028000001</v>
      </c>
      <c r="AV16" s="244">
        <v>0.44076737032000002</v>
      </c>
      <c r="AW16" s="244">
        <v>0.45499362706000002</v>
      </c>
      <c r="AX16" s="244">
        <v>0.45933724363</v>
      </c>
      <c r="AY16" s="244">
        <v>0.48076574193999999</v>
      </c>
      <c r="AZ16" s="244">
        <v>0.47474538713999997</v>
      </c>
      <c r="BA16" s="244">
        <v>0.45853125553000001</v>
      </c>
      <c r="BB16" s="244">
        <v>0.42402031281000002</v>
      </c>
      <c r="BC16" s="244">
        <v>0.45542640902999998</v>
      </c>
      <c r="BD16" s="244">
        <v>0.46810564694000001</v>
      </c>
      <c r="BE16" s="244">
        <v>0.47511975584999999</v>
      </c>
      <c r="BF16" s="244">
        <v>0.49815491205000001</v>
      </c>
      <c r="BG16" s="368">
        <v>0.50127302775000004</v>
      </c>
      <c r="BH16" s="368">
        <v>0.47386463917999999</v>
      </c>
      <c r="BI16" s="368">
        <v>0.49535989904</v>
      </c>
      <c r="BJ16" s="368">
        <v>0.48992798013</v>
      </c>
      <c r="BK16" s="368">
        <v>0.49929273386</v>
      </c>
      <c r="BL16" s="368">
        <v>0.49823467704000002</v>
      </c>
      <c r="BM16" s="368">
        <v>0.48198327955999998</v>
      </c>
      <c r="BN16" s="368">
        <v>0.48211018022000002</v>
      </c>
      <c r="BO16" s="368">
        <v>0.49726763275000002</v>
      </c>
      <c r="BP16" s="368">
        <v>0.51214709916000001</v>
      </c>
      <c r="BQ16" s="368">
        <v>0.54237471946000004</v>
      </c>
      <c r="BR16" s="368">
        <v>0.59736720036000002</v>
      </c>
      <c r="BS16" s="368">
        <v>0.63168647139</v>
      </c>
      <c r="BT16" s="368">
        <v>0.64658643062999999</v>
      </c>
      <c r="BU16" s="368">
        <v>0.69989245785999998</v>
      </c>
      <c r="BV16" s="368">
        <v>0.72546740468000004</v>
      </c>
    </row>
    <row r="17" spans="1:74" ht="11.1" customHeight="1" x14ac:dyDescent="0.2">
      <c r="C17" s="217"/>
      <c r="D17" s="217"/>
      <c r="E17" s="217"/>
      <c r="F17" s="217"/>
      <c r="G17" s="217"/>
      <c r="H17" s="217"/>
      <c r="I17" s="217"/>
      <c r="J17" s="217"/>
      <c r="K17" s="217"/>
      <c r="L17" s="217"/>
      <c r="M17" s="217"/>
      <c r="N17" s="217"/>
      <c r="O17" s="217"/>
      <c r="P17" s="217"/>
      <c r="Q17" s="217"/>
      <c r="R17" s="217"/>
      <c r="S17" s="217"/>
      <c r="T17" s="217"/>
      <c r="U17" s="217"/>
      <c r="V17" s="217"/>
      <c r="W17" s="217"/>
      <c r="X17" s="217"/>
      <c r="Y17" s="217"/>
      <c r="Z17" s="217"/>
      <c r="AA17" s="217"/>
      <c r="AB17" s="217"/>
      <c r="AC17" s="217"/>
      <c r="AD17" s="217"/>
      <c r="AE17" s="217"/>
      <c r="AF17" s="217"/>
      <c r="AG17" s="217"/>
      <c r="AH17" s="217"/>
      <c r="AI17" s="217"/>
      <c r="AJ17" s="217"/>
      <c r="AK17" s="217"/>
      <c r="AL17" s="217"/>
      <c r="AM17" s="217"/>
      <c r="AN17" s="217"/>
      <c r="AO17" s="217"/>
      <c r="AP17" s="217"/>
      <c r="AQ17" s="217"/>
      <c r="AR17" s="217"/>
      <c r="AS17" s="217"/>
      <c r="AT17" s="217"/>
      <c r="AU17" s="217"/>
      <c r="AV17" s="217"/>
      <c r="AW17" s="217"/>
      <c r="AX17" s="217"/>
      <c r="AY17" s="217"/>
      <c r="AZ17" s="217"/>
      <c r="BA17" s="217"/>
      <c r="BB17" s="217"/>
      <c r="BC17" s="217"/>
      <c r="BD17" s="217"/>
      <c r="BE17" s="217"/>
      <c r="BF17" s="217"/>
      <c r="BG17" s="369"/>
      <c r="BH17" s="369"/>
      <c r="BI17" s="369"/>
      <c r="BJ17" s="369"/>
      <c r="BK17" s="369"/>
      <c r="BL17" s="369"/>
      <c r="BM17" s="369"/>
      <c r="BN17" s="369"/>
      <c r="BO17" s="369"/>
      <c r="BP17" s="369"/>
      <c r="BQ17" s="369"/>
      <c r="BR17" s="369"/>
      <c r="BS17" s="369"/>
      <c r="BT17" s="369"/>
      <c r="BU17" s="369"/>
      <c r="BV17" s="369"/>
    </row>
    <row r="18" spans="1:74" ht="11.1" customHeight="1" x14ac:dyDescent="0.2">
      <c r="A18" s="159" t="s">
        <v>346</v>
      </c>
      <c r="B18" s="169" t="s">
        <v>382</v>
      </c>
      <c r="C18" s="244">
        <v>4.3307830552000004</v>
      </c>
      <c r="D18" s="244">
        <v>4.3628889229999999</v>
      </c>
      <c r="E18" s="244">
        <v>4.4240877432000003</v>
      </c>
      <c r="F18" s="244">
        <v>4.3622342994999999</v>
      </c>
      <c r="G18" s="244">
        <v>4.1948102264999996</v>
      </c>
      <c r="H18" s="244">
        <v>4.0960781301000004</v>
      </c>
      <c r="I18" s="244">
        <v>4.2262599345999998</v>
      </c>
      <c r="J18" s="244">
        <v>4.0511431119000001</v>
      </c>
      <c r="K18" s="244">
        <v>3.9898424073999998</v>
      </c>
      <c r="L18" s="244">
        <v>4.2299942954</v>
      </c>
      <c r="M18" s="244">
        <v>4.1772959379000003</v>
      </c>
      <c r="N18" s="244">
        <v>3.9877493932000001</v>
      </c>
      <c r="O18" s="244">
        <v>4.4137128416999998</v>
      </c>
      <c r="P18" s="244">
        <v>4.3090009401999998</v>
      </c>
      <c r="Q18" s="244">
        <v>4.2096048344000003</v>
      </c>
      <c r="R18" s="244">
        <v>4.3139866247</v>
      </c>
      <c r="S18" s="244">
        <v>4.0152747015000001</v>
      </c>
      <c r="T18" s="244">
        <v>4.1364619533000004</v>
      </c>
      <c r="U18" s="244">
        <v>4.2765849226999997</v>
      </c>
      <c r="V18" s="244">
        <v>4.0733970736999998</v>
      </c>
      <c r="W18" s="244">
        <v>3.8396624143000002</v>
      </c>
      <c r="X18" s="244">
        <v>4.2577575568999997</v>
      </c>
      <c r="Y18" s="244">
        <v>4.2859566336999997</v>
      </c>
      <c r="Z18" s="244">
        <v>4.2960987893000002</v>
      </c>
      <c r="AA18" s="244">
        <v>4.2096774998999997</v>
      </c>
      <c r="AB18" s="244">
        <v>4.2169781089000002</v>
      </c>
      <c r="AC18" s="244">
        <v>4.1938342290000001</v>
      </c>
      <c r="AD18" s="244">
        <v>4.1113843544000002</v>
      </c>
      <c r="AE18" s="244">
        <v>3.9663268662000002</v>
      </c>
      <c r="AF18" s="244">
        <v>3.6991445209</v>
      </c>
      <c r="AG18" s="244">
        <v>4.0245230267999998</v>
      </c>
      <c r="AH18" s="244">
        <v>3.8422382589000001</v>
      </c>
      <c r="AI18" s="244">
        <v>3.9086308566999999</v>
      </c>
      <c r="AJ18" s="244">
        <v>4.0715663417999997</v>
      </c>
      <c r="AK18" s="244">
        <v>4.3466785147999998</v>
      </c>
      <c r="AL18" s="244">
        <v>4.4046305520000004</v>
      </c>
      <c r="AM18" s="244">
        <v>4.4200982790000003</v>
      </c>
      <c r="AN18" s="244">
        <v>4.5438189427999998</v>
      </c>
      <c r="AO18" s="244">
        <v>4.3705738260000002</v>
      </c>
      <c r="AP18" s="244">
        <v>4.5022673457</v>
      </c>
      <c r="AQ18" s="244">
        <v>4.3425910649999997</v>
      </c>
      <c r="AR18" s="244">
        <v>4.2073196916000004</v>
      </c>
      <c r="AS18" s="244">
        <v>4.3749422787999999</v>
      </c>
      <c r="AT18" s="244">
        <v>4.1715648778999999</v>
      </c>
      <c r="AU18" s="244">
        <v>3.9284129412</v>
      </c>
      <c r="AV18" s="244">
        <v>4.1488492264000003</v>
      </c>
      <c r="AW18" s="244">
        <v>4.2556340692000001</v>
      </c>
      <c r="AX18" s="244">
        <v>4.4812930263000004</v>
      </c>
      <c r="AY18" s="244">
        <v>4.4015308078000004</v>
      </c>
      <c r="AZ18" s="244">
        <v>4.3201949004999998</v>
      </c>
      <c r="BA18" s="244">
        <v>4.3986880343000001</v>
      </c>
      <c r="BB18" s="244">
        <v>4.0429908313</v>
      </c>
      <c r="BC18" s="244">
        <v>3.8792974577999999</v>
      </c>
      <c r="BD18" s="244">
        <v>3.7958449067000002</v>
      </c>
      <c r="BE18" s="244">
        <v>4.3107850364999996</v>
      </c>
      <c r="BF18" s="244">
        <v>4.3974424985000002</v>
      </c>
      <c r="BG18" s="368">
        <v>4.2985409715999996</v>
      </c>
      <c r="BH18" s="368">
        <v>4.4306165229000003</v>
      </c>
      <c r="BI18" s="368">
        <v>4.4402740544999997</v>
      </c>
      <c r="BJ18" s="368">
        <v>4.4548784289999999</v>
      </c>
      <c r="BK18" s="368">
        <v>4.4520786510999999</v>
      </c>
      <c r="BL18" s="368">
        <v>4.4547548151000003</v>
      </c>
      <c r="BM18" s="368">
        <v>4.4474880523999998</v>
      </c>
      <c r="BN18" s="368">
        <v>4.4306764733000001</v>
      </c>
      <c r="BO18" s="368">
        <v>4.3149792165000003</v>
      </c>
      <c r="BP18" s="368">
        <v>4.3378015184000001</v>
      </c>
      <c r="BQ18" s="368">
        <v>4.3585751294000001</v>
      </c>
      <c r="BR18" s="368">
        <v>4.2491674021000003</v>
      </c>
      <c r="BS18" s="368">
        <v>4.1527228340000004</v>
      </c>
      <c r="BT18" s="368">
        <v>4.4541319340000003</v>
      </c>
      <c r="BU18" s="368">
        <v>4.5416985689000002</v>
      </c>
      <c r="BV18" s="368">
        <v>4.5948075891000002</v>
      </c>
    </row>
    <row r="19" spans="1:74" ht="11.1" customHeight="1" x14ac:dyDescent="0.2">
      <c r="A19" s="159" t="s">
        <v>254</v>
      </c>
      <c r="B19" s="170" t="s">
        <v>345</v>
      </c>
      <c r="C19" s="244">
        <v>2.0363215484000001</v>
      </c>
      <c r="D19" s="244">
        <v>2.0728151429000001</v>
      </c>
      <c r="E19" s="244">
        <v>2.1322947742</v>
      </c>
      <c r="F19" s="244">
        <v>2.1223863333000001</v>
      </c>
      <c r="G19" s="244">
        <v>1.9920886452</v>
      </c>
      <c r="H19" s="244">
        <v>1.8913336667</v>
      </c>
      <c r="I19" s="244">
        <v>2.0062918710000002</v>
      </c>
      <c r="J19" s="244">
        <v>1.9322321935</v>
      </c>
      <c r="K19" s="244">
        <v>1.7820973333000001</v>
      </c>
      <c r="L19" s="244">
        <v>1.9450150968</v>
      </c>
      <c r="M19" s="244">
        <v>1.8737216667000001</v>
      </c>
      <c r="N19" s="244">
        <v>1.9375076774</v>
      </c>
      <c r="O19" s="244">
        <v>2.0323502903000001</v>
      </c>
      <c r="P19" s="244">
        <v>1.9561311428999999</v>
      </c>
      <c r="Q19" s="244">
        <v>1.9097967418999999</v>
      </c>
      <c r="R19" s="244">
        <v>1.8765476667000001</v>
      </c>
      <c r="S19" s="244">
        <v>1.6648925483999999</v>
      </c>
      <c r="T19" s="244">
        <v>1.8549519999999999</v>
      </c>
      <c r="U19" s="244">
        <v>1.9207535161</v>
      </c>
      <c r="V19" s="244">
        <v>1.8781438387</v>
      </c>
      <c r="W19" s="244">
        <v>1.6173996666999999</v>
      </c>
      <c r="X19" s="244">
        <v>1.8649551289999999</v>
      </c>
      <c r="Y19" s="244">
        <v>1.8830473333</v>
      </c>
      <c r="Z19" s="244">
        <v>1.8598825483999999</v>
      </c>
      <c r="AA19" s="244">
        <v>1.8271840322999999</v>
      </c>
      <c r="AB19" s="244">
        <v>1.7534939286</v>
      </c>
      <c r="AC19" s="244">
        <v>1.7628637096999999</v>
      </c>
      <c r="AD19" s="244">
        <v>1.726402</v>
      </c>
      <c r="AE19" s="244">
        <v>1.5958743548000001</v>
      </c>
      <c r="AF19" s="244">
        <v>1.4056120000000001</v>
      </c>
      <c r="AG19" s="244">
        <v>1.7224859677</v>
      </c>
      <c r="AH19" s="244">
        <v>1.6699340323</v>
      </c>
      <c r="AI19" s="244">
        <v>1.5823609999999999</v>
      </c>
      <c r="AJ19" s="244">
        <v>1.7973572580999999</v>
      </c>
      <c r="AK19" s="244">
        <v>1.9945656667</v>
      </c>
      <c r="AL19" s="244">
        <v>2.0810159677</v>
      </c>
      <c r="AM19" s="244">
        <v>1.9846369355</v>
      </c>
      <c r="AN19" s="244">
        <v>2.1088556896999999</v>
      </c>
      <c r="AO19" s="244">
        <v>2.0647837096999999</v>
      </c>
      <c r="AP19" s="244">
        <v>2.099399</v>
      </c>
      <c r="AQ19" s="244">
        <v>2.0436817742</v>
      </c>
      <c r="AR19" s="244">
        <v>1.8645723332999999</v>
      </c>
      <c r="AS19" s="244">
        <v>2.0684359677000002</v>
      </c>
      <c r="AT19" s="244">
        <v>2.0288698386999999</v>
      </c>
      <c r="AU19" s="244">
        <v>1.7779799999999999</v>
      </c>
      <c r="AV19" s="244">
        <v>1.8854172580999999</v>
      </c>
      <c r="AW19" s="244">
        <v>2.0381763333</v>
      </c>
      <c r="AX19" s="244">
        <v>2.1362056452</v>
      </c>
      <c r="AY19" s="244">
        <v>2.1291040322999999</v>
      </c>
      <c r="AZ19" s="244">
        <v>2.1106760713999999</v>
      </c>
      <c r="BA19" s="244">
        <v>2.0996830645000002</v>
      </c>
      <c r="BB19" s="244">
        <v>2.0029523333000001</v>
      </c>
      <c r="BC19" s="244">
        <v>1.8531556452</v>
      </c>
      <c r="BD19" s="244">
        <v>1.8509512480999999</v>
      </c>
      <c r="BE19" s="244">
        <v>2.0424275964</v>
      </c>
      <c r="BF19" s="244">
        <v>2.1434481557999998</v>
      </c>
      <c r="BG19" s="368">
        <v>2.0355351024999999</v>
      </c>
      <c r="BH19" s="368">
        <v>2.1735826452999998</v>
      </c>
      <c r="BI19" s="368">
        <v>2.1820184450000002</v>
      </c>
      <c r="BJ19" s="368">
        <v>2.1839845295</v>
      </c>
      <c r="BK19" s="368">
        <v>2.1856340209999998</v>
      </c>
      <c r="BL19" s="368">
        <v>2.1876772744999999</v>
      </c>
      <c r="BM19" s="368">
        <v>2.1895520770000001</v>
      </c>
      <c r="BN19" s="368">
        <v>2.1884809388000002</v>
      </c>
      <c r="BO19" s="368">
        <v>2.0874710439999999</v>
      </c>
      <c r="BP19" s="368">
        <v>2.1103061174</v>
      </c>
      <c r="BQ19" s="368">
        <v>2.2062458137999998</v>
      </c>
      <c r="BR19" s="368">
        <v>2.2042136957</v>
      </c>
      <c r="BS19" s="368">
        <v>1.9592416067</v>
      </c>
      <c r="BT19" s="368">
        <v>2.2233807979</v>
      </c>
      <c r="BU19" s="368">
        <v>2.3004201678</v>
      </c>
      <c r="BV19" s="368">
        <v>2.3456690619999998</v>
      </c>
    </row>
    <row r="20" spans="1:74" ht="11.1" customHeight="1" x14ac:dyDescent="0.2">
      <c r="A20" s="159" t="s">
        <v>1027</v>
      </c>
      <c r="B20" s="170" t="s">
        <v>1028</v>
      </c>
      <c r="C20" s="244">
        <v>1.1035371702000001</v>
      </c>
      <c r="D20" s="244">
        <v>1.0858033228999999</v>
      </c>
      <c r="E20" s="244">
        <v>1.0896714663</v>
      </c>
      <c r="F20" s="244">
        <v>1.0546367115999999</v>
      </c>
      <c r="G20" s="244">
        <v>1.0799618048999999</v>
      </c>
      <c r="H20" s="244">
        <v>1.0769966228000001</v>
      </c>
      <c r="I20" s="244">
        <v>1.055106871</v>
      </c>
      <c r="J20" s="244">
        <v>0.94628135649</v>
      </c>
      <c r="K20" s="244">
        <v>1.0064095191</v>
      </c>
      <c r="L20" s="244">
        <v>1.0911156055</v>
      </c>
      <c r="M20" s="244">
        <v>1.1125362919999999</v>
      </c>
      <c r="N20" s="244">
        <v>0.85441402093999996</v>
      </c>
      <c r="O20" s="244">
        <v>1.1747670339</v>
      </c>
      <c r="P20" s="244">
        <v>1.1539645218000001</v>
      </c>
      <c r="Q20" s="244">
        <v>1.1058052271000001</v>
      </c>
      <c r="R20" s="244">
        <v>1.2358733258000001</v>
      </c>
      <c r="S20" s="244">
        <v>1.1425749646000001</v>
      </c>
      <c r="T20" s="244">
        <v>1.0888512326999999</v>
      </c>
      <c r="U20" s="244">
        <v>1.1620934771</v>
      </c>
      <c r="V20" s="244">
        <v>1.0576714527</v>
      </c>
      <c r="W20" s="244">
        <v>1.0306279900999999</v>
      </c>
      <c r="X20" s="244">
        <v>1.1858974852999999</v>
      </c>
      <c r="Y20" s="244">
        <v>1.1908340302</v>
      </c>
      <c r="Z20" s="244">
        <v>1.2306682185</v>
      </c>
      <c r="AA20" s="244">
        <v>1.2011608546999999</v>
      </c>
      <c r="AB20" s="244">
        <v>1.2794953666</v>
      </c>
      <c r="AC20" s="244">
        <v>1.2480499311</v>
      </c>
      <c r="AD20" s="244">
        <v>1.2036091701</v>
      </c>
      <c r="AE20" s="244">
        <v>1.2011516873000001</v>
      </c>
      <c r="AF20" s="244">
        <v>1.1395693903999999</v>
      </c>
      <c r="AG20" s="244">
        <v>1.1430183269</v>
      </c>
      <c r="AH20" s="244">
        <v>1.0164409000000001</v>
      </c>
      <c r="AI20" s="244">
        <v>1.1973478563</v>
      </c>
      <c r="AJ20" s="244">
        <v>1.1239310123999999</v>
      </c>
      <c r="AK20" s="244">
        <v>1.2047197177</v>
      </c>
      <c r="AL20" s="244">
        <v>1.164556806</v>
      </c>
      <c r="AM20" s="244">
        <v>1.2178205484</v>
      </c>
      <c r="AN20" s="244">
        <v>1.2061945171999999</v>
      </c>
      <c r="AO20" s="244">
        <v>1.0986238387</v>
      </c>
      <c r="AP20" s="244">
        <v>1.2146166667</v>
      </c>
      <c r="AQ20" s="244">
        <v>1.0995413870999999</v>
      </c>
      <c r="AR20" s="244">
        <v>1.1536596667000001</v>
      </c>
      <c r="AS20" s="244">
        <v>1.0947502257999999</v>
      </c>
      <c r="AT20" s="244">
        <v>0.92589009677</v>
      </c>
      <c r="AU20" s="244">
        <v>0.94734866666999995</v>
      </c>
      <c r="AV20" s="244">
        <v>1.0454290322999999</v>
      </c>
      <c r="AW20" s="244">
        <v>1.0123593333000001</v>
      </c>
      <c r="AX20" s="244">
        <v>1.1311003040000001</v>
      </c>
      <c r="AY20" s="244">
        <v>1.0805777919999999</v>
      </c>
      <c r="AZ20" s="244">
        <v>1.0231512276000001</v>
      </c>
      <c r="BA20" s="244">
        <v>1.0910309220000001</v>
      </c>
      <c r="BB20" s="244">
        <v>0.83911806707000003</v>
      </c>
      <c r="BC20" s="244">
        <v>0.87453149127999996</v>
      </c>
      <c r="BD20" s="244">
        <v>0.73679654755000001</v>
      </c>
      <c r="BE20" s="244">
        <v>1.05834031</v>
      </c>
      <c r="BF20" s="244">
        <v>1.0528944194000001</v>
      </c>
      <c r="BG20" s="368">
        <v>1.0478042486000001</v>
      </c>
      <c r="BH20" s="368">
        <v>1.0420929245999999</v>
      </c>
      <c r="BI20" s="368">
        <v>1.0380723456000001</v>
      </c>
      <c r="BJ20" s="368">
        <v>1.0490713719</v>
      </c>
      <c r="BK20" s="368">
        <v>1.0569066613</v>
      </c>
      <c r="BL20" s="368">
        <v>1.0518966802</v>
      </c>
      <c r="BM20" s="368">
        <v>1.0450953552</v>
      </c>
      <c r="BN20" s="368">
        <v>1.0385638345999999</v>
      </c>
      <c r="BO20" s="368">
        <v>1.0323703846000001</v>
      </c>
      <c r="BP20" s="368">
        <v>1.0268288748000001</v>
      </c>
      <c r="BQ20" s="368">
        <v>0.95064156382999998</v>
      </c>
      <c r="BR20" s="368">
        <v>0.85114195099000001</v>
      </c>
      <c r="BS20" s="368">
        <v>0.98582122841999997</v>
      </c>
      <c r="BT20" s="368">
        <v>1.0234304733999999</v>
      </c>
      <c r="BU20" s="368">
        <v>1.0303484383999999</v>
      </c>
      <c r="BV20" s="368">
        <v>1.0373932981</v>
      </c>
    </row>
    <row r="21" spans="1:74" ht="11.1" customHeight="1" x14ac:dyDescent="0.2">
      <c r="C21" s="217"/>
      <c r="D21" s="217"/>
      <c r="E21" s="217"/>
      <c r="F21" s="217"/>
      <c r="G21" s="217"/>
      <c r="H21" s="217"/>
      <c r="I21" s="217"/>
      <c r="J21" s="217"/>
      <c r="K21" s="217"/>
      <c r="L21" s="217"/>
      <c r="M21" s="217"/>
      <c r="N21" s="217"/>
      <c r="O21" s="217"/>
      <c r="P21" s="217"/>
      <c r="Q21" s="217"/>
      <c r="R21" s="217"/>
      <c r="S21" s="217"/>
      <c r="T21" s="217"/>
      <c r="U21" s="217"/>
      <c r="V21" s="217"/>
      <c r="W21" s="217"/>
      <c r="X21" s="217"/>
      <c r="Y21" s="217"/>
      <c r="Z21" s="217"/>
      <c r="AA21" s="217"/>
      <c r="AB21" s="217"/>
      <c r="AC21" s="217"/>
      <c r="AD21" s="217"/>
      <c r="AE21" s="217"/>
      <c r="AF21" s="217"/>
      <c r="AG21" s="217"/>
      <c r="AH21" s="217"/>
      <c r="AI21" s="217"/>
      <c r="AJ21" s="217"/>
      <c r="AK21" s="217"/>
      <c r="AL21" s="217"/>
      <c r="AM21" s="217"/>
      <c r="AN21" s="217"/>
      <c r="AO21" s="217"/>
      <c r="AP21" s="217"/>
      <c r="AQ21" s="217"/>
      <c r="AR21" s="217"/>
      <c r="AS21" s="217"/>
      <c r="AT21" s="217"/>
      <c r="AU21" s="217"/>
      <c r="AV21" s="217"/>
      <c r="AW21" s="217"/>
      <c r="AX21" s="217"/>
      <c r="AY21" s="217"/>
      <c r="AZ21" s="217"/>
      <c r="BA21" s="217"/>
      <c r="BB21" s="217"/>
      <c r="BC21" s="217"/>
      <c r="BD21" s="217"/>
      <c r="BE21" s="217"/>
      <c r="BF21" s="217"/>
      <c r="BG21" s="369"/>
      <c r="BH21" s="369"/>
      <c r="BI21" s="369"/>
      <c r="BJ21" s="369"/>
      <c r="BK21" s="369"/>
      <c r="BL21" s="369"/>
      <c r="BM21" s="369"/>
      <c r="BN21" s="369"/>
      <c r="BO21" s="369"/>
      <c r="BP21" s="369"/>
      <c r="BQ21" s="369"/>
      <c r="BR21" s="369"/>
      <c r="BS21" s="369"/>
      <c r="BT21" s="369"/>
      <c r="BU21" s="369"/>
      <c r="BV21" s="369"/>
    </row>
    <row r="22" spans="1:74" ht="11.1" customHeight="1" x14ac:dyDescent="0.2">
      <c r="A22" s="159" t="s">
        <v>371</v>
      </c>
      <c r="B22" s="169" t="s">
        <v>924</v>
      </c>
      <c r="C22" s="244">
        <v>14.513876980999999</v>
      </c>
      <c r="D22" s="244">
        <v>14.244060770999999</v>
      </c>
      <c r="E22" s="244">
        <v>14.421232421999999</v>
      </c>
      <c r="F22" s="244">
        <v>14.419593463</v>
      </c>
      <c r="G22" s="244">
        <v>14.33099872</v>
      </c>
      <c r="H22" s="244">
        <v>14.311603319</v>
      </c>
      <c r="I22" s="244">
        <v>14.267623751</v>
      </c>
      <c r="J22" s="244">
        <v>14.12349519</v>
      </c>
      <c r="K22" s="244">
        <v>14.232876958</v>
      </c>
      <c r="L22" s="244">
        <v>14.162370844</v>
      </c>
      <c r="M22" s="244">
        <v>14.284084106</v>
      </c>
      <c r="N22" s="244">
        <v>14.324242002</v>
      </c>
      <c r="O22" s="244">
        <v>14.358392265999999</v>
      </c>
      <c r="P22" s="244">
        <v>14.396271062</v>
      </c>
      <c r="Q22" s="244">
        <v>14.385576233</v>
      </c>
      <c r="R22" s="244">
        <v>14.327979257000001</v>
      </c>
      <c r="S22" s="244">
        <v>14.38964058</v>
      </c>
      <c r="T22" s="244">
        <v>14.488776801</v>
      </c>
      <c r="U22" s="244">
        <v>14.633985034</v>
      </c>
      <c r="V22" s="244">
        <v>14.420191423</v>
      </c>
      <c r="W22" s="244">
        <v>14.735785947</v>
      </c>
      <c r="X22" s="244">
        <v>14.785374699</v>
      </c>
      <c r="Y22" s="244">
        <v>14.833201459</v>
      </c>
      <c r="Z22" s="244">
        <v>14.950970806999999</v>
      </c>
      <c r="AA22" s="244">
        <v>14.863560566</v>
      </c>
      <c r="AB22" s="244">
        <v>14.848935322000001</v>
      </c>
      <c r="AC22" s="244">
        <v>14.750043207999999</v>
      </c>
      <c r="AD22" s="244">
        <v>14.351422059000001</v>
      </c>
      <c r="AE22" s="244">
        <v>14.255761879</v>
      </c>
      <c r="AF22" s="244">
        <v>14.616350362</v>
      </c>
      <c r="AG22" s="244">
        <v>14.585209766</v>
      </c>
      <c r="AH22" s="244">
        <v>14.596826774</v>
      </c>
      <c r="AI22" s="244">
        <v>14.531655690999999</v>
      </c>
      <c r="AJ22" s="244">
        <v>14.550263488000001</v>
      </c>
      <c r="AK22" s="244">
        <v>14.692947366</v>
      </c>
      <c r="AL22" s="244">
        <v>14.718474859000001</v>
      </c>
      <c r="AM22" s="244">
        <v>14.729931427</v>
      </c>
      <c r="AN22" s="244">
        <v>14.725281531</v>
      </c>
      <c r="AO22" s="244">
        <v>14.699326814999999</v>
      </c>
      <c r="AP22" s="244">
        <v>14.749007261999999</v>
      </c>
      <c r="AQ22" s="244">
        <v>12.486168640000001</v>
      </c>
      <c r="AR22" s="244">
        <v>12.280388339</v>
      </c>
      <c r="AS22" s="244">
        <v>12.330711893</v>
      </c>
      <c r="AT22" s="244">
        <v>12.879313100999999</v>
      </c>
      <c r="AU22" s="244">
        <v>12.906462879999999</v>
      </c>
      <c r="AV22" s="244">
        <v>13.044379907</v>
      </c>
      <c r="AW22" s="244">
        <v>13.139494920000001</v>
      </c>
      <c r="AX22" s="244">
        <v>13.175094290000001</v>
      </c>
      <c r="AY22" s="244">
        <v>13.303890255000001</v>
      </c>
      <c r="AZ22" s="244">
        <v>13.361359582</v>
      </c>
      <c r="BA22" s="244">
        <v>13.470748173</v>
      </c>
      <c r="BB22" s="244">
        <v>13.621699587</v>
      </c>
      <c r="BC22" s="244">
        <v>13.624560344000001</v>
      </c>
      <c r="BD22" s="244">
        <v>13.600043273000001</v>
      </c>
      <c r="BE22" s="244">
        <v>13.663371829000001</v>
      </c>
      <c r="BF22" s="244">
        <v>13.383360105</v>
      </c>
      <c r="BG22" s="368">
        <v>13.735623422</v>
      </c>
      <c r="BH22" s="368">
        <v>14.055492082000001</v>
      </c>
      <c r="BI22" s="368">
        <v>14.207917055999999</v>
      </c>
      <c r="BJ22" s="368">
        <v>14.312250997</v>
      </c>
      <c r="BK22" s="368">
        <v>14.369209487999999</v>
      </c>
      <c r="BL22" s="368">
        <v>14.448225984</v>
      </c>
      <c r="BM22" s="368">
        <v>14.547231871999999</v>
      </c>
      <c r="BN22" s="368">
        <v>14.587704384</v>
      </c>
      <c r="BO22" s="368">
        <v>14.657508812</v>
      </c>
      <c r="BP22" s="368">
        <v>14.733268089999999</v>
      </c>
      <c r="BQ22" s="368">
        <v>14.788642017999999</v>
      </c>
      <c r="BR22" s="368">
        <v>14.760154327</v>
      </c>
      <c r="BS22" s="368">
        <v>14.771660966000001</v>
      </c>
      <c r="BT22" s="368">
        <v>14.904768349999999</v>
      </c>
      <c r="BU22" s="368">
        <v>14.992609329</v>
      </c>
      <c r="BV22" s="368">
        <v>15.023693206000001</v>
      </c>
    </row>
    <row r="23" spans="1:74" ht="11.1" customHeight="1" x14ac:dyDescent="0.2">
      <c r="A23" s="159" t="s">
        <v>255</v>
      </c>
      <c r="B23" s="170" t="s">
        <v>367</v>
      </c>
      <c r="C23" s="244">
        <v>0.81607460743000004</v>
      </c>
      <c r="D23" s="244">
        <v>0.79847657874</v>
      </c>
      <c r="E23" s="244">
        <v>0.75506131327000003</v>
      </c>
      <c r="F23" s="244">
        <v>0.79774702589000002</v>
      </c>
      <c r="G23" s="244">
        <v>0.79762043152999995</v>
      </c>
      <c r="H23" s="244">
        <v>0.80770544167000002</v>
      </c>
      <c r="I23" s="244">
        <v>0.80893775821000002</v>
      </c>
      <c r="J23" s="244">
        <v>0.75234287237999997</v>
      </c>
      <c r="K23" s="244">
        <v>0.80602191914999999</v>
      </c>
      <c r="L23" s="244">
        <v>0.80689181230999996</v>
      </c>
      <c r="M23" s="244">
        <v>0.79471246303999998</v>
      </c>
      <c r="N23" s="244">
        <v>0.81456037593999997</v>
      </c>
      <c r="O23" s="244">
        <v>0.82308303848999997</v>
      </c>
      <c r="P23" s="244">
        <v>0.80484895389</v>
      </c>
      <c r="Q23" s="244">
        <v>0.80144887874000004</v>
      </c>
      <c r="R23" s="244">
        <v>0.80343534117000004</v>
      </c>
      <c r="S23" s="244">
        <v>0.82044880359000005</v>
      </c>
      <c r="T23" s="244">
        <v>0.81144880359000005</v>
      </c>
      <c r="U23" s="244">
        <v>0.79244920242000005</v>
      </c>
      <c r="V23" s="244">
        <v>0.79344917933000003</v>
      </c>
      <c r="W23" s="244">
        <v>0.81544835723999998</v>
      </c>
      <c r="X23" s="244">
        <v>0.80244916393999999</v>
      </c>
      <c r="Y23" s="244">
        <v>0.82044910870999999</v>
      </c>
      <c r="Z23" s="244">
        <v>0.80944900595000002</v>
      </c>
      <c r="AA23" s="244">
        <v>0.81244930654000003</v>
      </c>
      <c r="AB23" s="244">
        <v>0.82544913316000001</v>
      </c>
      <c r="AC23" s="244">
        <v>0.81744913316000001</v>
      </c>
      <c r="AD23" s="244">
        <v>0.78044868227999997</v>
      </c>
      <c r="AE23" s="244">
        <v>0.79544860712999998</v>
      </c>
      <c r="AF23" s="244">
        <v>0.78744930654</v>
      </c>
      <c r="AG23" s="244">
        <v>0.79744838168999999</v>
      </c>
      <c r="AH23" s="244">
        <v>0.76844855506999998</v>
      </c>
      <c r="AI23" s="244">
        <v>0.77444923138999999</v>
      </c>
      <c r="AJ23" s="244">
        <v>0.73744838169000004</v>
      </c>
      <c r="AK23" s="244">
        <v>0.79544850889999996</v>
      </c>
      <c r="AL23" s="244">
        <v>0.79044865918999996</v>
      </c>
      <c r="AM23" s="244">
        <v>0.77168884808000004</v>
      </c>
      <c r="AN23" s="244">
        <v>0.75385766193000003</v>
      </c>
      <c r="AO23" s="244">
        <v>0.76737643648999998</v>
      </c>
      <c r="AP23" s="244">
        <v>0.77404509317000003</v>
      </c>
      <c r="AQ23" s="244">
        <v>0.65255758334000002</v>
      </c>
      <c r="AR23" s="244">
        <v>0.65138256370000003</v>
      </c>
      <c r="AS23" s="244">
        <v>0.65239722380999998</v>
      </c>
      <c r="AT23" s="244">
        <v>0.67156285961999995</v>
      </c>
      <c r="AU23" s="244">
        <v>0.65912965726999995</v>
      </c>
      <c r="AV23" s="244">
        <v>0.67837116020999999</v>
      </c>
      <c r="AW23" s="244">
        <v>0.68829086428999997</v>
      </c>
      <c r="AX23" s="244">
        <v>0.69070125966999996</v>
      </c>
      <c r="AY23" s="244">
        <v>0.74972995808999998</v>
      </c>
      <c r="AZ23" s="244">
        <v>0.73953213146999996</v>
      </c>
      <c r="BA23" s="244">
        <v>0.73371863318999997</v>
      </c>
      <c r="BB23" s="244">
        <v>0.69974082499000001</v>
      </c>
      <c r="BC23" s="244">
        <v>0.67690762264000004</v>
      </c>
      <c r="BD23" s="244">
        <v>0.70834482053000003</v>
      </c>
      <c r="BE23" s="244">
        <v>0.71905055669999995</v>
      </c>
      <c r="BF23" s="244">
        <v>0.71549983654000004</v>
      </c>
      <c r="BG23" s="368">
        <v>0.74299042232000001</v>
      </c>
      <c r="BH23" s="368">
        <v>0.76207993138999996</v>
      </c>
      <c r="BI23" s="368">
        <v>0.78313271173999999</v>
      </c>
      <c r="BJ23" s="368">
        <v>0.80119058453000003</v>
      </c>
      <c r="BK23" s="368">
        <v>0.80447837676</v>
      </c>
      <c r="BL23" s="368">
        <v>0.81310076699</v>
      </c>
      <c r="BM23" s="368">
        <v>0.81654471466</v>
      </c>
      <c r="BN23" s="368">
        <v>0.80753208646999997</v>
      </c>
      <c r="BO23" s="368">
        <v>0.80351630904000004</v>
      </c>
      <c r="BP23" s="368">
        <v>0.80204468928999995</v>
      </c>
      <c r="BQ23" s="368">
        <v>0.78843937833</v>
      </c>
      <c r="BR23" s="368">
        <v>0.76590429201999999</v>
      </c>
      <c r="BS23" s="368">
        <v>0.78340602528000003</v>
      </c>
      <c r="BT23" s="368">
        <v>0.79729214215999999</v>
      </c>
      <c r="BU23" s="368">
        <v>0.80883618763999998</v>
      </c>
      <c r="BV23" s="368">
        <v>0.82039502136999998</v>
      </c>
    </row>
    <row r="24" spans="1:74" ht="11.1" customHeight="1" x14ac:dyDescent="0.2">
      <c r="A24" s="159" t="s">
        <v>256</v>
      </c>
      <c r="B24" s="170" t="s">
        <v>368</v>
      </c>
      <c r="C24" s="244">
        <v>1.8435844995999999</v>
      </c>
      <c r="D24" s="244">
        <v>1.8699209049000001</v>
      </c>
      <c r="E24" s="244">
        <v>1.9082287550999999</v>
      </c>
      <c r="F24" s="244">
        <v>1.8832110905999999</v>
      </c>
      <c r="G24" s="244">
        <v>1.8536781098999999</v>
      </c>
      <c r="H24" s="244">
        <v>1.8766182429</v>
      </c>
      <c r="I24" s="244">
        <v>1.8968362851</v>
      </c>
      <c r="J24" s="244">
        <v>1.8113992712</v>
      </c>
      <c r="K24" s="244">
        <v>1.8628623573</v>
      </c>
      <c r="L24" s="244">
        <v>1.8305557874</v>
      </c>
      <c r="M24" s="244">
        <v>1.9642379572999999</v>
      </c>
      <c r="N24" s="244">
        <v>1.9587909485999999</v>
      </c>
      <c r="O24" s="244">
        <v>1.9503674027</v>
      </c>
      <c r="P24" s="244">
        <v>2.0037399022</v>
      </c>
      <c r="Q24" s="244">
        <v>1.9807715937999999</v>
      </c>
      <c r="R24" s="244">
        <v>1.9321661503000001</v>
      </c>
      <c r="S24" s="244">
        <v>1.972398887</v>
      </c>
      <c r="T24" s="244">
        <v>1.9745017652000001</v>
      </c>
      <c r="U24" s="244">
        <v>1.9947720067000001</v>
      </c>
      <c r="V24" s="244">
        <v>1.7829980963000001</v>
      </c>
      <c r="W24" s="244">
        <v>1.9221436911000001</v>
      </c>
      <c r="X24" s="244">
        <v>1.9346075484</v>
      </c>
      <c r="Y24" s="244">
        <v>2.0066209843</v>
      </c>
      <c r="Z24" s="244">
        <v>2.0590149120999999</v>
      </c>
      <c r="AA24" s="244">
        <v>2.0485655226000001</v>
      </c>
      <c r="AB24" s="244">
        <v>2.0614667</v>
      </c>
      <c r="AC24" s="244">
        <v>1.9810925805999999</v>
      </c>
      <c r="AD24" s="244">
        <v>1.7374341932999999</v>
      </c>
      <c r="AE24" s="244">
        <v>1.7818523871</v>
      </c>
      <c r="AF24" s="244">
        <v>2.0495496332999998</v>
      </c>
      <c r="AG24" s="244">
        <v>2.0429835226000002</v>
      </c>
      <c r="AH24" s="244">
        <v>1.9329347160999999</v>
      </c>
      <c r="AI24" s="244">
        <v>1.8992934467</v>
      </c>
      <c r="AJ24" s="244">
        <v>1.9751369354999999</v>
      </c>
      <c r="AK24" s="244">
        <v>2.0403525732999999</v>
      </c>
      <c r="AL24" s="244">
        <v>2.0518219419000001</v>
      </c>
      <c r="AM24" s="244">
        <v>2.0480972710000001</v>
      </c>
      <c r="AN24" s="244">
        <v>2.0794706276000001</v>
      </c>
      <c r="AO24" s="244">
        <v>2.0436586838999999</v>
      </c>
      <c r="AP24" s="244">
        <v>2.0446804933</v>
      </c>
      <c r="AQ24" s="244">
        <v>1.8414286194</v>
      </c>
      <c r="AR24" s="244">
        <v>1.705217</v>
      </c>
      <c r="AS24" s="244">
        <v>1.7021661031999999</v>
      </c>
      <c r="AT24" s="244">
        <v>1.7415280305</v>
      </c>
      <c r="AU24" s="244">
        <v>1.6866910799999999</v>
      </c>
      <c r="AV24" s="244">
        <v>1.7741567613</v>
      </c>
      <c r="AW24" s="244">
        <v>1.8315142467000001</v>
      </c>
      <c r="AX24" s="244">
        <v>1.8320033677000001</v>
      </c>
      <c r="AY24" s="244">
        <v>1.8019897001</v>
      </c>
      <c r="AZ24" s="244">
        <v>1.9210507071</v>
      </c>
      <c r="BA24" s="244">
        <v>1.8805782902999999</v>
      </c>
      <c r="BB24" s="244">
        <v>1.8464338066999999</v>
      </c>
      <c r="BC24" s="244">
        <v>1.8763420451999999</v>
      </c>
      <c r="BD24" s="244">
        <v>1.8554139168999999</v>
      </c>
      <c r="BE24" s="244">
        <v>1.8583500077999999</v>
      </c>
      <c r="BF24" s="244">
        <v>1.6105244126</v>
      </c>
      <c r="BG24" s="368">
        <v>1.7109701663000001</v>
      </c>
      <c r="BH24" s="368">
        <v>1.8777428038999999</v>
      </c>
      <c r="BI24" s="368">
        <v>1.9384808289</v>
      </c>
      <c r="BJ24" s="368">
        <v>1.9508210946</v>
      </c>
      <c r="BK24" s="368">
        <v>1.9630273292</v>
      </c>
      <c r="BL24" s="368">
        <v>1.9754352763</v>
      </c>
      <c r="BM24" s="368">
        <v>1.9927471307</v>
      </c>
      <c r="BN24" s="368">
        <v>1.9725810707</v>
      </c>
      <c r="BO24" s="368">
        <v>1.9774410264</v>
      </c>
      <c r="BP24" s="368">
        <v>1.9823450064000001</v>
      </c>
      <c r="BQ24" s="368">
        <v>1.987218629</v>
      </c>
      <c r="BR24" s="368">
        <v>1.9325254043</v>
      </c>
      <c r="BS24" s="368">
        <v>1.8815251769000001</v>
      </c>
      <c r="BT24" s="368">
        <v>1.9679829663999999</v>
      </c>
      <c r="BU24" s="368">
        <v>2.0138307380999998</v>
      </c>
      <c r="BV24" s="368">
        <v>2.0112849976999998</v>
      </c>
    </row>
    <row r="25" spans="1:74" ht="11.1" customHeight="1" x14ac:dyDescent="0.2">
      <c r="A25" s="159" t="s">
        <v>257</v>
      </c>
      <c r="B25" s="170" t="s">
        <v>369</v>
      </c>
      <c r="C25" s="244">
        <v>11.462756274</v>
      </c>
      <c r="D25" s="244">
        <v>11.184233047999999</v>
      </c>
      <c r="E25" s="244">
        <v>11.366154437</v>
      </c>
      <c r="F25" s="244">
        <v>11.345297714000001</v>
      </c>
      <c r="G25" s="244">
        <v>11.286854792</v>
      </c>
      <c r="H25" s="244">
        <v>11.235531455</v>
      </c>
      <c r="I25" s="244">
        <v>11.176118696</v>
      </c>
      <c r="J25" s="244">
        <v>11.175389163</v>
      </c>
      <c r="K25" s="244">
        <v>11.178837889</v>
      </c>
      <c r="L25" s="244">
        <v>11.139681502</v>
      </c>
      <c r="M25" s="244">
        <v>11.135772957</v>
      </c>
      <c r="N25" s="244">
        <v>11.160110920999999</v>
      </c>
      <c r="O25" s="244">
        <v>11.182290083</v>
      </c>
      <c r="P25" s="244">
        <v>11.184606464</v>
      </c>
      <c r="Q25" s="244">
        <v>11.198487018</v>
      </c>
      <c r="R25" s="244">
        <v>11.194755023000001</v>
      </c>
      <c r="S25" s="244">
        <v>11.202010146999999</v>
      </c>
      <c r="T25" s="244">
        <v>11.295371490000001</v>
      </c>
      <c r="U25" s="244">
        <v>11.446903083</v>
      </c>
      <c r="V25" s="244">
        <v>11.443616405</v>
      </c>
      <c r="W25" s="244">
        <v>11.597123157</v>
      </c>
      <c r="X25" s="244">
        <v>11.646468243999999</v>
      </c>
      <c r="Y25" s="244">
        <v>11.604648622999999</v>
      </c>
      <c r="Z25" s="244">
        <v>11.683591147</v>
      </c>
      <c r="AA25" s="244">
        <v>11.605536105000001</v>
      </c>
      <c r="AB25" s="244">
        <v>11.563331857</v>
      </c>
      <c r="AC25" s="244">
        <v>11.531883792</v>
      </c>
      <c r="AD25" s="244">
        <v>11.468237323</v>
      </c>
      <c r="AE25" s="244">
        <v>11.341753049999999</v>
      </c>
      <c r="AF25" s="244">
        <v>11.388609089999999</v>
      </c>
      <c r="AG25" s="244">
        <v>11.383321243999999</v>
      </c>
      <c r="AH25" s="244">
        <v>11.532829598999999</v>
      </c>
      <c r="AI25" s="244">
        <v>11.492792823</v>
      </c>
      <c r="AJ25" s="244">
        <v>11.468585696</v>
      </c>
      <c r="AK25" s="244">
        <v>11.486122523000001</v>
      </c>
      <c r="AL25" s="244">
        <v>11.503935212</v>
      </c>
      <c r="AM25" s="244">
        <v>11.549002889</v>
      </c>
      <c r="AN25" s="244">
        <v>11.530068822</v>
      </c>
      <c r="AO25" s="244">
        <v>11.526587276000001</v>
      </c>
      <c r="AP25" s="244">
        <v>11.571583257</v>
      </c>
      <c r="AQ25" s="244">
        <v>9.6334690180999996</v>
      </c>
      <c r="AR25" s="244">
        <v>9.5662103567999992</v>
      </c>
      <c r="AS25" s="244">
        <v>9.6186671471</v>
      </c>
      <c r="AT25" s="244">
        <v>10.108334792000001</v>
      </c>
      <c r="AU25" s="244">
        <v>10.202869722999999</v>
      </c>
      <c r="AV25" s="244">
        <v>10.234292566000001</v>
      </c>
      <c r="AW25" s="244">
        <v>10.262731390000001</v>
      </c>
      <c r="AX25" s="244">
        <v>10.295486243999999</v>
      </c>
      <c r="AY25" s="244">
        <v>10.409142147000001</v>
      </c>
      <c r="AZ25" s="244">
        <v>10.358010294</v>
      </c>
      <c r="BA25" s="244">
        <v>10.5137128</v>
      </c>
      <c r="BB25" s="244">
        <v>10.733083506</v>
      </c>
      <c r="BC25" s="244">
        <v>10.729581227000001</v>
      </c>
      <c r="BD25" s="244">
        <v>10.689256038</v>
      </c>
      <c r="BE25" s="244">
        <v>10.737380714</v>
      </c>
      <c r="BF25" s="244">
        <v>10.709054861</v>
      </c>
      <c r="BG25" s="368">
        <v>10.926354605</v>
      </c>
      <c r="BH25" s="368">
        <v>11.05599305</v>
      </c>
      <c r="BI25" s="368">
        <v>11.118677051000001</v>
      </c>
      <c r="BJ25" s="368">
        <v>11.187031618000001</v>
      </c>
      <c r="BK25" s="368">
        <v>11.236255993</v>
      </c>
      <c r="BL25" s="368">
        <v>11.286120283000001</v>
      </c>
      <c r="BM25" s="368">
        <v>11.36639074</v>
      </c>
      <c r="BN25" s="368">
        <v>11.436149618</v>
      </c>
      <c r="BO25" s="368">
        <v>11.504170868999999</v>
      </c>
      <c r="BP25" s="368">
        <v>11.576587596</v>
      </c>
      <c r="BQ25" s="368">
        <v>11.639934541000001</v>
      </c>
      <c r="BR25" s="368">
        <v>11.689725277999999</v>
      </c>
      <c r="BS25" s="368">
        <v>11.734712888000001</v>
      </c>
      <c r="BT25" s="368">
        <v>11.770076972</v>
      </c>
      <c r="BU25" s="368">
        <v>11.799495010999999</v>
      </c>
      <c r="BV25" s="368">
        <v>11.822835336000001</v>
      </c>
    </row>
    <row r="26" spans="1:74" ht="11.1" customHeight="1" x14ac:dyDescent="0.2">
      <c r="A26" s="159" t="s">
        <v>860</v>
      </c>
      <c r="B26" s="170" t="s">
        <v>861</v>
      </c>
      <c r="C26" s="244">
        <v>0.2872866</v>
      </c>
      <c r="D26" s="244">
        <v>0.28732523900000001</v>
      </c>
      <c r="E26" s="244">
        <v>0.287363916</v>
      </c>
      <c r="F26" s="244">
        <v>0.28740263199999999</v>
      </c>
      <c r="G26" s="244">
        <v>0.28744138600000002</v>
      </c>
      <c r="H26" s="244">
        <v>0.28748017999999997</v>
      </c>
      <c r="I26" s="244">
        <v>0.28751901200000002</v>
      </c>
      <c r="J26" s="244">
        <v>0.28755788300000001</v>
      </c>
      <c r="K26" s="244">
        <v>0.28759679300000002</v>
      </c>
      <c r="L26" s="244">
        <v>0.28763574200000003</v>
      </c>
      <c r="M26" s="244">
        <v>0.28767472900000002</v>
      </c>
      <c r="N26" s="244">
        <v>0.28771375599999999</v>
      </c>
      <c r="O26" s="244">
        <v>0.29645474234000002</v>
      </c>
      <c r="P26" s="244">
        <v>0.29629074234000002</v>
      </c>
      <c r="Q26" s="244">
        <v>0.29980474233999999</v>
      </c>
      <c r="R26" s="244">
        <v>0.29377674234000001</v>
      </c>
      <c r="S26" s="244">
        <v>0.28980274233999997</v>
      </c>
      <c r="T26" s="244">
        <v>0.30187774233999998</v>
      </c>
      <c r="U26" s="244">
        <v>0.29524974234000001</v>
      </c>
      <c r="V26" s="244">
        <v>0.29524974234000001</v>
      </c>
      <c r="W26" s="244">
        <v>0.29524974234000001</v>
      </c>
      <c r="X26" s="244">
        <v>0.29524974234000001</v>
      </c>
      <c r="Y26" s="244">
        <v>0.29524974234000001</v>
      </c>
      <c r="Z26" s="244">
        <v>0.29277674234000001</v>
      </c>
      <c r="AA26" s="244">
        <v>0.28863863212000002</v>
      </c>
      <c r="AB26" s="244">
        <v>0.28863863212000002</v>
      </c>
      <c r="AC26" s="244">
        <v>0.31108670195999999</v>
      </c>
      <c r="AD26" s="244">
        <v>0.25633085980999998</v>
      </c>
      <c r="AE26" s="244">
        <v>0.22758583479</v>
      </c>
      <c r="AF26" s="244">
        <v>0.28130333215999997</v>
      </c>
      <c r="AG26" s="244">
        <v>0.25278961787999998</v>
      </c>
      <c r="AH26" s="244">
        <v>0.25500390359000003</v>
      </c>
      <c r="AI26" s="244">
        <v>0.25721818931000001</v>
      </c>
      <c r="AJ26" s="244">
        <v>0.25943247502</v>
      </c>
      <c r="AK26" s="244">
        <v>0.26164676072999998</v>
      </c>
      <c r="AL26" s="244">
        <v>0.26386104645000003</v>
      </c>
      <c r="AM26" s="244">
        <v>0.25199041891000001</v>
      </c>
      <c r="AN26" s="244">
        <v>0.25199041891000001</v>
      </c>
      <c r="AO26" s="244">
        <v>0.25199041891000001</v>
      </c>
      <c r="AP26" s="244">
        <v>0.25199041891000001</v>
      </c>
      <c r="AQ26" s="244">
        <v>0.25199041891000001</v>
      </c>
      <c r="AR26" s="244">
        <v>0.25199041891000001</v>
      </c>
      <c r="AS26" s="244">
        <v>0.25199041891000001</v>
      </c>
      <c r="AT26" s="244">
        <v>0.25199041891000001</v>
      </c>
      <c r="AU26" s="244">
        <v>0.25199041891000001</v>
      </c>
      <c r="AV26" s="244">
        <v>0.25199041891000001</v>
      </c>
      <c r="AW26" s="244">
        <v>0.25199041891000001</v>
      </c>
      <c r="AX26" s="244">
        <v>0.25199041891000001</v>
      </c>
      <c r="AY26" s="244">
        <v>0.23898744959000001</v>
      </c>
      <c r="AZ26" s="244">
        <v>0.23898744959000001</v>
      </c>
      <c r="BA26" s="244">
        <v>0.23898744959000001</v>
      </c>
      <c r="BB26" s="244">
        <v>0.23898744959000001</v>
      </c>
      <c r="BC26" s="244">
        <v>0.23898744959000001</v>
      </c>
      <c r="BD26" s="244">
        <v>0.23922280041999999</v>
      </c>
      <c r="BE26" s="244">
        <v>0.23922272496999999</v>
      </c>
      <c r="BF26" s="244">
        <v>0.23922637379</v>
      </c>
      <c r="BG26" s="368">
        <v>0.23925047827000001</v>
      </c>
      <c r="BH26" s="368">
        <v>0.23922878364</v>
      </c>
      <c r="BI26" s="368">
        <v>0.23928175688</v>
      </c>
      <c r="BJ26" s="368">
        <v>0.23933284433999999</v>
      </c>
      <c r="BK26" s="368">
        <v>0.22768300094999999</v>
      </c>
      <c r="BL26" s="368">
        <v>0.22778882280000001</v>
      </c>
      <c r="BM26" s="368">
        <v>0.22776830525</v>
      </c>
      <c r="BN26" s="368">
        <v>0.22776141499999999</v>
      </c>
      <c r="BO26" s="368">
        <v>0.22777284621999999</v>
      </c>
      <c r="BP26" s="368">
        <v>0.22782396301999999</v>
      </c>
      <c r="BQ26" s="368">
        <v>0.22782673672000001</v>
      </c>
      <c r="BR26" s="368">
        <v>0.22782664396999999</v>
      </c>
      <c r="BS26" s="368">
        <v>0.22784386232000001</v>
      </c>
      <c r="BT26" s="368">
        <v>0.22780605692</v>
      </c>
      <c r="BU26" s="368">
        <v>0.22783930222000001</v>
      </c>
      <c r="BV26" s="368">
        <v>0.22787619793</v>
      </c>
    </row>
    <row r="27" spans="1:74" ht="11.1" customHeight="1" x14ac:dyDescent="0.2">
      <c r="A27" s="159" t="s">
        <v>370</v>
      </c>
      <c r="B27" s="170" t="s">
        <v>925</v>
      </c>
      <c r="C27" s="244">
        <v>0.104175</v>
      </c>
      <c r="D27" s="244">
        <v>0.104105</v>
      </c>
      <c r="E27" s="244">
        <v>0.104424</v>
      </c>
      <c r="F27" s="244">
        <v>0.105935</v>
      </c>
      <c r="G27" s="244">
        <v>0.105404</v>
      </c>
      <c r="H27" s="244">
        <v>0.104268</v>
      </c>
      <c r="I27" s="244">
        <v>9.8211999999999994E-2</v>
      </c>
      <c r="J27" s="244">
        <v>9.6806000000000003E-2</v>
      </c>
      <c r="K27" s="244">
        <v>9.7558000000000006E-2</v>
      </c>
      <c r="L27" s="244">
        <v>9.7605999999999998E-2</v>
      </c>
      <c r="M27" s="244">
        <v>0.101686</v>
      </c>
      <c r="N27" s="244">
        <v>0.103066</v>
      </c>
      <c r="O27" s="244">
        <v>0.106197</v>
      </c>
      <c r="P27" s="244">
        <v>0.106785</v>
      </c>
      <c r="Q27" s="244">
        <v>0.105064</v>
      </c>
      <c r="R27" s="244">
        <v>0.10384599999999999</v>
      </c>
      <c r="S27" s="244">
        <v>0.10498</v>
      </c>
      <c r="T27" s="244">
        <v>0.105577</v>
      </c>
      <c r="U27" s="244">
        <v>0.104611</v>
      </c>
      <c r="V27" s="244">
        <v>0.104878</v>
      </c>
      <c r="W27" s="244">
        <v>0.105821</v>
      </c>
      <c r="X27" s="244">
        <v>0.1066</v>
      </c>
      <c r="Y27" s="244">
        <v>0.10623299999999999</v>
      </c>
      <c r="Z27" s="244">
        <v>0.106139</v>
      </c>
      <c r="AA27" s="244">
        <v>0.108371</v>
      </c>
      <c r="AB27" s="244">
        <v>0.11004899999999999</v>
      </c>
      <c r="AC27" s="244">
        <v>0.108531</v>
      </c>
      <c r="AD27" s="244">
        <v>0.108971</v>
      </c>
      <c r="AE27" s="244">
        <v>0.109122</v>
      </c>
      <c r="AF27" s="244">
        <v>0.10943899999999999</v>
      </c>
      <c r="AG27" s="244">
        <v>0.108667</v>
      </c>
      <c r="AH27" s="244">
        <v>0.10761</v>
      </c>
      <c r="AI27" s="244">
        <v>0.107902</v>
      </c>
      <c r="AJ27" s="244">
        <v>0.10965999999999999</v>
      </c>
      <c r="AK27" s="244">
        <v>0.109377</v>
      </c>
      <c r="AL27" s="244">
        <v>0.108408</v>
      </c>
      <c r="AM27" s="244">
        <v>0.109152</v>
      </c>
      <c r="AN27" s="244">
        <v>0.10989400000000001</v>
      </c>
      <c r="AO27" s="244">
        <v>0.10971400000000001</v>
      </c>
      <c r="AP27" s="244">
        <v>0.106708</v>
      </c>
      <c r="AQ27" s="244">
        <v>0.106723</v>
      </c>
      <c r="AR27" s="244">
        <v>0.105588</v>
      </c>
      <c r="AS27" s="244">
        <v>0.105491</v>
      </c>
      <c r="AT27" s="244">
        <v>0.10589700000000001</v>
      </c>
      <c r="AU27" s="244">
        <v>0.105782</v>
      </c>
      <c r="AV27" s="244">
        <v>0.105569</v>
      </c>
      <c r="AW27" s="244">
        <v>0.10496800000000001</v>
      </c>
      <c r="AX27" s="244">
        <v>0.10491300000000001</v>
      </c>
      <c r="AY27" s="244">
        <v>0.10404099999999999</v>
      </c>
      <c r="AZ27" s="244">
        <v>0.103779</v>
      </c>
      <c r="BA27" s="244">
        <v>0.103751</v>
      </c>
      <c r="BB27" s="244">
        <v>0.103454</v>
      </c>
      <c r="BC27" s="244">
        <v>0.102742</v>
      </c>
      <c r="BD27" s="244">
        <v>0.10780569739</v>
      </c>
      <c r="BE27" s="244">
        <v>0.10936782499</v>
      </c>
      <c r="BF27" s="244">
        <v>0.10905462145</v>
      </c>
      <c r="BG27" s="368">
        <v>0.11605774976</v>
      </c>
      <c r="BH27" s="368">
        <v>0.12044751334000001</v>
      </c>
      <c r="BI27" s="368">
        <v>0.12834470682999999</v>
      </c>
      <c r="BJ27" s="368">
        <v>0.13387485542999999</v>
      </c>
      <c r="BK27" s="368">
        <v>0.13776478764</v>
      </c>
      <c r="BL27" s="368">
        <v>0.14578083481000001</v>
      </c>
      <c r="BM27" s="368">
        <v>0.14378098167</v>
      </c>
      <c r="BN27" s="368">
        <v>0.14368019466000001</v>
      </c>
      <c r="BO27" s="368">
        <v>0.14460776210000001</v>
      </c>
      <c r="BP27" s="368">
        <v>0.14446683571999999</v>
      </c>
      <c r="BQ27" s="368">
        <v>0.14522273321000001</v>
      </c>
      <c r="BR27" s="368">
        <v>0.14417270863000001</v>
      </c>
      <c r="BS27" s="368">
        <v>0.14417301320000001</v>
      </c>
      <c r="BT27" s="368">
        <v>0.14161021271999999</v>
      </c>
      <c r="BU27" s="368">
        <v>0.14260808998999999</v>
      </c>
      <c r="BV27" s="368">
        <v>0.14130165337</v>
      </c>
    </row>
    <row r="28" spans="1:74" ht="11.1" customHeight="1" x14ac:dyDescent="0.2">
      <c r="C28" s="217"/>
      <c r="D28" s="217"/>
      <c r="E28" s="217"/>
      <c r="F28" s="217"/>
      <c r="G28" s="217"/>
      <c r="H28" s="217"/>
      <c r="I28" s="217"/>
      <c r="J28" s="217"/>
      <c r="K28" s="217"/>
      <c r="L28" s="217"/>
      <c r="M28" s="217"/>
      <c r="N28" s="217"/>
      <c r="O28" s="217"/>
      <c r="P28" s="217"/>
      <c r="Q28" s="217"/>
      <c r="R28" s="217"/>
      <c r="S28" s="217"/>
      <c r="T28" s="217"/>
      <c r="U28" s="217"/>
      <c r="V28" s="217"/>
      <c r="W28" s="217"/>
      <c r="X28" s="217"/>
      <c r="Y28" s="217"/>
      <c r="Z28" s="217"/>
      <c r="AA28" s="217"/>
      <c r="AB28" s="217"/>
      <c r="AC28" s="217"/>
      <c r="AD28" s="217"/>
      <c r="AE28" s="217"/>
      <c r="AF28" s="217"/>
      <c r="AG28" s="217"/>
      <c r="AH28" s="217"/>
      <c r="AI28" s="217"/>
      <c r="AJ28" s="217"/>
      <c r="AK28" s="217"/>
      <c r="AL28" s="217"/>
      <c r="AM28" s="217"/>
      <c r="AN28" s="217"/>
      <c r="AO28" s="217"/>
      <c r="AP28" s="217"/>
      <c r="AQ28" s="217"/>
      <c r="AR28" s="217"/>
      <c r="AS28" s="217"/>
      <c r="AT28" s="217"/>
      <c r="AU28" s="217"/>
      <c r="AV28" s="217"/>
      <c r="AW28" s="217"/>
      <c r="AX28" s="217"/>
      <c r="AY28" s="217"/>
      <c r="AZ28" s="217"/>
      <c r="BA28" s="217"/>
      <c r="BB28" s="217"/>
      <c r="BC28" s="217"/>
      <c r="BD28" s="217"/>
      <c r="BE28" s="217"/>
      <c r="BF28" s="217"/>
      <c r="BG28" s="369"/>
      <c r="BH28" s="369"/>
      <c r="BI28" s="369"/>
      <c r="BJ28" s="369"/>
      <c r="BK28" s="369"/>
      <c r="BL28" s="369"/>
      <c r="BM28" s="369"/>
      <c r="BN28" s="369"/>
      <c r="BO28" s="369"/>
      <c r="BP28" s="369"/>
      <c r="BQ28" s="369"/>
      <c r="BR28" s="369"/>
      <c r="BS28" s="369"/>
      <c r="BT28" s="369"/>
      <c r="BU28" s="369"/>
      <c r="BV28" s="369"/>
    </row>
    <row r="29" spans="1:74" ht="11.1" customHeight="1" x14ac:dyDescent="0.2">
      <c r="A29" s="159" t="s">
        <v>373</v>
      </c>
      <c r="B29" s="169" t="s">
        <v>383</v>
      </c>
      <c r="C29" s="244">
        <v>3.0919063547999999</v>
      </c>
      <c r="D29" s="244">
        <v>3.07368</v>
      </c>
      <c r="E29" s="244">
        <v>3.0928263226000001</v>
      </c>
      <c r="F29" s="244">
        <v>3.144517</v>
      </c>
      <c r="G29" s="244">
        <v>3.1584807419000001</v>
      </c>
      <c r="H29" s="244">
        <v>3.1450499999999999</v>
      </c>
      <c r="I29" s="244">
        <v>3.1719696451999999</v>
      </c>
      <c r="J29" s="244">
        <v>3.1655814516</v>
      </c>
      <c r="K29" s="244">
        <v>3.1557766667</v>
      </c>
      <c r="L29" s="244">
        <v>3.1839233871000001</v>
      </c>
      <c r="M29" s="244">
        <v>3.1610433332999999</v>
      </c>
      <c r="N29" s="244">
        <v>3.1030149355000001</v>
      </c>
      <c r="O29" s="244">
        <v>3.1367296129</v>
      </c>
      <c r="P29" s="244">
        <v>3.1221567143</v>
      </c>
      <c r="Q29" s="244">
        <v>3.1898119354999999</v>
      </c>
      <c r="R29" s="244">
        <v>3.191106</v>
      </c>
      <c r="S29" s="244">
        <v>3.202483</v>
      </c>
      <c r="T29" s="244">
        <v>3.2136629999999999</v>
      </c>
      <c r="U29" s="244">
        <v>3.218032</v>
      </c>
      <c r="V29" s="244">
        <v>3.2041789999999999</v>
      </c>
      <c r="W29" s="244">
        <v>3.1974149999999999</v>
      </c>
      <c r="X29" s="244">
        <v>3.2247409999999999</v>
      </c>
      <c r="Y29" s="244">
        <v>3.2261440000000001</v>
      </c>
      <c r="Z29" s="244">
        <v>3.2161745484000002</v>
      </c>
      <c r="AA29" s="244">
        <v>3.2156629677000002</v>
      </c>
      <c r="AB29" s="244">
        <v>3.2108361428999999</v>
      </c>
      <c r="AC29" s="244">
        <v>3.1868888064999998</v>
      </c>
      <c r="AD29" s="244">
        <v>3.1984276666999998</v>
      </c>
      <c r="AE29" s="244">
        <v>3.1892513226000001</v>
      </c>
      <c r="AF29" s="244">
        <v>3.1957580000000001</v>
      </c>
      <c r="AG29" s="244">
        <v>3.1920198709999998</v>
      </c>
      <c r="AH29" s="244">
        <v>3.1953974515999999</v>
      </c>
      <c r="AI29" s="244">
        <v>3.2013543332999999</v>
      </c>
      <c r="AJ29" s="244">
        <v>3.2154219999999998</v>
      </c>
      <c r="AK29" s="244">
        <v>3.2011769999999999</v>
      </c>
      <c r="AL29" s="244">
        <v>3.1933039999999999</v>
      </c>
      <c r="AM29" s="244">
        <v>3.0887530000000001</v>
      </c>
      <c r="AN29" s="244">
        <v>3.1321639999999999</v>
      </c>
      <c r="AO29" s="244">
        <v>3.268427</v>
      </c>
      <c r="AP29" s="244">
        <v>3.3310650000000002</v>
      </c>
      <c r="AQ29" s="244">
        <v>2.9890620000000001</v>
      </c>
      <c r="AR29" s="244">
        <v>3.0700349999999998</v>
      </c>
      <c r="AS29" s="244">
        <v>3.0660080000000001</v>
      </c>
      <c r="AT29" s="244">
        <v>3.0939809999999999</v>
      </c>
      <c r="AU29" s="244">
        <v>3.1009549999999999</v>
      </c>
      <c r="AV29" s="244">
        <v>3.1329280000000002</v>
      </c>
      <c r="AW29" s="244">
        <v>3.127901</v>
      </c>
      <c r="AX29" s="244">
        <v>3.1388750000000001</v>
      </c>
      <c r="AY29" s="244">
        <v>3.1508479999999999</v>
      </c>
      <c r="AZ29" s="244">
        <v>3.1455220000000002</v>
      </c>
      <c r="BA29" s="244">
        <v>3.1554950000000002</v>
      </c>
      <c r="BB29" s="244">
        <v>3.1734689999999999</v>
      </c>
      <c r="BC29" s="244">
        <v>3.1804429999999999</v>
      </c>
      <c r="BD29" s="244">
        <v>3.1761716889999998</v>
      </c>
      <c r="BE29" s="244">
        <v>3.1812703232000001</v>
      </c>
      <c r="BF29" s="244">
        <v>3.1945344259000001</v>
      </c>
      <c r="BG29" s="368">
        <v>3.2019104838999999</v>
      </c>
      <c r="BH29" s="368">
        <v>3.2106104782</v>
      </c>
      <c r="BI29" s="368">
        <v>3.2083495245</v>
      </c>
      <c r="BJ29" s="368">
        <v>3.2269043545999998</v>
      </c>
      <c r="BK29" s="368">
        <v>3.2612124092000001</v>
      </c>
      <c r="BL29" s="368">
        <v>3.264545408</v>
      </c>
      <c r="BM29" s="368">
        <v>3.2670953286</v>
      </c>
      <c r="BN29" s="368">
        <v>3.2647970305</v>
      </c>
      <c r="BO29" s="368">
        <v>3.2629194693999999</v>
      </c>
      <c r="BP29" s="368">
        <v>3.2616097187999999</v>
      </c>
      <c r="BQ29" s="368">
        <v>3.2599383137000002</v>
      </c>
      <c r="BR29" s="368">
        <v>3.2586102759000002</v>
      </c>
      <c r="BS29" s="368">
        <v>3.2571574793</v>
      </c>
      <c r="BT29" s="368">
        <v>3.2549754069999999</v>
      </c>
      <c r="BU29" s="368">
        <v>3.2538098623999998</v>
      </c>
      <c r="BV29" s="368">
        <v>3.2524876593999998</v>
      </c>
    </row>
    <row r="30" spans="1:74" ht="11.1" customHeight="1" x14ac:dyDescent="0.2">
      <c r="A30" s="159" t="s">
        <v>258</v>
      </c>
      <c r="B30" s="170" t="s">
        <v>372</v>
      </c>
      <c r="C30" s="244">
        <v>0.97488835484000003</v>
      </c>
      <c r="D30" s="244">
        <v>0.97926899999999995</v>
      </c>
      <c r="E30" s="244">
        <v>0.97675932257999998</v>
      </c>
      <c r="F30" s="244">
        <v>0.97650899999999996</v>
      </c>
      <c r="G30" s="244">
        <v>0.98003674194000001</v>
      </c>
      <c r="H30" s="244">
        <v>0.97777899999999995</v>
      </c>
      <c r="I30" s="244">
        <v>0.97304964516000003</v>
      </c>
      <c r="J30" s="244">
        <v>0.97737545160999995</v>
      </c>
      <c r="K30" s="244">
        <v>0.98506566666999995</v>
      </c>
      <c r="L30" s="244">
        <v>0.98571738710000001</v>
      </c>
      <c r="M30" s="244">
        <v>0.97205233332999996</v>
      </c>
      <c r="N30" s="244">
        <v>0.99301093547999997</v>
      </c>
      <c r="O30" s="244">
        <v>0.97632061290000005</v>
      </c>
      <c r="P30" s="244">
        <v>0.97625471428999999</v>
      </c>
      <c r="Q30" s="244">
        <v>0.97631093548000003</v>
      </c>
      <c r="R30" s="244">
        <v>0.97701899999999997</v>
      </c>
      <c r="S30" s="244">
        <v>0.97826900000000006</v>
      </c>
      <c r="T30" s="244">
        <v>0.982769</v>
      </c>
      <c r="U30" s="244">
        <v>0.98476900000000001</v>
      </c>
      <c r="V30" s="244">
        <v>0.983769</v>
      </c>
      <c r="W30" s="244">
        <v>0.99946900000000005</v>
      </c>
      <c r="X30" s="244">
        <v>1.004569</v>
      </c>
      <c r="Y30" s="244">
        <v>1.0104089999999999</v>
      </c>
      <c r="Z30" s="244">
        <v>1.0014625483999999</v>
      </c>
      <c r="AA30" s="244">
        <v>0.97953996773999996</v>
      </c>
      <c r="AB30" s="244">
        <v>0.98062614286000005</v>
      </c>
      <c r="AC30" s="244">
        <v>0.97929480645</v>
      </c>
      <c r="AD30" s="244">
        <v>0.97973566667</v>
      </c>
      <c r="AE30" s="244">
        <v>0.97955932258</v>
      </c>
      <c r="AF30" s="244">
        <v>0.98033899999999996</v>
      </c>
      <c r="AG30" s="244">
        <v>0.97995287096999995</v>
      </c>
      <c r="AH30" s="244">
        <v>0.97957545161000004</v>
      </c>
      <c r="AI30" s="244">
        <v>0.98202233333</v>
      </c>
      <c r="AJ30" s="244">
        <v>0.99484600000000001</v>
      </c>
      <c r="AK30" s="244">
        <v>0.98067099999999996</v>
      </c>
      <c r="AL30" s="244">
        <v>0.98017100000000001</v>
      </c>
      <c r="AM30" s="244">
        <v>0.96794100000000005</v>
      </c>
      <c r="AN30" s="244">
        <v>0.96467099999999995</v>
      </c>
      <c r="AO30" s="244">
        <v>1.0876710000000001</v>
      </c>
      <c r="AP30" s="244">
        <v>1.1176710000000001</v>
      </c>
      <c r="AQ30" s="244">
        <v>0.84767099999999995</v>
      </c>
      <c r="AR30" s="244">
        <v>0.902671</v>
      </c>
      <c r="AS30" s="244">
        <v>0.901671</v>
      </c>
      <c r="AT30" s="244">
        <v>0.93067100000000003</v>
      </c>
      <c r="AU30" s="244">
        <v>0.92667100000000002</v>
      </c>
      <c r="AV30" s="244">
        <v>0.95367100000000005</v>
      </c>
      <c r="AW30" s="244">
        <v>0.94967100000000004</v>
      </c>
      <c r="AX30" s="244">
        <v>0.95467100000000005</v>
      </c>
      <c r="AY30" s="244">
        <v>0.96767099999999995</v>
      </c>
      <c r="AZ30" s="244">
        <v>0.95867100000000005</v>
      </c>
      <c r="BA30" s="244">
        <v>0.96167100000000005</v>
      </c>
      <c r="BB30" s="244">
        <v>0.95967100000000005</v>
      </c>
      <c r="BC30" s="244">
        <v>0.96467099999999995</v>
      </c>
      <c r="BD30" s="244">
        <v>0.97116346339000004</v>
      </c>
      <c r="BE30" s="244">
        <v>0.97508133875000003</v>
      </c>
      <c r="BF30" s="244">
        <v>0.98977851823999996</v>
      </c>
      <c r="BG30" s="368">
        <v>0.99876993524000002</v>
      </c>
      <c r="BH30" s="368">
        <v>1.0066866511999999</v>
      </c>
      <c r="BI30" s="368">
        <v>1.0156402596</v>
      </c>
      <c r="BJ30" s="368">
        <v>1.0237042853</v>
      </c>
      <c r="BK30" s="368">
        <v>1.0239440649</v>
      </c>
      <c r="BL30" s="368">
        <v>1.0288606536</v>
      </c>
      <c r="BM30" s="368">
        <v>1.0337826706</v>
      </c>
      <c r="BN30" s="368">
        <v>1.0336828300000001</v>
      </c>
      <c r="BO30" s="368">
        <v>1.0336327562000001</v>
      </c>
      <c r="BP30" s="368">
        <v>1.0335856259</v>
      </c>
      <c r="BQ30" s="368">
        <v>1.0335314675</v>
      </c>
      <c r="BR30" s="368">
        <v>1.0334692920999999</v>
      </c>
      <c r="BS30" s="368">
        <v>1.0334821775</v>
      </c>
      <c r="BT30" s="368">
        <v>1.0334151763999999</v>
      </c>
      <c r="BU30" s="368">
        <v>1.0333824884</v>
      </c>
      <c r="BV30" s="368">
        <v>1.0334618668</v>
      </c>
    </row>
    <row r="31" spans="1:74" ht="11.1" customHeight="1" x14ac:dyDescent="0.2">
      <c r="A31" s="159" t="s">
        <v>1115</v>
      </c>
      <c r="B31" s="170" t="s">
        <v>1114</v>
      </c>
      <c r="C31" s="244">
        <v>1.834805</v>
      </c>
      <c r="D31" s="244">
        <v>1.814805</v>
      </c>
      <c r="E31" s="244">
        <v>1.834805</v>
      </c>
      <c r="F31" s="244">
        <v>1.8848050000000001</v>
      </c>
      <c r="G31" s="244">
        <v>1.8948050000000001</v>
      </c>
      <c r="H31" s="244">
        <v>1.8848050000000001</v>
      </c>
      <c r="I31" s="244">
        <v>1.9148050000000001</v>
      </c>
      <c r="J31" s="244">
        <v>1.9048050000000001</v>
      </c>
      <c r="K31" s="244">
        <v>1.8848050000000001</v>
      </c>
      <c r="L31" s="244">
        <v>1.9148050000000001</v>
      </c>
      <c r="M31" s="244">
        <v>1.9048050000000001</v>
      </c>
      <c r="N31" s="244">
        <v>1.9148050000000001</v>
      </c>
      <c r="O31" s="244">
        <v>1.9248050000000001</v>
      </c>
      <c r="P31" s="244">
        <v>1.8848050000000001</v>
      </c>
      <c r="Q31" s="244">
        <v>1.9048050000000001</v>
      </c>
      <c r="R31" s="244">
        <v>1.9048050000000001</v>
      </c>
      <c r="S31" s="244">
        <v>1.9148050000000001</v>
      </c>
      <c r="T31" s="244">
        <v>1.9248050000000001</v>
      </c>
      <c r="U31" s="244">
        <v>1.9248050000000001</v>
      </c>
      <c r="V31" s="244">
        <v>1.9148050000000001</v>
      </c>
      <c r="W31" s="244">
        <v>1.8948050000000001</v>
      </c>
      <c r="X31" s="244">
        <v>1.9148050000000001</v>
      </c>
      <c r="Y31" s="244">
        <v>1.9148050000000001</v>
      </c>
      <c r="Z31" s="244">
        <v>1.919805</v>
      </c>
      <c r="AA31" s="244">
        <v>1.9248050000000001</v>
      </c>
      <c r="AB31" s="244">
        <v>1.9048050000000001</v>
      </c>
      <c r="AC31" s="244">
        <v>1.9248050000000001</v>
      </c>
      <c r="AD31" s="244">
        <v>1.8948050000000001</v>
      </c>
      <c r="AE31" s="244">
        <v>1.8948050000000001</v>
      </c>
      <c r="AF31" s="244">
        <v>1.8948050000000001</v>
      </c>
      <c r="AG31" s="244">
        <v>1.8948050000000001</v>
      </c>
      <c r="AH31" s="244">
        <v>1.893805</v>
      </c>
      <c r="AI31" s="244">
        <v>1.893805</v>
      </c>
      <c r="AJ31" s="244">
        <v>1.893805</v>
      </c>
      <c r="AK31" s="244">
        <v>1.893805</v>
      </c>
      <c r="AL31" s="244">
        <v>1.893805</v>
      </c>
      <c r="AM31" s="244">
        <v>1.844805</v>
      </c>
      <c r="AN31" s="244">
        <v>1.834805</v>
      </c>
      <c r="AO31" s="244">
        <v>1.8418049999999999</v>
      </c>
      <c r="AP31" s="244">
        <v>1.8678049999999999</v>
      </c>
      <c r="AQ31" s="244">
        <v>1.864805</v>
      </c>
      <c r="AR31" s="244">
        <v>1.8778049999999999</v>
      </c>
      <c r="AS31" s="244">
        <v>1.8798049999999999</v>
      </c>
      <c r="AT31" s="244">
        <v>1.8778049999999999</v>
      </c>
      <c r="AU31" s="244">
        <v>1.8778049999999999</v>
      </c>
      <c r="AV31" s="244">
        <v>1.8778049999999999</v>
      </c>
      <c r="AW31" s="244">
        <v>1.8768050000000001</v>
      </c>
      <c r="AX31" s="244">
        <v>1.8828050000000001</v>
      </c>
      <c r="AY31" s="244">
        <v>1.8818049999999999</v>
      </c>
      <c r="AZ31" s="244">
        <v>1.8868050000000001</v>
      </c>
      <c r="BA31" s="244">
        <v>1.893805</v>
      </c>
      <c r="BB31" s="244">
        <v>1.913805</v>
      </c>
      <c r="BC31" s="244">
        <v>1.913805</v>
      </c>
      <c r="BD31" s="244">
        <v>1.9143730549</v>
      </c>
      <c r="BE31" s="244">
        <v>1.9173728726999999</v>
      </c>
      <c r="BF31" s="244">
        <v>1.9173816797000001</v>
      </c>
      <c r="BG31" s="368">
        <v>1.9174398595</v>
      </c>
      <c r="BH31" s="368">
        <v>1.9203874963000001</v>
      </c>
      <c r="BI31" s="368">
        <v>1.9105153552</v>
      </c>
      <c r="BJ31" s="368">
        <v>1.9226386625</v>
      </c>
      <c r="BK31" s="368">
        <v>1.9353467026</v>
      </c>
      <c r="BL31" s="368">
        <v>1.9356021197</v>
      </c>
      <c r="BM31" s="368">
        <v>1.9355525974000001</v>
      </c>
      <c r="BN31" s="368">
        <v>1.9355359668000001</v>
      </c>
      <c r="BO31" s="368">
        <v>1.9355635577999999</v>
      </c>
      <c r="BP31" s="368">
        <v>1.9356869359</v>
      </c>
      <c r="BQ31" s="368">
        <v>1.9356936306000001</v>
      </c>
      <c r="BR31" s="368">
        <v>1.9356934068</v>
      </c>
      <c r="BS31" s="368">
        <v>1.9357349659</v>
      </c>
      <c r="BT31" s="368">
        <v>1.9356437168</v>
      </c>
      <c r="BU31" s="368">
        <v>1.9357239594</v>
      </c>
      <c r="BV31" s="368">
        <v>1.9358130128</v>
      </c>
    </row>
    <row r="32" spans="1:74" ht="11.1" customHeight="1" x14ac:dyDescent="0.2">
      <c r="C32" s="217"/>
      <c r="D32" s="217"/>
      <c r="E32" s="217"/>
      <c r="F32" s="217"/>
      <c r="G32" s="217"/>
      <c r="H32" s="217"/>
      <c r="I32" s="217"/>
      <c r="J32" s="217"/>
      <c r="K32" s="217"/>
      <c r="L32" s="217"/>
      <c r="M32" s="217"/>
      <c r="N32" s="217"/>
      <c r="O32" s="217"/>
      <c r="P32" s="217"/>
      <c r="Q32" s="217"/>
      <c r="R32" s="217"/>
      <c r="S32" s="217"/>
      <c r="T32" s="217"/>
      <c r="U32" s="217"/>
      <c r="V32" s="217"/>
      <c r="W32" s="217"/>
      <c r="X32" s="217"/>
      <c r="Y32" s="217"/>
      <c r="Z32" s="217"/>
      <c r="AA32" s="217"/>
      <c r="AB32" s="217"/>
      <c r="AC32" s="217"/>
      <c r="AD32" s="217"/>
      <c r="AE32" s="217"/>
      <c r="AF32" s="217"/>
      <c r="AG32" s="217"/>
      <c r="AH32" s="217"/>
      <c r="AI32" s="217"/>
      <c r="AJ32" s="217"/>
      <c r="AK32" s="217"/>
      <c r="AL32" s="217"/>
      <c r="AM32" s="217"/>
      <c r="AN32" s="217"/>
      <c r="AO32" s="217"/>
      <c r="AP32" s="217"/>
      <c r="AQ32" s="217"/>
      <c r="AR32" s="217"/>
      <c r="AS32" s="217"/>
      <c r="AT32" s="217"/>
      <c r="AU32" s="217"/>
      <c r="AV32" s="217"/>
      <c r="AW32" s="217"/>
      <c r="AX32" s="217"/>
      <c r="AY32" s="217"/>
      <c r="AZ32" s="217"/>
      <c r="BA32" s="217"/>
      <c r="BB32" s="217"/>
      <c r="BC32" s="217"/>
      <c r="BD32" s="217"/>
      <c r="BE32" s="217"/>
      <c r="BF32" s="217"/>
      <c r="BG32" s="369"/>
      <c r="BH32" s="369"/>
      <c r="BI32" s="369"/>
      <c r="BJ32" s="369"/>
      <c r="BK32" s="369"/>
      <c r="BL32" s="369"/>
      <c r="BM32" s="369"/>
      <c r="BN32" s="369"/>
      <c r="BO32" s="369"/>
      <c r="BP32" s="369"/>
      <c r="BQ32" s="369"/>
      <c r="BR32" s="369"/>
      <c r="BS32" s="369"/>
      <c r="BT32" s="369"/>
      <c r="BU32" s="369"/>
      <c r="BV32" s="369"/>
    </row>
    <row r="33" spans="1:74" ht="11.1" customHeight="1" x14ac:dyDescent="0.2">
      <c r="A33" s="159" t="s">
        <v>374</v>
      </c>
      <c r="B33" s="169" t="s">
        <v>384</v>
      </c>
      <c r="C33" s="244">
        <v>9.4075693654000005</v>
      </c>
      <c r="D33" s="244">
        <v>9.3516100396000006</v>
      </c>
      <c r="E33" s="244">
        <v>9.3909028244999995</v>
      </c>
      <c r="F33" s="244">
        <v>9.2983382851999998</v>
      </c>
      <c r="G33" s="244">
        <v>9.2800998971999995</v>
      </c>
      <c r="H33" s="244">
        <v>9.4447208324999998</v>
      </c>
      <c r="I33" s="244">
        <v>9.3420540769000002</v>
      </c>
      <c r="J33" s="244">
        <v>9.2038752538999997</v>
      </c>
      <c r="K33" s="244">
        <v>9.1918785020999998</v>
      </c>
      <c r="L33" s="244">
        <v>9.2438830841000001</v>
      </c>
      <c r="M33" s="244">
        <v>9.3149111033000001</v>
      </c>
      <c r="N33" s="244">
        <v>9.1820945296000005</v>
      </c>
      <c r="O33" s="244">
        <v>9.3830221866999999</v>
      </c>
      <c r="P33" s="244">
        <v>9.3584344086000009</v>
      </c>
      <c r="Q33" s="244">
        <v>9.3957235089999998</v>
      </c>
      <c r="R33" s="244">
        <v>9.2675629042000001</v>
      </c>
      <c r="S33" s="244">
        <v>9.2430121210999996</v>
      </c>
      <c r="T33" s="244">
        <v>9.4181724378999991</v>
      </c>
      <c r="U33" s="244">
        <v>9.2147736513999998</v>
      </c>
      <c r="V33" s="244">
        <v>9.2052967657</v>
      </c>
      <c r="W33" s="244">
        <v>9.2018199330999995</v>
      </c>
      <c r="X33" s="244">
        <v>9.3209544432999998</v>
      </c>
      <c r="Y33" s="244">
        <v>9.3294378661999993</v>
      </c>
      <c r="Z33" s="244">
        <v>9.4143224595999992</v>
      </c>
      <c r="AA33" s="244">
        <v>9.4152024263000005</v>
      </c>
      <c r="AB33" s="244">
        <v>9.4669162176999997</v>
      </c>
      <c r="AC33" s="244">
        <v>9.6078387325999994</v>
      </c>
      <c r="AD33" s="244">
        <v>9.4901539319000001</v>
      </c>
      <c r="AE33" s="244">
        <v>9.4822291769000007</v>
      </c>
      <c r="AF33" s="244">
        <v>9.6031691433000006</v>
      </c>
      <c r="AG33" s="244">
        <v>9.364772984</v>
      </c>
      <c r="AH33" s="244">
        <v>9.3979926366999997</v>
      </c>
      <c r="AI33" s="244">
        <v>9.3678579792000001</v>
      </c>
      <c r="AJ33" s="244">
        <v>9.4797529348000005</v>
      </c>
      <c r="AK33" s="244">
        <v>9.5214724460000006</v>
      </c>
      <c r="AL33" s="244">
        <v>9.4194844085000007</v>
      </c>
      <c r="AM33" s="244">
        <v>9.5343858759</v>
      </c>
      <c r="AN33" s="244">
        <v>9.3855654698999995</v>
      </c>
      <c r="AO33" s="244">
        <v>9.4247260284000003</v>
      </c>
      <c r="AP33" s="244">
        <v>9.1585266950000008</v>
      </c>
      <c r="AQ33" s="244">
        <v>9.0831100361000008</v>
      </c>
      <c r="AR33" s="244">
        <v>9.2632037462000003</v>
      </c>
      <c r="AS33" s="244">
        <v>9.1889888031000009</v>
      </c>
      <c r="AT33" s="244">
        <v>9.2924977058000007</v>
      </c>
      <c r="AU33" s="244">
        <v>9.1608553921000002</v>
      </c>
      <c r="AV33" s="244">
        <v>9.1933809629999992</v>
      </c>
      <c r="AW33" s="244">
        <v>9.1867003895000003</v>
      </c>
      <c r="AX33" s="244">
        <v>9.1380126378999993</v>
      </c>
      <c r="AY33" s="244">
        <v>9.3454029533000007</v>
      </c>
      <c r="AZ33" s="244">
        <v>9.2283818813000007</v>
      </c>
      <c r="BA33" s="244">
        <v>9.3852102233999997</v>
      </c>
      <c r="BB33" s="244">
        <v>9.2792229397000003</v>
      </c>
      <c r="BC33" s="244">
        <v>9.2075841656000001</v>
      </c>
      <c r="BD33" s="244">
        <v>9.2825435581000004</v>
      </c>
      <c r="BE33" s="244">
        <v>9.2814161204999994</v>
      </c>
      <c r="BF33" s="244">
        <v>9.2543985723999995</v>
      </c>
      <c r="BG33" s="368">
        <v>9.3179536774000002</v>
      </c>
      <c r="BH33" s="368">
        <v>9.3288396710000008</v>
      </c>
      <c r="BI33" s="368">
        <v>9.3499400806999997</v>
      </c>
      <c r="BJ33" s="368">
        <v>9.3091707098000001</v>
      </c>
      <c r="BK33" s="368">
        <v>9.3156125447000004</v>
      </c>
      <c r="BL33" s="368">
        <v>9.3175743344999997</v>
      </c>
      <c r="BM33" s="368">
        <v>9.3101482432000005</v>
      </c>
      <c r="BN33" s="368">
        <v>9.3046897599000005</v>
      </c>
      <c r="BO33" s="368">
        <v>9.2931949408999994</v>
      </c>
      <c r="BP33" s="368">
        <v>9.3532310731999999</v>
      </c>
      <c r="BQ33" s="368">
        <v>9.2794043948000002</v>
      </c>
      <c r="BR33" s="368">
        <v>9.3019073005999999</v>
      </c>
      <c r="BS33" s="368">
        <v>9.3135422844000004</v>
      </c>
      <c r="BT33" s="368">
        <v>9.3159095240000003</v>
      </c>
      <c r="BU33" s="368">
        <v>9.3321476046999994</v>
      </c>
      <c r="BV33" s="368">
        <v>9.2876112800000001</v>
      </c>
    </row>
    <row r="34" spans="1:74" ht="11.1" customHeight="1" x14ac:dyDescent="0.2">
      <c r="A34" s="159" t="s">
        <v>259</v>
      </c>
      <c r="B34" s="170" t="s">
        <v>333</v>
      </c>
      <c r="C34" s="244">
        <v>0.32863199999999998</v>
      </c>
      <c r="D34" s="244">
        <v>0.32563199999999998</v>
      </c>
      <c r="E34" s="244">
        <v>0.34263199999999999</v>
      </c>
      <c r="F34" s="244">
        <v>0.32763199999999998</v>
      </c>
      <c r="G34" s="244">
        <v>0.350632</v>
      </c>
      <c r="H34" s="244">
        <v>0.35309499999999999</v>
      </c>
      <c r="I34" s="244">
        <v>0.36305199999999999</v>
      </c>
      <c r="J34" s="244">
        <v>0.36363200000000001</v>
      </c>
      <c r="K34" s="244">
        <v>0.33063199999999998</v>
      </c>
      <c r="L34" s="244">
        <v>0.34609299999999998</v>
      </c>
      <c r="M34" s="244">
        <v>0.33378099999999999</v>
      </c>
      <c r="N34" s="244">
        <v>0.31763200000000003</v>
      </c>
      <c r="O34" s="244">
        <v>0.36089369305000002</v>
      </c>
      <c r="P34" s="244">
        <v>0.36382917952999999</v>
      </c>
      <c r="Q34" s="244">
        <v>0.36251394314000002</v>
      </c>
      <c r="R34" s="244">
        <v>0.35263595247000001</v>
      </c>
      <c r="S34" s="244">
        <v>0.31542440002</v>
      </c>
      <c r="T34" s="244">
        <v>0.35502793745</v>
      </c>
      <c r="U34" s="244">
        <v>0.36167918766000001</v>
      </c>
      <c r="V34" s="244">
        <v>0.37074878776999998</v>
      </c>
      <c r="W34" s="244">
        <v>0.38742152004000002</v>
      </c>
      <c r="X34" s="244">
        <v>0.40106156724000003</v>
      </c>
      <c r="Y34" s="244">
        <v>0.40700830968000001</v>
      </c>
      <c r="Z34" s="244">
        <v>0.42936298608000001</v>
      </c>
      <c r="AA34" s="244">
        <v>0.40384711138000001</v>
      </c>
      <c r="AB34" s="244">
        <v>0.44002226727999999</v>
      </c>
      <c r="AC34" s="244">
        <v>0.42385281646</v>
      </c>
      <c r="AD34" s="244">
        <v>0.46317286348999998</v>
      </c>
      <c r="AE34" s="244">
        <v>0.44591651337999999</v>
      </c>
      <c r="AF34" s="244">
        <v>0.49097859829000001</v>
      </c>
      <c r="AG34" s="244">
        <v>0.49470756448999997</v>
      </c>
      <c r="AH34" s="244">
        <v>0.52075960359999995</v>
      </c>
      <c r="AI34" s="244">
        <v>0.51587270996000001</v>
      </c>
      <c r="AJ34" s="244">
        <v>0.55503185318000003</v>
      </c>
      <c r="AK34" s="244">
        <v>0.53687430756999999</v>
      </c>
      <c r="AL34" s="244">
        <v>0.53220592772999997</v>
      </c>
      <c r="AM34" s="244">
        <v>0.48673682326000001</v>
      </c>
      <c r="AN34" s="244">
        <v>0.45683196613999999</v>
      </c>
      <c r="AO34" s="244">
        <v>0.51554528678</v>
      </c>
      <c r="AP34" s="244">
        <v>0.52728603326000001</v>
      </c>
      <c r="AQ34" s="244">
        <v>0.46018041865999998</v>
      </c>
      <c r="AR34" s="244">
        <v>0.49931282953</v>
      </c>
      <c r="AS34" s="244">
        <v>0.48073399548000001</v>
      </c>
      <c r="AT34" s="244">
        <v>0.51928454640999999</v>
      </c>
      <c r="AU34" s="244">
        <v>0.49244605358999999</v>
      </c>
      <c r="AV34" s="244">
        <v>0.49746720335</v>
      </c>
      <c r="AW34" s="244">
        <v>0.48296649054000002</v>
      </c>
      <c r="AX34" s="244">
        <v>0.48078613365</v>
      </c>
      <c r="AY34" s="244">
        <v>0.47361225721</v>
      </c>
      <c r="AZ34" s="244">
        <v>0.43274652649000001</v>
      </c>
      <c r="BA34" s="244">
        <v>0.51320041121000004</v>
      </c>
      <c r="BB34" s="244">
        <v>0.47844339782</v>
      </c>
      <c r="BC34" s="244">
        <v>0.42816027753000002</v>
      </c>
      <c r="BD34" s="244">
        <v>0.36531400692999999</v>
      </c>
      <c r="BE34" s="244">
        <v>0.48859291461999999</v>
      </c>
      <c r="BF34" s="244">
        <v>0.48662189495000002</v>
      </c>
      <c r="BG34" s="368">
        <v>0.48477497333000003</v>
      </c>
      <c r="BH34" s="368">
        <v>0.48364417165000001</v>
      </c>
      <c r="BI34" s="368">
        <v>0.48297142584000002</v>
      </c>
      <c r="BJ34" s="368">
        <v>0.48328533027999998</v>
      </c>
      <c r="BK34" s="368">
        <v>0.48250966512999999</v>
      </c>
      <c r="BL34" s="368">
        <v>0.48296219131000001</v>
      </c>
      <c r="BM34" s="368">
        <v>0.48263493220999998</v>
      </c>
      <c r="BN34" s="368">
        <v>0.48238990925000003</v>
      </c>
      <c r="BO34" s="368">
        <v>0.48225607436000001</v>
      </c>
      <c r="BP34" s="368">
        <v>0.48236503942999998</v>
      </c>
      <c r="BQ34" s="368">
        <v>0.48217472585999999</v>
      </c>
      <c r="BR34" s="368">
        <v>0.48196523912</v>
      </c>
      <c r="BS34" s="368">
        <v>0.47986088043000003</v>
      </c>
      <c r="BT34" s="368">
        <v>0.47741621773999998</v>
      </c>
      <c r="BU34" s="368">
        <v>0.47540771044000002</v>
      </c>
      <c r="BV34" s="368">
        <v>0.47342031377999999</v>
      </c>
    </row>
    <row r="35" spans="1:74" ht="11.1" customHeight="1" x14ac:dyDescent="0.2">
      <c r="A35" s="159" t="s">
        <v>260</v>
      </c>
      <c r="B35" s="170" t="s">
        <v>334</v>
      </c>
      <c r="C35" s="244">
        <v>4.8380000000000001</v>
      </c>
      <c r="D35" s="244">
        <v>4.7880000000000003</v>
      </c>
      <c r="E35" s="244">
        <v>4.83</v>
      </c>
      <c r="F35" s="244">
        <v>4.8520000000000003</v>
      </c>
      <c r="G35" s="244">
        <v>4.8129999999999997</v>
      </c>
      <c r="H35" s="244">
        <v>4.9400000000000004</v>
      </c>
      <c r="I35" s="244">
        <v>4.8220000000000001</v>
      </c>
      <c r="J35" s="244">
        <v>4.7569999999999997</v>
      </c>
      <c r="K35" s="244">
        <v>4.7779999999999996</v>
      </c>
      <c r="L35" s="244">
        <v>4.7789999999999999</v>
      </c>
      <c r="M35" s="244">
        <v>4.8230000000000004</v>
      </c>
      <c r="N35" s="244">
        <v>4.7690000000000001</v>
      </c>
      <c r="O35" s="244">
        <v>4.8280000000000003</v>
      </c>
      <c r="P35" s="244">
        <v>4.7830000000000004</v>
      </c>
      <c r="Q35" s="244">
        <v>4.8470000000000004</v>
      </c>
      <c r="R35" s="244">
        <v>4.8339999999999996</v>
      </c>
      <c r="S35" s="244">
        <v>4.8209999999999997</v>
      </c>
      <c r="T35" s="244">
        <v>4.9180000000000001</v>
      </c>
      <c r="U35" s="244">
        <v>4.7759999999999998</v>
      </c>
      <c r="V35" s="244">
        <v>4.8109999999999999</v>
      </c>
      <c r="W35" s="244">
        <v>4.7409999999999997</v>
      </c>
      <c r="X35" s="244">
        <v>4.8380000000000001</v>
      </c>
      <c r="Y35" s="244">
        <v>4.8310000000000004</v>
      </c>
      <c r="Z35" s="244">
        <v>4.899</v>
      </c>
      <c r="AA35" s="244">
        <v>4.915</v>
      </c>
      <c r="AB35" s="244">
        <v>4.8840000000000003</v>
      </c>
      <c r="AC35" s="244">
        <v>5</v>
      </c>
      <c r="AD35" s="244">
        <v>4.9290000000000003</v>
      </c>
      <c r="AE35" s="244">
        <v>4.9290000000000003</v>
      </c>
      <c r="AF35" s="244">
        <v>5.0259999999999998</v>
      </c>
      <c r="AG35" s="244">
        <v>4.944</v>
      </c>
      <c r="AH35" s="244">
        <v>4.9210000000000003</v>
      </c>
      <c r="AI35" s="244">
        <v>4.9169999999999998</v>
      </c>
      <c r="AJ35" s="244">
        <v>4.9059999999999997</v>
      </c>
      <c r="AK35" s="244">
        <v>4.9329999999999998</v>
      </c>
      <c r="AL35" s="244">
        <v>4.8959999999999999</v>
      </c>
      <c r="AM35" s="244">
        <v>5.0010000000000003</v>
      </c>
      <c r="AN35" s="244">
        <v>4.9359999999999999</v>
      </c>
      <c r="AO35" s="244">
        <v>4.9429999999999996</v>
      </c>
      <c r="AP35" s="244">
        <v>4.8639999999999999</v>
      </c>
      <c r="AQ35" s="244">
        <v>4.8879999999999999</v>
      </c>
      <c r="AR35" s="244">
        <v>4.984</v>
      </c>
      <c r="AS35" s="244">
        <v>4.9189999999999996</v>
      </c>
      <c r="AT35" s="244">
        <v>4.9660000000000002</v>
      </c>
      <c r="AU35" s="244">
        <v>4.9669999999999996</v>
      </c>
      <c r="AV35" s="244">
        <v>4.907</v>
      </c>
      <c r="AW35" s="244">
        <v>4.9269999999999996</v>
      </c>
      <c r="AX35" s="244">
        <v>4.8705412920000004</v>
      </c>
      <c r="AY35" s="244">
        <v>5.0493362766000001</v>
      </c>
      <c r="AZ35" s="244">
        <v>5.0031663417000001</v>
      </c>
      <c r="BA35" s="244">
        <v>5.0887624246999996</v>
      </c>
      <c r="BB35" s="244">
        <v>5.0584930399000001</v>
      </c>
      <c r="BC35" s="244">
        <v>5.0789330175999998</v>
      </c>
      <c r="BD35" s="244">
        <v>5.1338448461999997</v>
      </c>
      <c r="BE35" s="244">
        <v>5.0518380102</v>
      </c>
      <c r="BF35" s="244">
        <v>5.0172184294999997</v>
      </c>
      <c r="BG35" s="368">
        <v>5.0392384880999996</v>
      </c>
      <c r="BH35" s="368">
        <v>5.0581908350999996</v>
      </c>
      <c r="BI35" s="368">
        <v>5.0780707708000001</v>
      </c>
      <c r="BJ35" s="368">
        <v>5.0370044074000004</v>
      </c>
      <c r="BK35" s="368">
        <v>5.0513209738000002</v>
      </c>
      <c r="BL35" s="368">
        <v>5.0462920409000001</v>
      </c>
      <c r="BM35" s="368">
        <v>5.0433935552999998</v>
      </c>
      <c r="BN35" s="368">
        <v>5.0525518380000003</v>
      </c>
      <c r="BO35" s="368">
        <v>5.0758449541999999</v>
      </c>
      <c r="BP35" s="368">
        <v>5.1109583427</v>
      </c>
      <c r="BQ35" s="368">
        <v>5.0493375749</v>
      </c>
      <c r="BR35" s="368">
        <v>5.0853611781000003</v>
      </c>
      <c r="BS35" s="368">
        <v>5.1077929303999996</v>
      </c>
      <c r="BT35" s="368">
        <v>5.1263232314999998</v>
      </c>
      <c r="BU35" s="368">
        <v>5.1454423608999997</v>
      </c>
      <c r="BV35" s="368">
        <v>5.1040019225000002</v>
      </c>
    </row>
    <row r="36" spans="1:74" ht="11.1" customHeight="1" x14ac:dyDescent="0.2">
      <c r="A36" s="159" t="s">
        <v>261</v>
      </c>
      <c r="B36" s="170" t="s">
        <v>335</v>
      </c>
      <c r="C36" s="244">
        <v>1.0254532503</v>
      </c>
      <c r="D36" s="244">
        <v>1.0277522629</v>
      </c>
      <c r="E36" s="244">
        <v>1.0246143961</v>
      </c>
      <c r="F36" s="244">
        <v>1.003103168</v>
      </c>
      <c r="G36" s="244">
        <v>1.0139383574</v>
      </c>
      <c r="H36" s="244">
        <v>1.0278780107000001</v>
      </c>
      <c r="I36" s="244">
        <v>1.0296970619000001</v>
      </c>
      <c r="J36" s="244">
        <v>1.0118089652</v>
      </c>
      <c r="K36" s="244">
        <v>1.0128110880000001</v>
      </c>
      <c r="L36" s="244">
        <v>1.0201139897</v>
      </c>
      <c r="M36" s="244">
        <v>1.0050034000000001</v>
      </c>
      <c r="N36" s="244">
        <v>1.0066892619000001</v>
      </c>
      <c r="O36" s="244">
        <v>1.0154571071</v>
      </c>
      <c r="P36" s="244">
        <v>1.0311157571</v>
      </c>
      <c r="Q36" s="244">
        <v>1.0495304000000001</v>
      </c>
      <c r="R36" s="244">
        <v>1.0293151199999999</v>
      </c>
      <c r="S36" s="244">
        <v>1.0231557418999999</v>
      </c>
      <c r="T36" s="244">
        <v>1.02567736</v>
      </c>
      <c r="U36" s="244">
        <v>1.0052517935</v>
      </c>
      <c r="V36" s="244">
        <v>1.0142298064999999</v>
      </c>
      <c r="W36" s="244">
        <v>1.0110755199999999</v>
      </c>
      <c r="X36" s="244">
        <v>1.0087178065</v>
      </c>
      <c r="Y36" s="244">
        <v>0.99586930666999995</v>
      </c>
      <c r="Z36" s="244">
        <v>1.0023589934999999</v>
      </c>
      <c r="AA36" s="244">
        <v>1.0027288000000001</v>
      </c>
      <c r="AB36" s="244">
        <v>1.0014876856999999</v>
      </c>
      <c r="AC36" s="244">
        <v>1.0132110452</v>
      </c>
      <c r="AD36" s="244">
        <v>0.99625248</v>
      </c>
      <c r="AE36" s="244">
        <v>0.98635695483999997</v>
      </c>
      <c r="AF36" s="244">
        <v>0.97691583999999998</v>
      </c>
      <c r="AG36" s="244">
        <v>0.98578258065000002</v>
      </c>
      <c r="AH36" s="244">
        <v>0.96917383225999998</v>
      </c>
      <c r="AI36" s="244">
        <v>0.95539658667000005</v>
      </c>
      <c r="AJ36" s="244">
        <v>0.99219445160999997</v>
      </c>
      <c r="AK36" s="244">
        <v>0.98540696000000005</v>
      </c>
      <c r="AL36" s="244">
        <v>0.97131354838999995</v>
      </c>
      <c r="AM36" s="244">
        <v>0.97844882581000003</v>
      </c>
      <c r="AN36" s="244">
        <v>0.95201579999999997</v>
      </c>
      <c r="AO36" s="244">
        <v>0.94893590322999999</v>
      </c>
      <c r="AP36" s="244">
        <v>0.88679249332999999</v>
      </c>
      <c r="AQ36" s="244">
        <v>0.89091336128999998</v>
      </c>
      <c r="AR36" s="244">
        <v>0.91956578667</v>
      </c>
      <c r="AS36" s="244">
        <v>0.93520654838999995</v>
      </c>
      <c r="AT36" s="244">
        <v>0.92354401289999999</v>
      </c>
      <c r="AU36" s="244">
        <v>0.90815154814999999</v>
      </c>
      <c r="AV36" s="244">
        <v>0.91273448189999995</v>
      </c>
      <c r="AW36" s="244">
        <v>0.92309582231999998</v>
      </c>
      <c r="AX36" s="244">
        <v>0.91393643444999995</v>
      </c>
      <c r="AY36" s="244">
        <v>0.91382031507999995</v>
      </c>
      <c r="AZ36" s="244">
        <v>0.91349981958000004</v>
      </c>
      <c r="BA36" s="244">
        <v>0.94016562674000004</v>
      </c>
      <c r="BB36" s="244">
        <v>0.93777975533000002</v>
      </c>
      <c r="BC36" s="244">
        <v>0.89015853242999998</v>
      </c>
      <c r="BD36" s="244">
        <v>0.93894890506999995</v>
      </c>
      <c r="BE36" s="244">
        <v>0.93580486440999999</v>
      </c>
      <c r="BF36" s="244">
        <v>0.93153232181000001</v>
      </c>
      <c r="BG36" s="368">
        <v>0.92739232241000003</v>
      </c>
      <c r="BH36" s="368">
        <v>0.92316734667</v>
      </c>
      <c r="BI36" s="368">
        <v>0.92784714389</v>
      </c>
      <c r="BJ36" s="368">
        <v>0.92923377956999997</v>
      </c>
      <c r="BK36" s="368">
        <v>0.92255661124999999</v>
      </c>
      <c r="BL36" s="368">
        <v>0.92831228038000002</v>
      </c>
      <c r="BM36" s="368">
        <v>0.93339109691</v>
      </c>
      <c r="BN36" s="368">
        <v>0.92189156452999999</v>
      </c>
      <c r="BO36" s="368">
        <v>0.89697665023999995</v>
      </c>
      <c r="BP36" s="368">
        <v>0.91916482772999997</v>
      </c>
      <c r="BQ36" s="368">
        <v>0.91587546107999995</v>
      </c>
      <c r="BR36" s="368">
        <v>0.91029874830000002</v>
      </c>
      <c r="BS36" s="368">
        <v>0.90926602344999996</v>
      </c>
      <c r="BT36" s="368">
        <v>0.90477110490000001</v>
      </c>
      <c r="BU36" s="368">
        <v>0.90872396236999997</v>
      </c>
      <c r="BV36" s="368">
        <v>0.90976484031000004</v>
      </c>
    </row>
    <row r="37" spans="1:74" ht="11.1" customHeight="1" x14ac:dyDescent="0.2">
      <c r="A37" s="159" t="s">
        <v>1024</v>
      </c>
      <c r="B37" s="170" t="s">
        <v>1023</v>
      </c>
      <c r="C37" s="244">
        <v>0.91920400000000002</v>
      </c>
      <c r="D37" s="244">
        <v>0.90290400000000004</v>
      </c>
      <c r="E37" s="244">
        <v>0.91150399999999998</v>
      </c>
      <c r="F37" s="244">
        <v>0.90540399999999999</v>
      </c>
      <c r="G37" s="244">
        <v>0.89910699999999999</v>
      </c>
      <c r="H37" s="244">
        <v>0.895459</v>
      </c>
      <c r="I37" s="244">
        <v>0.90284799999999998</v>
      </c>
      <c r="J37" s="244">
        <v>0.88695299999999999</v>
      </c>
      <c r="K37" s="244">
        <v>0.88482099999999997</v>
      </c>
      <c r="L37" s="244">
        <v>0.88543099999999997</v>
      </c>
      <c r="M37" s="244">
        <v>0.88266500000000003</v>
      </c>
      <c r="N37" s="244">
        <v>0.89671699999999999</v>
      </c>
      <c r="O37" s="244">
        <v>0.91149999999999998</v>
      </c>
      <c r="P37" s="244">
        <v>0.93049999999999999</v>
      </c>
      <c r="Q37" s="244">
        <v>0.92349999999999999</v>
      </c>
      <c r="R37" s="244">
        <v>0.91949999999999998</v>
      </c>
      <c r="S37" s="244">
        <v>0.92249999999999999</v>
      </c>
      <c r="T37" s="244">
        <v>0.92549999999999999</v>
      </c>
      <c r="U37" s="244">
        <v>0.87649999999999995</v>
      </c>
      <c r="V37" s="244">
        <v>0.89649999999999996</v>
      </c>
      <c r="W37" s="244">
        <v>0.94850000000000001</v>
      </c>
      <c r="X37" s="244">
        <v>0.89049999999999996</v>
      </c>
      <c r="Y37" s="244">
        <v>0.90549999999999997</v>
      </c>
      <c r="Z37" s="244">
        <v>0.91349999999999998</v>
      </c>
      <c r="AA37" s="244">
        <v>0.90669999999999995</v>
      </c>
      <c r="AB37" s="244">
        <v>0.94469999999999998</v>
      </c>
      <c r="AC37" s="244">
        <v>0.93769999999999998</v>
      </c>
      <c r="AD37" s="244">
        <v>0.93169999999999997</v>
      </c>
      <c r="AE37" s="244">
        <v>0.93169999999999997</v>
      </c>
      <c r="AF37" s="244">
        <v>0.93369999999999997</v>
      </c>
      <c r="AG37" s="244">
        <v>0.92469999999999997</v>
      </c>
      <c r="AH37" s="244">
        <v>0.90869999999999995</v>
      </c>
      <c r="AI37" s="244">
        <v>0.90669999999999995</v>
      </c>
      <c r="AJ37" s="244">
        <v>0.89870000000000005</v>
      </c>
      <c r="AK37" s="244">
        <v>0.90969999999999995</v>
      </c>
      <c r="AL37" s="244">
        <v>0.91369999999999996</v>
      </c>
      <c r="AM37" s="244">
        <v>0.91849999999999998</v>
      </c>
      <c r="AN37" s="244">
        <v>0.92049999999999998</v>
      </c>
      <c r="AO37" s="244">
        <v>0.92049999999999998</v>
      </c>
      <c r="AP37" s="244">
        <v>0.90949999999999998</v>
      </c>
      <c r="AQ37" s="244">
        <v>0.89949999999999997</v>
      </c>
      <c r="AR37" s="244">
        <v>0.90049999999999997</v>
      </c>
      <c r="AS37" s="244">
        <v>0.89549999999999996</v>
      </c>
      <c r="AT37" s="244">
        <v>0.89849999999999997</v>
      </c>
      <c r="AU37" s="244">
        <v>0.84750000000000003</v>
      </c>
      <c r="AV37" s="244">
        <v>0.89749999999999996</v>
      </c>
      <c r="AW37" s="244">
        <v>0.89549999999999996</v>
      </c>
      <c r="AX37" s="244">
        <v>0.88749999999999996</v>
      </c>
      <c r="AY37" s="244">
        <v>0.89039999999999997</v>
      </c>
      <c r="AZ37" s="244">
        <v>0.88139999999999996</v>
      </c>
      <c r="BA37" s="244">
        <v>0.87939999999999996</v>
      </c>
      <c r="BB37" s="244">
        <v>0.86040000000000005</v>
      </c>
      <c r="BC37" s="244">
        <v>0.85040000000000004</v>
      </c>
      <c r="BD37" s="244">
        <v>0.85762578559000002</v>
      </c>
      <c r="BE37" s="244">
        <v>0.88377122596000002</v>
      </c>
      <c r="BF37" s="244">
        <v>0.88026939688000005</v>
      </c>
      <c r="BG37" s="368">
        <v>0.87687410771999996</v>
      </c>
      <c r="BH37" s="368">
        <v>0.87324028154</v>
      </c>
      <c r="BI37" s="368">
        <v>0.86999535050999999</v>
      </c>
      <c r="BJ37" s="368">
        <v>0.86674059766</v>
      </c>
      <c r="BK37" s="368">
        <v>0.87018975437000001</v>
      </c>
      <c r="BL37" s="368">
        <v>0.86722007647999999</v>
      </c>
      <c r="BM37" s="368">
        <v>0.86359238089000001</v>
      </c>
      <c r="BN37" s="368">
        <v>0.86003566087000005</v>
      </c>
      <c r="BO37" s="368">
        <v>0.85657436512999996</v>
      </c>
      <c r="BP37" s="368">
        <v>0.85331976513999996</v>
      </c>
      <c r="BQ37" s="368">
        <v>0.84981337814000002</v>
      </c>
      <c r="BR37" s="368">
        <v>0.84629206175000005</v>
      </c>
      <c r="BS37" s="368">
        <v>0.84286090730999996</v>
      </c>
      <c r="BT37" s="368">
        <v>0.83914317083000001</v>
      </c>
      <c r="BU37" s="368">
        <v>0.83579549009999998</v>
      </c>
      <c r="BV37" s="368">
        <v>0.83246682196999999</v>
      </c>
    </row>
    <row r="38" spans="1:74" ht="11.1" customHeight="1" x14ac:dyDescent="0.2">
      <c r="A38" s="159" t="s">
        <v>262</v>
      </c>
      <c r="B38" s="170" t="s">
        <v>336</v>
      </c>
      <c r="C38" s="244">
        <v>0.77393400000000001</v>
      </c>
      <c r="D38" s="244">
        <v>0.77393400000000001</v>
      </c>
      <c r="E38" s="244">
        <v>0.761934</v>
      </c>
      <c r="F38" s="244">
        <v>0.72693399999999997</v>
      </c>
      <c r="G38" s="244">
        <v>0.70893399999999995</v>
      </c>
      <c r="H38" s="244">
        <v>0.757934</v>
      </c>
      <c r="I38" s="244">
        <v>0.73293399999999997</v>
      </c>
      <c r="J38" s="244">
        <v>0.71193399999999996</v>
      </c>
      <c r="K38" s="244">
        <v>0.72893399999999997</v>
      </c>
      <c r="L38" s="244">
        <v>0.73093399999999997</v>
      </c>
      <c r="M38" s="244">
        <v>0.77593400000000001</v>
      </c>
      <c r="N38" s="244">
        <v>0.72193399999999996</v>
      </c>
      <c r="O38" s="244">
        <v>0.79103328903000003</v>
      </c>
      <c r="P38" s="244">
        <v>0.77810552674</v>
      </c>
      <c r="Q38" s="244">
        <v>0.78417589386999997</v>
      </c>
      <c r="R38" s="244">
        <v>0.75787153233000004</v>
      </c>
      <c r="S38" s="244">
        <v>0.74770439978000003</v>
      </c>
      <c r="T38" s="244">
        <v>0.77674015660999995</v>
      </c>
      <c r="U38" s="244">
        <v>0.76754624909000002</v>
      </c>
      <c r="V38" s="244">
        <v>0.70122302963000005</v>
      </c>
      <c r="W38" s="244">
        <v>0.70786223858999997</v>
      </c>
      <c r="X38" s="244">
        <v>0.74966943244999995</v>
      </c>
      <c r="Y38" s="244">
        <v>0.75475888081999998</v>
      </c>
      <c r="Z38" s="244">
        <v>0.75302832951999998</v>
      </c>
      <c r="AA38" s="244">
        <v>0.76177775746999998</v>
      </c>
      <c r="AB38" s="244">
        <v>0.75786786437999998</v>
      </c>
      <c r="AC38" s="244">
        <v>0.76033730729000004</v>
      </c>
      <c r="AD38" s="244">
        <v>0.72961694166000002</v>
      </c>
      <c r="AE38" s="244">
        <v>0.74173115150000002</v>
      </c>
      <c r="AF38" s="244">
        <v>0.73208981907000004</v>
      </c>
      <c r="AG38" s="244">
        <v>0.60313419616999997</v>
      </c>
      <c r="AH38" s="244">
        <v>0.65510017357000006</v>
      </c>
      <c r="AI38" s="244">
        <v>0.67709039993999998</v>
      </c>
      <c r="AJ38" s="244">
        <v>0.70653103244000004</v>
      </c>
      <c r="AK38" s="244">
        <v>0.74448358585999996</v>
      </c>
      <c r="AL38" s="244">
        <v>0.71086666212000005</v>
      </c>
      <c r="AM38" s="244">
        <v>0.74629080746999998</v>
      </c>
      <c r="AN38" s="244">
        <v>0.72763063477000001</v>
      </c>
      <c r="AO38" s="244">
        <v>0.71990948351999995</v>
      </c>
      <c r="AP38" s="244">
        <v>0.62296980169000005</v>
      </c>
      <c r="AQ38" s="244">
        <v>0.60272393356999998</v>
      </c>
      <c r="AR38" s="244">
        <v>0.63105746333000001</v>
      </c>
      <c r="AS38" s="244">
        <v>0.64990078168999998</v>
      </c>
      <c r="AT38" s="244">
        <v>0.63936940458000002</v>
      </c>
      <c r="AU38" s="244">
        <v>0.63563312368000002</v>
      </c>
      <c r="AV38" s="244">
        <v>0.64167392292000003</v>
      </c>
      <c r="AW38" s="244">
        <v>0.64870240997999995</v>
      </c>
      <c r="AX38" s="244">
        <v>0.65281622939999995</v>
      </c>
      <c r="AY38" s="244">
        <v>0.68175473407999998</v>
      </c>
      <c r="AZ38" s="244">
        <v>0.66733661350999995</v>
      </c>
      <c r="BA38" s="244">
        <v>0.64573190660000002</v>
      </c>
      <c r="BB38" s="244">
        <v>0.61297000000000001</v>
      </c>
      <c r="BC38" s="244">
        <v>0.63304000000000005</v>
      </c>
      <c r="BD38" s="244">
        <v>0.62891015021999996</v>
      </c>
      <c r="BE38" s="244">
        <v>0.59179981533000003</v>
      </c>
      <c r="BF38" s="244">
        <v>0.58344070287000005</v>
      </c>
      <c r="BG38" s="368">
        <v>0.63550222913999999</v>
      </c>
      <c r="BH38" s="368">
        <v>0.63301889326000005</v>
      </c>
      <c r="BI38" s="368">
        <v>0.63091673053999997</v>
      </c>
      <c r="BJ38" s="368">
        <v>0.62780705379000001</v>
      </c>
      <c r="BK38" s="368">
        <v>0.62825914369000002</v>
      </c>
      <c r="BL38" s="368">
        <v>0.62709756517000004</v>
      </c>
      <c r="BM38" s="368">
        <v>0.62564392514</v>
      </c>
      <c r="BN38" s="368">
        <v>0.62373915868999996</v>
      </c>
      <c r="BO38" s="368">
        <v>0.62145053247000004</v>
      </c>
      <c r="BP38" s="368">
        <v>0.61936472232999995</v>
      </c>
      <c r="BQ38" s="368">
        <v>0.61703481015999995</v>
      </c>
      <c r="BR38" s="368">
        <v>0.61369162087999996</v>
      </c>
      <c r="BS38" s="368">
        <v>0.61143754915000004</v>
      </c>
      <c r="BT38" s="368">
        <v>0.60890535021000003</v>
      </c>
      <c r="BU38" s="368">
        <v>0.60673500807000003</v>
      </c>
      <c r="BV38" s="368">
        <v>0.60458433039000004</v>
      </c>
    </row>
    <row r="39" spans="1:74" ht="11.1" customHeight="1" x14ac:dyDescent="0.2">
      <c r="A39" s="159" t="s">
        <v>263</v>
      </c>
      <c r="B39" s="170" t="s">
        <v>337</v>
      </c>
      <c r="C39" s="244">
        <v>0.29920311509999997</v>
      </c>
      <c r="D39" s="244">
        <v>0.29523677675999999</v>
      </c>
      <c r="E39" s="244">
        <v>0.29412842834000003</v>
      </c>
      <c r="F39" s="244">
        <v>0.29455311715999999</v>
      </c>
      <c r="G39" s="244">
        <v>0.29403453978999999</v>
      </c>
      <c r="H39" s="244">
        <v>0.29361282184999998</v>
      </c>
      <c r="I39" s="244">
        <v>0.28946601498000002</v>
      </c>
      <c r="J39" s="244">
        <v>0.27518628871</v>
      </c>
      <c r="K39" s="244">
        <v>0.27417941414000002</v>
      </c>
      <c r="L39" s="244">
        <v>0.28494709439999999</v>
      </c>
      <c r="M39" s="244">
        <v>0.28372070331999999</v>
      </c>
      <c r="N39" s="244">
        <v>0.27043526762999998</v>
      </c>
      <c r="O39" s="244">
        <v>0.28000709754999997</v>
      </c>
      <c r="P39" s="244">
        <v>0.27676494518</v>
      </c>
      <c r="Q39" s="244">
        <v>0.26703227195000001</v>
      </c>
      <c r="R39" s="244">
        <v>0.26348629944000002</v>
      </c>
      <c r="S39" s="244">
        <v>0.26342857933000002</v>
      </c>
      <c r="T39" s="244">
        <v>0.25462098382999998</v>
      </c>
      <c r="U39" s="244">
        <v>0.25871842104999998</v>
      </c>
      <c r="V39" s="244">
        <v>0.24010514186000001</v>
      </c>
      <c r="W39" s="244">
        <v>0.25166465451999998</v>
      </c>
      <c r="X39" s="244">
        <v>0.24940563719</v>
      </c>
      <c r="Y39" s="244">
        <v>0.25211636905000001</v>
      </c>
      <c r="Z39" s="244">
        <v>0.24427015044</v>
      </c>
      <c r="AA39" s="244">
        <v>0.24710475742999999</v>
      </c>
      <c r="AB39" s="244">
        <v>0.25307740033999998</v>
      </c>
      <c r="AC39" s="244">
        <v>0.26179356373000001</v>
      </c>
      <c r="AD39" s="244">
        <v>0.25267964669999998</v>
      </c>
      <c r="AE39" s="244">
        <v>0.25580055715</v>
      </c>
      <c r="AF39" s="244">
        <v>0.24944288593</v>
      </c>
      <c r="AG39" s="244">
        <v>0.23394564270000001</v>
      </c>
      <c r="AH39" s="244">
        <v>0.23826302730000001</v>
      </c>
      <c r="AI39" s="244">
        <v>0.23035528264999999</v>
      </c>
      <c r="AJ39" s="244">
        <v>0.23166859761</v>
      </c>
      <c r="AK39" s="244">
        <v>0.22608159258999999</v>
      </c>
      <c r="AL39" s="244">
        <v>0.22190827027999999</v>
      </c>
      <c r="AM39" s="244">
        <v>0.23166241935000001</v>
      </c>
      <c r="AN39" s="244">
        <v>0.23084706897000001</v>
      </c>
      <c r="AO39" s="244">
        <v>0.22220435484000001</v>
      </c>
      <c r="AP39" s="244">
        <v>0.22484236666999999</v>
      </c>
      <c r="AQ39" s="244">
        <v>0.21747532257999999</v>
      </c>
      <c r="AR39" s="244">
        <v>0.21172166667</v>
      </c>
      <c r="AS39" s="244">
        <v>0.21255247753000001</v>
      </c>
      <c r="AT39" s="244">
        <v>0.20565274193999999</v>
      </c>
      <c r="AU39" s="244">
        <v>0.20585766666999999</v>
      </c>
      <c r="AV39" s="244">
        <v>0.20974335484000001</v>
      </c>
      <c r="AW39" s="244">
        <v>0.21172166667</v>
      </c>
      <c r="AX39" s="244">
        <v>0.21905954839</v>
      </c>
      <c r="AY39" s="244">
        <v>0.21274629032</v>
      </c>
      <c r="AZ39" s="244">
        <v>0.21233250000000001</v>
      </c>
      <c r="BA39" s="244">
        <v>0.20305177419000001</v>
      </c>
      <c r="BB39" s="244">
        <v>0.21172166667</v>
      </c>
      <c r="BC39" s="244">
        <v>0.20801725805999999</v>
      </c>
      <c r="BD39" s="244">
        <v>0.2074235438</v>
      </c>
      <c r="BE39" s="244">
        <v>0.20859197468999999</v>
      </c>
      <c r="BF39" s="244">
        <v>0.20916431160999999</v>
      </c>
      <c r="BG39" s="368">
        <v>0.20801715916999999</v>
      </c>
      <c r="BH39" s="368">
        <v>0.20674465269</v>
      </c>
      <c r="BI39" s="368">
        <v>0.20567701685000001</v>
      </c>
      <c r="BJ39" s="368">
        <v>0.20460439787000001</v>
      </c>
      <c r="BK39" s="368">
        <v>0.20323924367999999</v>
      </c>
      <c r="BL39" s="368">
        <v>0.20245088076000001</v>
      </c>
      <c r="BM39" s="368">
        <v>0.20131636347000001</v>
      </c>
      <c r="BN39" s="368">
        <v>0.20021937001000001</v>
      </c>
      <c r="BO39" s="368">
        <v>0.19917276567</v>
      </c>
      <c r="BP39" s="368">
        <v>0.19823511199999999</v>
      </c>
      <c r="BQ39" s="368">
        <v>0.19716509989</v>
      </c>
      <c r="BR39" s="368">
        <v>0.19608738891999999</v>
      </c>
      <c r="BS39" s="368">
        <v>0.19505728804</v>
      </c>
      <c r="BT39" s="368">
        <v>0.19387650864</v>
      </c>
      <c r="BU39" s="368">
        <v>0.19289064734</v>
      </c>
      <c r="BV39" s="368">
        <v>0.19191494239000001</v>
      </c>
    </row>
    <row r="40" spans="1:74" ht="11.1" customHeight="1" x14ac:dyDescent="0.2">
      <c r="C40" s="217"/>
      <c r="D40" s="217"/>
      <c r="E40" s="217"/>
      <c r="F40" s="217"/>
      <c r="G40" s="217"/>
      <c r="H40" s="217"/>
      <c r="I40" s="217"/>
      <c r="J40" s="217"/>
      <c r="K40" s="217"/>
      <c r="L40" s="217"/>
      <c r="M40" s="217"/>
      <c r="N40" s="217"/>
      <c r="O40" s="217"/>
      <c r="P40" s="217"/>
      <c r="Q40" s="217"/>
      <c r="R40" s="217"/>
      <c r="S40" s="217"/>
      <c r="T40" s="217"/>
      <c r="U40" s="217"/>
      <c r="V40" s="217"/>
      <c r="W40" s="217"/>
      <c r="X40" s="217"/>
      <c r="Y40" s="217"/>
      <c r="Z40" s="217"/>
      <c r="AA40" s="217"/>
      <c r="AB40" s="217"/>
      <c r="AC40" s="217"/>
      <c r="AD40" s="217"/>
      <c r="AE40" s="217"/>
      <c r="AF40" s="217"/>
      <c r="AG40" s="217"/>
      <c r="AH40" s="217"/>
      <c r="AI40" s="217"/>
      <c r="AJ40" s="217"/>
      <c r="AK40" s="217"/>
      <c r="AL40" s="217"/>
      <c r="AM40" s="217"/>
      <c r="AN40" s="217"/>
      <c r="AO40" s="217"/>
      <c r="AP40" s="217"/>
      <c r="AQ40" s="217"/>
      <c r="AR40" s="217"/>
      <c r="AS40" s="217"/>
      <c r="AT40" s="217"/>
      <c r="AU40" s="217"/>
      <c r="AV40" s="217"/>
      <c r="AW40" s="217"/>
      <c r="AX40" s="217"/>
      <c r="AY40" s="217"/>
      <c r="AZ40" s="217"/>
      <c r="BA40" s="217"/>
      <c r="BB40" s="217"/>
      <c r="BC40" s="217"/>
      <c r="BD40" s="217"/>
      <c r="BE40" s="217"/>
      <c r="BF40" s="217"/>
      <c r="BG40" s="369"/>
      <c r="BH40" s="369"/>
      <c r="BI40" s="369"/>
      <c r="BJ40" s="369"/>
      <c r="BK40" s="369"/>
      <c r="BL40" s="369"/>
      <c r="BM40" s="369"/>
      <c r="BN40" s="369"/>
      <c r="BO40" s="369"/>
      <c r="BP40" s="369"/>
      <c r="BQ40" s="369"/>
      <c r="BR40" s="369"/>
      <c r="BS40" s="369"/>
      <c r="BT40" s="369"/>
      <c r="BU40" s="369"/>
      <c r="BV40" s="369"/>
    </row>
    <row r="41" spans="1:74" ht="11.1" customHeight="1" x14ac:dyDescent="0.2">
      <c r="A41" s="159" t="s">
        <v>376</v>
      </c>
      <c r="B41" s="169" t="s">
        <v>385</v>
      </c>
      <c r="C41" s="244">
        <v>1.5045605704</v>
      </c>
      <c r="D41" s="244">
        <v>1.4957882170000001</v>
      </c>
      <c r="E41" s="244">
        <v>1.4842036875</v>
      </c>
      <c r="F41" s="244">
        <v>1.4804027232000001</v>
      </c>
      <c r="G41" s="244">
        <v>1.4912435739000001</v>
      </c>
      <c r="H41" s="244">
        <v>1.4868795153000001</v>
      </c>
      <c r="I41" s="244">
        <v>1.5056461918999999</v>
      </c>
      <c r="J41" s="244">
        <v>1.5082361302</v>
      </c>
      <c r="K41" s="244">
        <v>1.5334494165999999</v>
      </c>
      <c r="L41" s="244">
        <v>1.5334352972</v>
      </c>
      <c r="M41" s="244">
        <v>1.5314862197000001</v>
      </c>
      <c r="N41" s="244">
        <v>1.5301777495</v>
      </c>
      <c r="O41" s="244">
        <v>1.4579455548</v>
      </c>
      <c r="P41" s="244">
        <v>1.4753368285999999</v>
      </c>
      <c r="Q41" s="244">
        <v>1.4909303195000001</v>
      </c>
      <c r="R41" s="244">
        <v>1.5083773619</v>
      </c>
      <c r="S41" s="244">
        <v>1.5113086216</v>
      </c>
      <c r="T41" s="244">
        <v>1.4935697592999999</v>
      </c>
      <c r="U41" s="244">
        <v>1.507727923</v>
      </c>
      <c r="V41" s="244">
        <v>1.5112733703000001</v>
      </c>
      <c r="W41" s="244">
        <v>1.5064258682</v>
      </c>
      <c r="X41" s="244">
        <v>1.4976034928999999</v>
      </c>
      <c r="Y41" s="244">
        <v>1.5010868697999999</v>
      </c>
      <c r="Z41" s="244">
        <v>1.5122563196000001</v>
      </c>
      <c r="AA41" s="244">
        <v>1.4944590600000001</v>
      </c>
      <c r="AB41" s="244">
        <v>1.4859434509</v>
      </c>
      <c r="AC41" s="244">
        <v>1.5099215164999999</v>
      </c>
      <c r="AD41" s="244">
        <v>1.5026942995999999</v>
      </c>
      <c r="AE41" s="244">
        <v>1.5257532185</v>
      </c>
      <c r="AF41" s="244">
        <v>1.5342623398999999</v>
      </c>
      <c r="AG41" s="244">
        <v>1.5200947087000001</v>
      </c>
      <c r="AH41" s="244">
        <v>1.5066310463000001</v>
      </c>
      <c r="AI41" s="244">
        <v>1.5070342522</v>
      </c>
      <c r="AJ41" s="244">
        <v>1.4878719804</v>
      </c>
      <c r="AK41" s="244">
        <v>1.5048411504000001</v>
      </c>
      <c r="AL41" s="244">
        <v>1.5056533459000001</v>
      </c>
      <c r="AM41" s="244">
        <v>1.4904275947000001</v>
      </c>
      <c r="AN41" s="244">
        <v>1.4826310923999999</v>
      </c>
      <c r="AO41" s="244">
        <v>1.4688601904</v>
      </c>
      <c r="AP41" s="244">
        <v>1.4409585685999999</v>
      </c>
      <c r="AQ41" s="244">
        <v>1.4345114669000001</v>
      </c>
      <c r="AR41" s="244">
        <v>1.4330920698</v>
      </c>
      <c r="AS41" s="244">
        <v>1.4257885092</v>
      </c>
      <c r="AT41" s="244">
        <v>1.4211077261</v>
      </c>
      <c r="AU41" s="244">
        <v>1.4067757672000001</v>
      </c>
      <c r="AV41" s="244">
        <v>1.3939790021</v>
      </c>
      <c r="AW41" s="244">
        <v>1.3941015704999999</v>
      </c>
      <c r="AX41" s="244">
        <v>1.3989059503000001</v>
      </c>
      <c r="AY41" s="244">
        <v>1.4131779871000001</v>
      </c>
      <c r="AZ41" s="244">
        <v>1.4026934508</v>
      </c>
      <c r="BA41" s="244">
        <v>1.3968903228</v>
      </c>
      <c r="BB41" s="244">
        <v>1.3981130371999999</v>
      </c>
      <c r="BC41" s="244">
        <v>1.3962004069</v>
      </c>
      <c r="BD41" s="244">
        <v>1.3829496339</v>
      </c>
      <c r="BE41" s="244">
        <v>1.3898747949000001</v>
      </c>
      <c r="BF41" s="244">
        <v>1.3800837988000001</v>
      </c>
      <c r="BG41" s="368">
        <v>1.4339754680000001</v>
      </c>
      <c r="BH41" s="368">
        <v>1.4311490994</v>
      </c>
      <c r="BI41" s="368">
        <v>1.4287240202</v>
      </c>
      <c r="BJ41" s="368">
        <v>1.4262736061000001</v>
      </c>
      <c r="BK41" s="368">
        <v>1.3946775593</v>
      </c>
      <c r="BL41" s="368">
        <v>1.3949953379</v>
      </c>
      <c r="BM41" s="368">
        <v>1.3956386026000001</v>
      </c>
      <c r="BN41" s="368">
        <v>1.3953453132</v>
      </c>
      <c r="BO41" s="368">
        <v>1.3961420963</v>
      </c>
      <c r="BP41" s="368">
        <v>1.3961594932000001</v>
      </c>
      <c r="BQ41" s="368">
        <v>1.3929115656</v>
      </c>
      <c r="BR41" s="368">
        <v>1.3936356852</v>
      </c>
      <c r="BS41" s="368">
        <v>1.3934448340000001</v>
      </c>
      <c r="BT41" s="368">
        <v>1.393935779</v>
      </c>
      <c r="BU41" s="368">
        <v>1.3938123489000001</v>
      </c>
      <c r="BV41" s="368">
        <v>1.3946988120999999</v>
      </c>
    </row>
    <row r="42" spans="1:74" ht="11.1" customHeight="1" x14ac:dyDescent="0.2">
      <c r="A42" s="159" t="s">
        <v>264</v>
      </c>
      <c r="B42" s="170" t="s">
        <v>375</v>
      </c>
      <c r="C42" s="244">
        <v>0.65417479529</v>
      </c>
      <c r="D42" s="244">
        <v>0.64783993381000005</v>
      </c>
      <c r="E42" s="244">
        <v>0.63836269029000003</v>
      </c>
      <c r="F42" s="244">
        <v>0.64483448462000004</v>
      </c>
      <c r="G42" s="244">
        <v>0.65214315483999996</v>
      </c>
      <c r="H42" s="244">
        <v>0.65623772463999996</v>
      </c>
      <c r="I42" s="244">
        <v>0.65409042075000001</v>
      </c>
      <c r="J42" s="244">
        <v>0.65944901256999999</v>
      </c>
      <c r="K42" s="244">
        <v>0.66880444034999997</v>
      </c>
      <c r="L42" s="244">
        <v>0.66254393393</v>
      </c>
      <c r="M42" s="244">
        <v>0.66039030195000004</v>
      </c>
      <c r="N42" s="244">
        <v>0.66147010621000002</v>
      </c>
      <c r="O42" s="244">
        <v>0.65591120160000005</v>
      </c>
      <c r="P42" s="244">
        <v>0.66011372159000004</v>
      </c>
      <c r="Q42" s="244">
        <v>0.66212586000999996</v>
      </c>
      <c r="R42" s="244">
        <v>0.66635005878999998</v>
      </c>
      <c r="S42" s="244">
        <v>0.66942995942000005</v>
      </c>
      <c r="T42" s="244">
        <v>0.65913008350000002</v>
      </c>
      <c r="U42" s="244">
        <v>0.65802747490000002</v>
      </c>
      <c r="V42" s="244">
        <v>0.66733157432000001</v>
      </c>
      <c r="W42" s="244">
        <v>0.66526687866000001</v>
      </c>
      <c r="X42" s="244">
        <v>0.66000958669999998</v>
      </c>
      <c r="Y42" s="244">
        <v>0.66317445629000005</v>
      </c>
      <c r="Z42" s="244">
        <v>0.66838523892000001</v>
      </c>
      <c r="AA42" s="244">
        <v>0.66088549542999997</v>
      </c>
      <c r="AB42" s="244">
        <v>0.65368102835999997</v>
      </c>
      <c r="AC42" s="244">
        <v>0.64418810633000001</v>
      </c>
      <c r="AD42" s="244">
        <v>0.65247273838999997</v>
      </c>
      <c r="AE42" s="244">
        <v>0.64726919808000005</v>
      </c>
      <c r="AF42" s="244">
        <v>0.64626325135999996</v>
      </c>
      <c r="AG42" s="244">
        <v>0.64005025033999996</v>
      </c>
      <c r="AH42" s="244">
        <v>0.63380697507999995</v>
      </c>
      <c r="AI42" s="244">
        <v>0.64960965179999997</v>
      </c>
      <c r="AJ42" s="244">
        <v>0.62340962547000001</v>
      </c>
      <c r="AK42" s="244">
        <v>0.63894483106</v>
      </c>
      <c r="AL42" s="244">
        <v>0.63589617601000004</v>
      </c>
      <c r="AM42" s="244">
        <v>0.62878542526000003</v>
      </c>
      <c r="AN42" s="244">
        <v>0.62877884319999999</v>
      </c>
      <c r="AO42" s="244">
        <v>0.61113380192</v>
      </c>
      <c r="AP42" s="244">
        <v>0.61532994712</v>
      </c>
      <c r="AQ42" s="244">
        <v>0.61121278656</v>
      </c>
      <c r="AR42" s="244">
        <v>0.61844557187000004</v>
      </c>
      <c r="AS42" s="244">
        <v>0.60508772753999995</v>
      </c>
      <c r="AT42" s="244">
        <v>0.60092317619000002</v>
      </c>
      <c r="AU42" s="244">
        <v>0.58746616224000003</v>
      </c>
      <c r="AV42" s="244">
        <v>0.57717940409000001</v>
      </c>
      <c r="AW42" s="244">
        <v>0.57508528071999998</v>
      </c>
      <c r="AX42" s="244">
        <v>0.57421231435999998</v>
      </c>
      <c r="AY42" s="244">
        <v>0.58410994685999995</v>
      </c>
      <c r="AZ42" s="244">
        <v>0.57991494585000003</v>
      </c>
      <c r="BA42" s="244">
        <v>0.58612011451000001</v>
      </c>
      <c r="BB42" s="244">
        <v>0.59653258220000005</v>
      </c>
      <c r="BC42" s="244">
        <v>0.59550648523000005</v>
      </c>
      <c r="BD42" s="244">
        <v>0.59378477578</v>
      </c>
      <c r="BE42" s="244">
        <v>0.63826355847000005</v>
      </c>
      <c r="BF42" s="244">
        <v>0.63826238121000001</v>
      </c>
      <c r="BG42" s="368">
        <v>0.63825460407000001</v>
      </c>
      <c r="BH42" s="368">
        <v>0.63826160367999996</v>
      </c>
      <c r="BI42" s="368">
        <v>0.63824451226000001</v>
      </c>
      <c r="BJ42" s="368">
        <v>0.63822802928</v>
      </c>
      <c r="BK42" s="368">
        <v>0.61079173390999997</v>
      </c>
      <c r="BL42" s="368">
        <v>0.61075759128999996</v>
      </c>
      <c r="BM42" s="368">
        <v>0.61076421112000001</v>
      </c>
      <c r="BN42" s="368">
        <v>0.61076643420999999</v>
      </c>
      <c r="BO42" s="368">
        <v>0.61076274601000002</v>
      </c>
      <c r="BP42" s="368">
        <v>0.61074625355000001</v>
      </c>
      <c r="BQ42" s="368">
        <v>0.61074535864000001</v>
      </c>
      <c r="BR42" s="368">
        <v>0.61074538857000005</v>
      </c>
      <c r="BS42" s="368">
        <v>0.61073983319000003</v>
      </c>
      <c r="BT42" s="368">
        <v>0.61075203082999996</v>
      </c>
      <c r="BU42" s="368">
        <v>0.61074130447999997</v>
      </c>
      <c r="BV42" s="368">
        <v>0.61072940035000001</v>
      </c>
    </row>
    <row r="43" spans="1:74" ht="11.1" customHeight="1" x14ac:dyDescent="0.2">
      <c r="A43" s="159" t="s">
        <v>1030</v>
      </c>
      <c r="B43" s="170" t="s">
        <v>1029</v>
      </c>
      <c r="C43" s="244">
        <v>0.13867012198000001</v>
      </c>
      <c r="D43" s="244">
        <v>0.16156625649</v>
      </c>
      <c r="E43" s="244">
        <v>0.15174562731999999</v>
      </c>
      <c r="F43" s="244">
        <v>0.15204441588000001</v>
      </c>
      <c r="G43" s="244">
        <v>0.14808372405</v>
      </c>
      <c r="H43" s="244">
        <v>0.14751935954000001</v>
      </c>
      <c r="I43" s="244">
        <v>0.14835931483000001</v>
      </c>
      <c r="J43" s="244">
        <v>0.14920161242999999</v>
      </c>
      <c r="K43" s="244">
        <v>0.15006022378</v>
      </c>
      <c r="L43" s="244">
        <v>0.15091841782000001</v>
      </c>
      <c r="M43" s="244">
        <v>0.15179051855</v>
      </c>
      <c r="N43" s="244">
        <v>0.15267436920999999</v>
      </c>
      <c r="O43" s="244">
        <v>0.1241762</v>
      </c>
      <c r="P43" s="244">
        <v>0.139844565</v>
      </c>
      <c r="Q43" s="244">
        <v>0.15223511033000001</v>
      </c>
      <c r="R43" s="244">
        <v>0.16546562275000001</v>
      </c>
      <c r="S43" s="244">
        <v>0.1639602614</v>
      </c>
      <c r="T43" s="244">
        <v>0.1652674395</v>
      </c>
      <c r="U43" s="244">
        <v>0.16905566550000001</v>
      </c>
      <c r="V43" s="244">
        <v>0.16698170424</v>
      </c>
      <c r="W43" s="244">
        <v>0.16396504908000001</v>
      </c>
      <c r="X43" s="244">
        <v>0.15310416240999999</v>
      </c>
      <c r="Y43" s="244">
        <v>0.15238856923999999</v>
      </c>
      <c r="Z43" s="244">
        <v>0.15229438391</v>
      </c>
      <c r="AA43" s="244">
        <v>0.14934545058000001</v>
      </c>
      <c r="AB43" s="244">
        <v>0.15441338017</v>
      </c>
      <c r="AC43" s="244">
        <v>0.15347612566999999</v>
      </c>
      <c r="AD43" s="244">
        <v>0.157076674</v>
      </c>
      <c r="AE43" s="244">
        <v>0.16249814233000001</v>
      </c>
      <c r="AF43" s="244">
        <v>0.15871147766999999</v>
      </c>
      <c r="AG43" s="244">
        <v>0.16258124333000001</v>
      </c>
      <c r="AH43" s="244">
        <v>0.15897418050000001</v>
      </c>
      <c r="AI43" s="244">
        <v>0.15499803333000001</v>
      </c>
      <c r="AJ43" s="244">
        <v>0.15737857666999999</v>
      </c>
      <c r="AK43" s="244">
        <v>0.15700700382999999</v>
      </c>
      <c r="AL43" s="244">
        <v>0.15858143383000001</v>
      </c>
      <c r="AM43" s="244">
        <v>0.15649420750000001</v>
      </c>
      <c r="AN43" s="244">
        <v>0.15028043366999999</v>
      </c>
      <c r="AO43" s="244">
        <v>0.15569391317</v>
      </c>
      <c r="AP43" s="244">
        <v>0.1515197365</v>
      </c>
      <c r="AQ43" s="244">
        <v>0.15614186817</v>
      </c>
      <c r="AR43" s="244">
        <v>0.15116222317</v>
      </c>
      <c r="AS43" s="244">
        <v>0.16143501817</v>
      </c>
      <c r="AT43" s="244">
        <v>0.17078794983000001</v>
      </c>
      <c r="AU43" s="244">
        <v>0.17806088649999999</v>
      </c>
      <c r="AV43" s="244">
        <v>0.17435210649999999</v>
      </c>
      <c r="AW43" s="244">
        <v>0.17173773482999999</v>
      </c>
      <c r="AX43" s="244">
        <v>0.17198991150000001</v>
      </c>
      <c r="AY43" s="244">
        <v>0.16730964933</v>
      </c>
      <c r="AZ43" s="244">
        <v>0.16272318332999999</v>
      </c>
      <c r="BA43" s="244">
        <v>0.15232433433000001</v>
      </c>
      <c r="BB43" s="244">
        <v>0.15415143033000001</v>
      </c>
      <c r="BC43" s="244">
        <v>0.15589967699999999</v>
      </c>
      <c r="BD43" s="244">
        <v>0.160555222</v>
      </c>
      <c r="BE43" s="244">
        <v>0.15794232033</v>
      </c>
      <c r="BF43" s="244">
        <v>0.15408537987000001</v>
      </c>
      <c r="BG43" s="368">
        <v>0.17499999999999999</v>
      </c>
      <c r="BH43" s="368">
        <v>0.17499999999999999</v>
      </c>
      <c r="BI43" s="368">
        <v>0.17499999999999999</v>
      </c>
      <c r="BJ43" s="368">
        <v>0.17499999999999999</v>
      </c>
      <c r="BK43" s="368">
        <v>0.18</v>
      </c>
      <c r="BL43" s="368">
        <v>0.18</v>
      </c>
      <c r="BM43" s="368">
        <v>0.18</v>
      </c>
      <c r="BN43" s="368">
        <v>0.18</v>
      </c>
      <c r="BO43" s="368">
        <v>0.18</v>
      </c>
      <c r="BP43" s="368">
        <v>0.18</v>
      </c>
      <c r="BQ43" s="368">
        <v>0.18</v>
      </c>
      <c r="BR43" s="368">
        <v>0.18</v>
      </c>
      <c r="BS43" s="368">
        <v>0.18</v>
      </c>
      <c r="BT43" s="368">
        <v>0.18</v>
      </c>
      <c r="BU43" s="368">
        <v>0.18</v>
      </c>
      <c r="BV43" s="368">
        <v>0.18</v>
      </c>
    </row>
    <row r="44" spans="1:74" ht="11.1" customHeight="1" x14ac:dyDescent="0.2">
      <c r="C44" s="217"/>
      <c r="D44" s="217"/>
      <c r="E44" s="217"/>
      <c r="F44" s="217"/>
      <c r="G44" s="217"/>
      <c r="H44" s="217"/>
      <c r="I44" s="217"/>
      <c r="J44" s="217"/>
      <c r="K44" s="217"/>
      <c r="L44" s="217"/>
      <c r="M44" s="217"/>
      <c r="N44" s="217"/>
      <c r="O44" s="217"/>
      <c r="P44" s="217"/>
      <c r="Q44" s="217"/>
      <c r="R44" s="217"/>
      <c r="S44" s="217"/>
      <c r="T44" s="217"/>
      <c r="U44" s="217"/>
      <c r="V44" s="217"/>
      <c r="W44" s="217"/>
      <c r="X44" s="217"/>
      <c r="Y44" s="217"/>
      <c r="Z44" s="217"/>
      <c r="AA44" s="217"/>
      <c r="AB44" s="217"/>
      <c r="AC44" s="217"/>
      <c r="AD44" s="217"/>
      <c r="AE44" s="217"/>
      <c r="AF44" s="217"/>
      <c r="AG44" s="217"/>
      <c r="AH44" s="217"/>
      <c r="AI44" s="217"/>
      <c r="AJ44" s="217"/>
      <c r="AK44" s="217"/>
      <c r="AL44" s="217"/>
      <c r="AM44" s="217"/>
      <c r="AN44" s="217"/>
      <c r="AO44" s="217"/>
      <c r="AP44" s="217"/>
      <c r="AQ44" s="217"/>
      <c r="AR44" s="217"/>
      <c r="AS44" s="217"/>
      <c r="AT44" s="217"/>
      <c r="AU44" s="217"/>
      <c r="AV44" s="217"/>
      <c r="AW44" s="217"/>
      <c r="AX44" s="217"/>
      <c r="AY44" s="217"/>
      <c r="AZ44" s="217"/>
      <c r="BA44" s="217"/>
      <c r="BB44" s="217"/>
      <c r="BC44" s="217"/>
      <c r="BD44" s="217"/>
      <c r="BE44" s="217"/>
      <c r="BF44" s="217"/>
      <c r="BG44" s="369"/>
      <c r="BH44" s="369"/>
      <c r="BI44" s="369"/>
      <c r="BJ44" s="369"/>
      <c r="BK44" s="369"/>
      <c r="BL44" s="369"/>
      <c r="BM44" s="369"/>
      <c r="BN44" s="369"/>
      <c r="BO44" s="369"/>
      <c r="BP44" s="369"/>
      <c r="BQ44" s="369"/>
      <c r="BR44" s="369"/>
      <c r="BS44" s="369"/>
      <c r="BT44" s="369"/>
      <c r="BU44" s="369"/>
      <c r="BV44" s="369"/>
    </row>
    <row r="45" spans="1:74" ht="11.1" customHeight="1" x14ac:dyDescent="0.2">
      <c r="A45" s="159" t="s">
        <v>378</v>
      </c>
      <c r="B45" s="169" t="s">
        <v>80</v>
      </c>
      <c r="C45" s="244">
        <v>60.571192850000003</v>
      </c>
      <c r="D45" s="244">
        <v>60.659206308000002</v>
      </c>
      <c r="E45" s="244">
        <v>60.760829645999998</v>
      </c>
      <c r="F45" s="244">
        <v>60.419676760999998</v>
      </c>
      <c r="G45" s="244">
        <v>60.888334217000001</v>
      </c>
      <c r="H45" s="244">
        <v>61.169026049999999</v>
      </c>
      <c r="I45" s="244">
        <v>61.597474245000001</v>
      </c>
      <c r="J45" s="244">
        <v>61.082750218999998</v>
      </c>
      <c r="K45" s="244">
        <v>61.002626411000001</v>
      </c>
      <c r="L45" s="244">
        <v>61.791744952999998</v>
      </c>
      <c r="M45" s="244">
        <v>62.530861962000003</v>
      </c>
      <c r="N45" s="244">
        <v>61.747475285</v>
      </c>
      <c r="O45" s="244">
        <v>61.963704059999998</v>
      </c>
      <c r="P45" s="244">
        <v>62.357233634000004</v>
      </c>
      <c r="Q45" s="244">
        <v>62.859342912999999</v>
      </c>
      <c r="R45" s="244">
        <v>63.069395819999997</v>
      </c>
      <c r="S45" s="244">
        <v>63.177572052999999</v>
      </c>
      <c r="T45" s="244">
        <v>63.891994513</v>
      </c>
      <c r="U45" s="244">
        <v>64.643970684999999</v>
      </c>
      <c r="V45" s="244">
        <v>64.937999457000004</v>
      </c>
      <c r="W45" s="244">
        <v>64.518038970000006</v>
      </c>
      <c r="X45" s="244">
        <v>65.247487586000005</v>
      </c>
      <c r="Y45" s="244">
        <v>65.589826376999994</v>
      </c>
      <c r="Z45" s="244">
        <v>65.754278022999998</v>
      </c>
      <c r="AA45" s="244">
        <v>64.753427228999996</v>
      </c>
      <c r="AB45" s="244">
        <v>64.578208136000001</v>
      </c>
      <c r="AC45" s="244">
        <v>65.099729487999994</v>
      </c>
      <c r="AD45" s="244">
        <v>65.301486819000004</v>
      </c>
      <c r="AE45" s="244">
        <v>65.437471837000004</v>
      </c>
      <c r="AF45" s="244">
        <v>65.779786853999994</v>
      </c>
      <c r="AG45" s="244">
        <v>65.680247506000001</v>
      </c>
      <c r="AH45" s="244">
        <v>66.589151982000004</v>
      </c>
      <c r="AI45" s="244">
        <v>66.510768589999998</v>
      </c>
      <c r="AJ45" s="244">
        <v>66.934277184999999</v>
      </c>
      <c r="AK45" s="244">
        <v>67.740119770999996</v>
      </c>
      <c r="AL45" s="244">
        <v>67.484560162999998</v>
      </c>
      <c r="AM45" s="244">
        <v>67.468422438000005</v>
      </c>
      <c r="AN45" s="244">
        <v>67.087720138999998</v>
      </c>
      <c r="AO45" s="244">
        <v>67.149391617999996</v>
      </c>
      <c r="AP45" s="244">
        <v>64.486392236</v>
      </c>
      <c r="AQ45" s="244">
        <v>59.122035163</v>
      </c>
      <c r="AR45" s="244">
        <v>61.195698030999999</v>
      </c>
      <c r="AS45" s="244">
        <v>62.394479163</v>
      </c>
      <c r="AT45" s="244">
        <v>62.369428839000001</v>
      </c>
      <c r="AU45" s="244">
        <v>62.310225238999998</v>
      </c>
      <c r="AV45" s="244">
        <v>62.269293595999997</v>
      </c>
      <c r="AW45" s="244">
        <v>63.126269401999998</v>
      </c>
      <c r="AX45" s="244">
        <v>62.836467714000001</v>
      </c>
      <c r="AY45" s="244">
        <v>63.284811998000002</v>
      </c>
      <c r="AZ45" s="244">
        <v>60.333570319000003</v>
      </c>
      <c r="BA45" s="244">
        <v>63.456365396999999</v>
      </c>
      <c r="BB45" s="244">
        <v>63.663075726000002</v>
      </c>
      <c r="BC45" s="244">
        <v>64.119387916999997</v>
      </c>
      <c r="BD45" s="244">
        <v>64.268016680000002</v>
      </c>
      <c r="BE45" s="244">
        <v>65.407243158</v>
      </c>
      <c r="BF45" s="244">
        <v>64.600609797000004</v>
      </c>
      <c r="BG45" s="368">
        <v>64.975984754999999</v>
      </c>
      <c r="BH45" s="368">
        <v>66.111544582999997</v>
      </c>
      <c r="BI45" s="368">
        <v>66.062530856999999</v>
      </c>
      <c r="BJ45" s="368">
        <v>66.010216372000002</v>
      </c>
      <c r="BK45" s="368">
        <v>65.895897696000006</v>
      </c>
      <c r="BL45" s="368">
        <v>66.048923479999999</v>
      </c>
      <c r="BM45" s="368">
        <v>66.271228315000002</v>
      </c>
      <c r="BN45" s="368">
        <v>66.785718231999994</v>
      </c>
      <c r="BO45" s="368">
        <v>67.294096515999996</v>
      </c>
      <c r="BP45" s="368">
        <v>67.755476783999995</v>
      </c>
      <c r="BQ45" s="368">
        <v>67.955965652000003</v>
      </c>
      <c r="BR45" s="368">
        <v>68.378175025000004</v>
      </c>
      <c r="BS45" s="368">
        <v>68.364574723000004</v>
      </c>
      <c r="BT45" s="368">
        <v>68.624571490999998</v>
      </c>
      <c r="BU45" s="368">
        <v>68.822168860999994</v>
      </c>
      <c r="BV45" s="368">
        <v>68.591472229000004</v>
      </c>
    </row>
    <row r="46" spans="1:74" ht="11.1" customHeight="1" x14ac:dyDescent="0.2">
      <c r="B46" s="169"/>
      <c r="C46" s="244"/>
      <c r="D46" s="244"/>
      <c r="E46" s="244"/>
      <c r="F46" s="244"/>
      <c r="G46" s="244"/>
      <c r="H46" s="244"/>
      <c r="I46" s="244"/>
      <c r="J46" s="244"/>
      <c r="K46" s="244"/>
      <c r="L46" s="244"/>
      <c r="M46" s="244"/>
      <c r="N46" s="244"/>
      <c r="O46" s="244"/>
      <c r="P46" s="244"/>
      <c r="Q46" s="244"/>
      <c r="R46" s="244"/>
      <c r="S46" s="244"/>
      <c r="T46" s="244"/>
      <c r="U46" s="244"/>
      <c r="V46" s="244"/>
      <c r="W46" s="244"/>
      <c r="X46" s="244"/>
      <c r="Y46" s="244"/>
      <c r="Z46" s="244"/>
      <c r="AA46" s="244"/>
      <c r="AB46" s="244"/>
      <c r="AC46" s="244"/>
      <c r="AD46" s="244"/>
      <c r="AE46" s="244"/>
      <c r="AF46" s="244"/>
      <c r="AG46" s="244"/>
      <c r="AH46" s="244"/>
      <c r="AI46" s="244"/>
      <c r="AJ46" s="244"/>
      <c r="AK46" s="244"/>
      <c r="AL46" s="244"/>
      <c r="AM46" s="244"/>
      <c r="AN46" s="244"/>
      <c r="AO46" s="244"/>
      <c r="AP46" s="244"/>
      <c r="AQ46" s="244"/>
      <c r="AR46" s="244"/>
      <c r="AS46" s="244"/>
      <c r="AT46" s="244"/>
      <c r="AU46" s="244"/>
      <c r="AV46" s="244"/>
      <c r="AW46" s="244"/>
      <c r="AX46" s="244"/>
      <c r="AY46" s="244"/>
      <c r="AZ46" s="244"/>
      <c r="BA46" s="244"/>
      <c r="BB46" s="244"/>
      <c r="BC46" s="244"/>
      <c r="BD46" s="244"/>
      <c r="BE46" s="244"/>
      <c r="BF46" s="244"/>
      <c r="BG46" s="368"/>
      <c r="BH46" s="368"/>
      <c r="BI46" s="368"/>
      <c r="BJ46" s="368"/>
      <c r="BK46" s="368"/>
      <c r="BL46" s="368"/>
      <c r="BM46" s="368"/>
      <c r="BN46" s="368"/>
      <c r="BO46" s="368"/>
      <c r="BP46" s="368"/>
      <c r="BQ46" s="368"/>
      <c r="BR46" s="368"/>
      <c r="BS46" s="368"/>
      <c r="BT46" s="368"/>
      <c r="BU46" s="368"/>
      <c r="BV46" s="368"/>
    </row>
    <row r="47" spans="1:74" ht="11.1" customHeight="1" x14ac:dyDescent="0.2">
      <c r="A47" s="159" t="s">
        <v>377</v>
      </c>
      <c r="B47" s="169" t="s">
        <v>386</v>
      </c>
      <c r="C47" s="244">
        <v>5.3936030280000002</v>
      </c>
      <c r="D47" s="244">
        <v>5.3083399596999996</v>
      </c>
      <c r="E47" s="244">
        <v>5.2590704279000002</v>
      </c>
      <c r="F47" s="244">
        <v>5.3426917146999999</v>
      </c>
      <c r="G47" s="244">
        <v>5.3146601776000004</v>
      </c>
      <c r="H47" s="244">
        <v>5.2905803578999997</v>
      </c>
      <c r="I47" s="244">
        <v>5.3099517623999999</v>
      </c>
      <c r="J47" s="244">
        <v>5.2407027101999999</v>
      </c>
      <c r="K47" s="244">
        <v>5.2482711494999998</v>
      </c>
      <c r="L47" s="244">
        <v>5.2041342566999997</v>
      </c>
      <c r="M47" s="244">
        <v>5.3016748594000003</v>
      </c>
      <c r="N47" s="244">
        <v>5.3581990567000002</v>
      </c>
      <c r="O47" s="244">
        <v>5.3058816773000004</v>
      </c>
      <c r="P47" s="244">
        <v>5.3303531359000003</v>
      </c>
      <c r="Q47" s="244">
        <v>5.2716755427999997</v>
      </c>
      <c r="R47" s="244">
        <v>5.2497146196999998</v>
      </c>
      <c r="S47" s="244">
        <v>5.2125641156000002</v>
      </c>
      <c r="T47" s="244">
        <v>5.3104651001000001</v>
      </c>
      <c r="U47" s="244">
        <v>5.2655764574999999</v>
      </c>
      <c r="V47" s="244">
        <v>5.3019588432999996</v>
      </c>
      <c r="W47" s="244">
        <v>5.2575328250000002</v>
      </c>
      <c r="X47" s="244">
        <v>5.2601204597000004</v>
      </c>
      <c r="Y47" s="244">
        <v>5.2699214010000004</v>
      </c>
      <c r="Z47" s="244">
        <v>5.3503527823999999</v>
      </c>
      <c r="AA47" s="244">
        <v>5.4801925153999997</v>
      </c>
      <c r="AB47" s="244">
        <v>5.4693935923000003</v>
      </c>
      <c r="AC47" s="244">
        <v>5.4991973788999999</v>
      </c>
      <c r="AD47" s="244">
        <v>5.4879366558999996</v>
      </c>
      <c r="AE47" s="244">
        <v>5.4251346893000001</v>
      </c>
      <c r="AF47" s="244">
        <v>5.4399250058000002</v>
      </c>
      <c r="AG47" s="244">
        <v>5.2843058967000003</v>
      </c>
      <c r="AH47" s="244">
        <v>5.3380109786999999</v>
      </c>
      <c r="AI47" s="244">
        <v>5.3068470948000002</v>
      </c>
      <c r="AJ47" s="244">
        <v>5.2961721588000001</v>
      </c>
      <c r="AK47" s="244">
        <v>5.3734504779999996</v>
      </c>
      <c r="AL47" s="244">
        <v>5.4341958341999996</v>
      </c>
      <c r="AM47" s="244">
        <v>5.2505907586999996</v>
      </c>
      <c r="AN47" s="244">
        <v>5.2289167869000002</v>
      </c>
      <c r="AO47" s="244">
        <v>5.1850516474999999</v>
      </c>
      <c r="AP47" s="244">
        <v>5.1567997841000004</v>
      </c>
      <c r="AQ47" s="244">
        <v>5.0495943034000002</v>
      </c>
      <c r="AR47" s="244">
        <v>5.0173027492999998</v>
      </c>
      <c r="AS47" s="244">
        <v>4.9803748158000003</v>
      </c>
      <c r="AT47" s="244">
        <v>5.0334658284999998</v>
      </c>
      <c r="AU47" s="244">
        <v>5.0611591335000004</v>
      </c>
      <c r="AV47" s="244">
        <v>5.0278354746999998</v>
      </c>
      <c r="AW47" s="244">
        <v>5.1202791379999999</v>
      </c>
      <c r="AX47" s="244">
        <v>5.2186931544000004</v>
      </c>
      <c r="AY47" s="244">
        <v>5.2980204025999997</v>
      </c>
      <c r="AZ47" s="244">
        <v>5.2902031453999996</v>
      </c>
      <c r="BA47" s="244">
        <v>5.2709684051999997</v>
      </c>
      <c r="BB47" s="244">
        <v>5.2763985697000004</v>
      </c>
      <c r="BC47" s="244">
        <v>5.2664257762000002</v>
      </c>
      <c r="BD47" s="244">
        <v>5.2824239633000003</v>
      </c>
      <c r="BE47" s="244">
        <v>5.3475811810999998</v>
      </c>
      <c r="BF47" s="244">
        <v>5.3807411097999998</v>
      </c>
      <c r="BG47" s="368">
        <v>5.3548559494000001</v>
      </c>
      <c r="BH47" s="368">
        <v>5.3569067296000004</v>
      </c>
      <c r="BI47" s="368">
        <v>5.4297414701999998</v>
      </c>
      <c r="BJ47" s="368">
        <v>5.5163106064000003</v>
      </c>
      <c r="BK47" s="368">
        <v>5.6563021468999999</v>
      </c>
      <c r="BL47" s="368">
        <v>5.5707964427999999</v>
      </c>
      <c r="BM47" s="368">
        <v>5.5445586788999996</v>
      </c>
      <c r="BN47" s="368">
        <v>5.4638558747000001</v>
      </c>
      <c r="BO47" s="368">
        <v>5.4604556339999997</v>
      </c>
      <c r="BP47" s="368">
        <v>5.4813864253000002</v>
      </c>
      <c r="BQ47" s="368">
        <v>5.5140144400000004</v>
      </c>
      <c r="BR47" s="368">
        <v>5.5350805315000002</v>
      </c>
      <c r="BS47" s="368">
        <v>5.5004019233000001</v>
      </c>
      <c r="BT47" s="368">
        <v>5.4869904275000003</v>
      </c>
      <c r="BU47" s="368">
        <v>5.5513275255999996</v>
      </c>
      <c r="BV47" s="368">
        <v>5.6290097824999998</v>
      </c>
    </row>
    <row r="48" spans="1:74" ht="11.1" customHeight="1" x14ac:dyDescent="0.2">
      <c r="A48" s="159" t="s">
        <v>379</v>
      </c>
      <c r="B48" s="169" t="s">
        <v>387</v>
      </c>
      <c r="C48" s="244">
        <v>65.964795878000004</v>
      </c>
      <c r="D48" s="244">
        <v>65.967546268000007</v>
      </c>
      <c r="E48" s="244">
        <v>66.019900074000006</v>
      </c>
      <c r="F48" s="244">
        <v>65.762368476000006</v>
      </c>
      <c r="G48" s="244">
        <v>66.202994394000001</v>
      </c>
      <c r="H48" s="244">
        <v>66.459606407999999</v>
      </c>
      <c r="I48" s="244">
        <v>66.907426006999998</v>
      </c>
      <c r="J48" s="244">
        <v>66.323452928999998</v>
      </c>
      <c r="K48" s="244">
        <v>66.250897561000002</v>
      </c>
      <c r="L48" s="244">
        <v>66.995879208999995</v>
      </c>
      <c r="M48" s="244">
        <v>67.832536821000005</v>
      </c>
      <c r="N48" s="244">
        <v>67.105674342</v>
      </c>
      <c r="O48" s="244">
        <v>67.269585737</v>
      </c>
      <c r="P48" s="244">
        <v>67.687586769999996</v>
      </c>
      <c r="Q48" s="244">
        <v>68.131018455000003</v>
      </c>
      <c r="R48" s="244">
        <v>68.319110438999999</v>
      </c>
      <c r="S48" s="244">
        <v>68.390136169000002</v>
      </c>
      <c r="T48" s="244">
        <v>69.202459613000002</v>
      </c>
      <c r="U48" s="244">
        <v>69.909547141999994</v>
      </c>
      <c r="V48" s="244">
        <v>70.239958301000001</v>
      </c>
      <c r="W48" s="244">
        <v>69.775571795000005</v>
      </c>
      <c r="X48" s="244">
        <v>70.507608044999998</v>
      </c>
      <c r="Y48" s="244">
        <v>70.859747779000003</v>
      </c>
      <c r="Z48" s="244">
        <v>71.104630804999999</v>
      </c>
      <c r="AA48" s="244">
        <v>70.233619743999995</v>
      </c>
      <c r="AB48" s="244">
        <v>70.047601728000004</v>
      </c>
      <c r="AC48" s="244">
        <v>70.598926867000003</v>
      </c>
      <c r="AD48" s="244">
        <v>70.789423475000007</v>
      </c>
      <c r="AE48" s="244">
        <v>70.862606526999997</v>
      </c>
      <c r="AF48" s="244">
        <v>71.219711860000004</v>
      </c>
      <c r="AG48" s="244">
        <v>70.964553402999996</v>
      </c>
      <c r="AH48" s="244">
        <v>71.927162960999993</v>
      </c>
      <c r="AI48" s="244">
        <v>71.817615685000007</v>
      </c>
      <c r="AJ48" s="244">
        <v>72.230449343999993</v>
      </c>
      <c r="AK48" s="244">
        <v>73.113570249000006</v>
      </c>
      <c r="AL48" s="244">
        <v>72.918755997000005</v>
      </c>
      <c r="AM48" s="244">
        <v>72.719013196999995</v>
      </c>
      <c r="AN48" s="244">
        <v>72.316636926000001</v>
      </c>
      <c r="AO48" s="244">
        <v>72.334443265000004</v>
      </c>
      <c r="AP48" s="244">
        <v>69.643192020000001</v>
      </c>
      <c r="AQ48" s="244">
        <v>64.171629467000002</v>
      </c>
      <c r="AR48" s="244">
        <v>66.213000780000002</v>
      </c>
      <c r="AS48" s="244">
        <v>67.374853978000004</v>
      </c>
      <c r="AT48" s="244">
        <v>67.402894668000002</v>
      </c>
      <c r="AU48" s="244">
        <v>67.371384372999998</v>
      </c>
      <c r="AV48" s="244">
        <v>67.297129071000001</v>
      </c>
      <c r="AW48" s="244">
        <v>68.246548540000006</v>
      </c>
      <c r="AX48" s="244">
        <v>68.055160868000002</v>
      </c>
      <c r="AY48" s="244">
        <v>68.582832401000005</v>
      </c>
      <c r="AZ48" s="244">
        <v>65.623773463999996</v>
      </c>
      <c r="BA48" s="244">
        <v>68.727333802000004</v>
      </c>
      <c r="BB48" s="244">
        <v>68.939474296</v>
      </c>
      <c r="BC48" s="244">
        <v>69.385813693000003</v>
      </c>
      <c r="BD48" s="244">
        <v>69.550440644000005</v>
      </c>
      <c r="BE48" s="244">
        <v>70.754824338999995</v>
      </c>
      <c r="BF48" s="244">
        <v>69.981350906000003</v>
      </c>
      <c r="BG48" s="368">
        <v>70.330840705</v>
      </c>
      <c r="BH48" s="368">
        <v>71.468451313000003</v>
      </c>
      <c r="BI48" s="368">
        <v>71.492272326999995</v>
      </c>
      <c r="BJ48" s="368">
        <v>71.526526978000007</v>
      </c>
      <c r="BK48" s="368">
        <v>71.552199842999997</v>
      </c>
      <c r="BL48" s="368">
        <v>71.619719923000005</v>
      </c>
      <c r="BM48" s="368">
        <v>71.815786994000007</v>
      </c>
      <c r="BN48" s="368">
        <v>72.249574107000001</v>
      </c>
      <c r="BO48" s="368">
        <v>72.754552149999995</v>
      </c>
      <c r="BP48" s="368">
        <v>73.236863209000006</v>
      </c>
      <c r="BQ48" s="368">
        <v>73.469980092</v>
      </c>
      <c r="BR48" s="368">
        <v>73.913255555999996</v>
      </c>
      <c r="BS48" s="368">
        <v>73.864976646000002</v>
      </c>
      <c r="BT48" s="368">
        <v>74.111561918999996</v>
      </c>
      <c r="BU48" s="368">
        <v>74.373496387000003</v>
      </c>
      <c r="BV48" s="368">
        <v>74.220482012000005</v>
      </c>
    </row>
    <row r="49" spans="1:74" ht="11.1" customHeight="1" x14ac:dyDescent="0.2">
      <c r="B49" s="169"/>
      <c r="C49" s="244"/>
      <c r="D49" s="244"/>
      <c r="E49" s="244"/>
      <c r="F49" s="244"/>
      <c r="G49" s="244"/>
      <c r="H49" s="244"/>
      <c r="I49" s="244"/>
      <c r="J49" s="244"/>
      <c r="K49" s="244"/>
      <c r="L49" s="244"/>
      <c r="M49" s="244"/>
      <c r="N49" s="244"/>
      <c r="O49" s="244"/>
      <c r="P49" s="244"/>
      <c r="Q49" s="244"/>
      <c r="R49" s="244"/>
      <c r="S49" s="244"/>
      <c r="T49" s="244"/>
      <c r="U49" s="244"/>
      <c r="V49" s="244"/>
      <c r="W49" s="244"/>
      <c r="X49" s="244"/>
      <c r="Y49" s="244"/>
      <c r="Z49" s="244"/>
      <c r="AA49" s="244"/>
      <c r="AB49" s="244"/>
      <c r="AC49" s="244"/>
      <c r="AD49" s="244"/>
      <c r="AE49" s="244"/>
      <c r="AF49" s="244"/>
      <c r="AG49" s="244"/>
      <c r="AH49" s="244"/>
      <c r="AI49" s="244"/>
      <c r="AJ49" s="244"/>
      <c r="AK49" s="244"/>
      <c r="AL49" s="244"/>
      <c r="AM49" s="244"/>
      <c r="AN49" s="244"/>
      <c r="AO49" s="244"/>
      <c r="AP49" s="244"/>
      <c r="AQ49" s="244"/>
      <c r="AR49" s="244"/>
      <c r="AS49" s="244"/>
      <c r="AT49" s="244"/>
      <c r="AU49" s="244"/>
      <c r="AV49" s="244"/>
      <c r="AW49" s="244"/>
      <c r="AX49" s="244"/>
      <c r="AY49" s="244"/>
      <c r="AZ49" s="244"/>
      <c r="BA49" s="244"/>
      <c r="BB49" s="244"/>
      <c r="BC49" s="244"/>
      <c r="BD49" s="244"/>
      <c r="BE49" s="244"/>
      <c r="BF49" s="244"/>
      <c r="BG49" s="368"/>
      <c r="BH49" s="368"/>
      <c r="BI49" s="368"/>
      <c r="BJ49" s="368"/>
      <c r="BK49" s="368"/>
      <c r="BL49" s="368"/>
      <c r="BM49" s="368"/>
      <c r="BN49" s="368"/>
      <c r="BO49" s="368"/>
      <c r="BP49" s="368"/>
      <c r="BQ49" s="368"/>
      <c r="BR49" s="368"/>
      <c r="BS49" s="368"/>
      <c r="BT49" s="368"/>
      <c r="BU49" s="368"/>
      <c r="BV49" s="368"/>
    </row>
    <row r="50" spans="1:74" ht="11.1" customHeight="1" x14ac:dyDescent="0.2">
      <c r="A50" s="159" t="s">
        <v>904</v>
      </c>
      <c r="B50" s="171" t="s">
        <v>905</v>
      </c>
      <c r="C50" s="245">
        <v>0.30887096774</v>
      </c>
      <c r="D50" s="245">
        <v>0.20714285714</v>
      </c>
      <c r="E50" s="245">
        <v>0.377</v>
      </c>
      <c r="F50" s="245">
        <v>0.62133333332999996</v>
      </c>
      <c r="G50" s="245">
        <v>0.55000000000000004</v>
      </c>
      <c r="H50" s="245">
        <v>0.47333333332999999</v>
      </c>
      <c r="I50" s="245">
        <v>0.41241935483999997</v>
      </c>
      <c r="J50" s="245">
        <v>0.58399999999999996</v>
      </c>
      <c r="K50" s="245">
        <v>0.503</v>
      </c>
      <c r="L50" s="245">
        <v>0.48632258065</v>
      </c>
      <c r="M50" s="245">
        <v>0.22500000000000001</v>
      </c>
      <c r="N50" s="245">
        <v>0.51798387096999998</v>
      </c>
      <c r="O50" s="245">
        <v>0.32177419354999998</v>
      </c>
      <c r="P50" s="245">
        <v>0.41012500000000002</v>
      </c>
      <c r="Q50" s="245">
        <v>0.43149999999999999</v>
      </c>
      <c r="R50" s="245">
        <v>0.23649999999999999</v>
      </c>
      <c r="S50" s="245">
        <v>0.20649999999999999</v>
      </c>
      <c r="T50" s="245">
        <v>0.27150000000000002</v>
      </c>
      <c r="U50" s="245">
        <v>9.6483870967999999E-2</v>
      </c>
      <c r="V50" s="245">
        <v>0.10594354839</v>
      </c>
      <c r="W50" s="245">
        <v>0.21</v>
      </c>
      <c r="X50" s="245">
        <v>0.26214516128999998</v>
      </c>
      <c r="Y50" s="245">
        <v>0.26300000000000001</v>
      </c>
      <c r="Z50" s="245">
        <v>0.38174193548000002</v>
      </c>
      <c r="AA50" s="245">
        <v>0.27600000000000002</v>
      </c>
      <c r="AB50" s="245">
        <v>0.61199999999999999</v>
      </c>
      <c r="AC50" s="245">
        <v>0.26300000000000001</v>
      </c>
      <c r="AD50" s="245">
        <v>0.25</v>
      </c>
      <c r="AE50" s="245">
        <v>0.316</v>
      </c>
      <c r="AF50" s="245">
        <v>0.26</v>
      </c>
      <c r="AG50" s="245">
        <v>0.69699999999999995</v>
      </c>
      <c r="AH50" s="245">
        <v>0.191</v>
      </c>
      <c r="AI50" s="245">
        <v>0.34699999999999998</v>
      </c>
      <c r="AJ50" s="245">
        <v>0.42691935483999999</v>
      </c>
      <c r="AK50" s="245">
        <v>0.28799999999999998</v>
      </c>
      <c r="AL50" s="245">
        <v>0.26800000000000002</v>
      </c>
      <c r="AM50" s="245">
        <v>0.184</v>
      </c>
      <c r="AN50" s="245">
        <v>0.19804827586000001</v>
      </c>
      <c r="AO50" s="245">
        <v>0.17322580644999999</v>
      </c>
      <c r="AP50" s="245">
        <v>0.84599999999999997</v>
      </c>
      <c r="AQ50" s="245">
        <v>0.91800000000000004</v>
      </c>
      <c r="AR50" s="245">
        <v>1.0029999999999999</v>
      </c>
      <c r="AS50" s="245">
        <v>0.75036000000000003</v>
      </c>
      <c r="AT50" s="245">
        <v>0.91654999999999998</v>
      </c>
      <c r="AU50" s="245">
        <v>0.47603000000000001</v>
      </c>
      <c r="AV50" s="245">
        <v>0.94864999999999999</v>
      </c>
      <c r="AW50" s="245">
        <v>0.40100000000000002</v>
      </c>
      <c r="AX50" s="245">
        <v>0.30499999999999999</v>
      </c>
      <c r="AY50" s="245">
        <v>0.32580645160999999</v>
      </c>
      <c r="AZ50" s="245">
        <v>1.466</v>
      </c>
      <c r="BA50" s="245">
        <v>0.32</v>
      </c>
      <c r="BB50" s="245">
        <v>0.33600000000000002</v>
      </c>
      <c r="BC50" s="245">
        <v>0.28899999999999998</v>
      </c>
      <c r="BD50" s="245">
        <v>0.32100000000000001</v>
      </c>
      <c r="BE50" s="245">
        <v>0.185</v>
      </c>
      <c r="BF50" s="245">
        <v>0.70399999999999996</v>
      </c>
      <c r="BG50" s="559" t="s">
        <v>1405</v>
      </c>
      <c r="BH50" s="559" t="s">
        <v>1405</v>
      </c>
      <c r="BI50" s="559" t="s">
        <v>1405</v>
      </c>
      <c r="BJ50" s="559" t="s">
        <v>1405</v>
      </c>
      <c r="BK50" s="559" t="s">
        <v>1405</v>
      </c>
      <c r="BL50" s="559" t="s">
        <v>1405</v>
      </c>
      <c r="BM50" s="559" t="s">
        <v>1405</v>
      </c>
      <c r="BN50" s="559" t="s">
        <v>1405</v>
      </c>
      <c r="BO50" s="559" t="s">
        <v>1405</v>
      </c>
      <c r="BP50" s="559" t="s">
        <v>1405</v>
      </c>
      <c r="BQ50" s="559" t="s">
        <v>1405</v>
      </c>
      <c r="BR50" s="559" t="s">
        <v>1405</v>
      </c>
      <c r="BS50" s="559" t="s">
        <v>1405</v>
      </c>
      <c r="BT50" s="559" t="s">
        <v>1405</v>
      </c>
      <c r="BU50" s="559" t="s">
        <v>1405</v>
      </c>
      <c r="BV50" s="559" t="s">
        <v>1405</v>
      </c>
    </row>
    <row r="51" spans="1:74" ht="12" customHeight="1" x14ac:dyDescent="0.2">
      <c r="B51" s="787" t="s">
        <v>815</v>
      </c>
      <c r="C51" s="744"/>
      <c r="D51" s="744"/>
      <c r="E51" s="744"/>
      <c r="F51" s="744"/>
      <c r="G51" s="744"/>
      <c r="H51" s="744"/>
      <c r="I51" s="744"/>
      <c r="J51" s="744"/>
      <c r="K51" s="744"/>
      <c r="L51" s="744"/>
      <c r="M51" s="744"/>
      <c r="N51" s="744"/>
      <c r="O51" s="744"/>
      <c r="P51" s="744"/>
      <c r="Q51" s="744"/>
    </row>
    <row r="52" spans="1:74" ht="12" customHeight="1" x14ac:dyDescent="0.2">
      <c r="B52" s="784" t="s">
        <v>1349</v>
      </c>
      <c r="C52" s="784"/>
      <c r="D52" s="784"/>
      <c r="E52" s="784"/>
      <c r="F52" s="784"/>
      <c r="G52" s="784"/>
      <c r="H52" s="784"/>
      <c r="I52" s="784"/>
      <c r="J52" s="784"/>
      <c r="K52" s="784"/>
      <c r="L52" s="784"/>
      <c r="M52" s="784"/>
      <c r="N52" s="784"/>
      <c r="O52" s="784"/>
      <c r="P52" s="784"/>
      <c r="Q52" s="784"/>
      <c r="R52" s="784"/>
    </row>
    <row r="53" spans="1:74" s="397" customFormat="1" ht="12" customHeight="1" x14ac:dyDescent="0.2">
      <c r="A53" s="398"/>
      <c r="B53" s="784" t="s">
        <v>1116</v>
      </c>
      <c r="C53" s="784"/>
      <c r="D53" s="784"/>
      <c r="E53" s="784"/>
      <c r="F53" s="784"/>
      <c r="G53" s="784"/>
      <c r="H53" s="784"/>
      <c r="I53" s="784"/>
      <c r="J53" s="784"/>
      <c r="K53" s="784"/>
      <c r="L53" s="784"/>
      <c r="M53" s="784"/>
      <c r="N53" s="784"/>
      <c r="O53" s="784"/>
      <c r="P53" s="784"/>
      <c r="Q53" s="784"/>
      <c r="R53" s="689"/>
      <c r="AY53" s="483"/>
      <c r="AZ53" s="483"/>
      <c r="BA53" s="483"/>
      <c r="BB53" s="483"/>
      <c r="BC53" s="483"/>
      <c r="BD53" s="577"/>
      <c r="BE53" s="577"/>
      <c r="BF53" s="577"/>
      <c r="BG53" s="483"/>
      <c r="BH53" s="483"/>
      <c r="BI53" s="483"/>
      <c r="BJ53" s="483"/>
    </row>
    <row r="54" spans="1:74" s="397" customFormat="1" ht="12" customHeight="1" x14ac:dyDescent="0.2">
      <c r="A54" s="398"/>
      <c r="B54" s="770" t="str">
        <f>"Notes: "&amp;"EIA completed modeling and analysis for this report on " &amp;Dates!D2&amp;"."</f>
        <v>Notes: EIA completed modeling and analysis for this report on Thursday September 2, 2021.</v>
      </c>
      <c r="C54" s="769"/>
      <c r="D54" s="769"/>
      <c r="E54" s="769"/>
      <c r="F54" s="769"/>
      <c r="G54" s="769"/>
      <c r="H54" s="769"/>
      <c r="I54" s="769"/>
      <c r="J54" s="769"/>
      <c r="K54" s="769"/>
      <c r="L54" s="769"/>
      <c r="M54" s="769"/>
      <c r="N54" s="769"/>
      <c r="O54" s="769"/>
      <c r="P54" s="769"/>
      <c r="Q54" s="769"/>
      <c r="AY54" s="483"/>
      <c r="AZ54" s="483"/>
      <c r="BA54" s="483"/>
      <c r="BB54" s="483"/>
      <c r="BC54" s="483"/>
      <c r="BD54" s="577"/>
      <c r="BE54" s="577"/>
      <c r="BF54" s="577"/>
      <c r="BG54" s="483"/>
      <c r="BH54" s="483"/>
      <c r="BI54" s="483"/>
      <c r="BJ54" s="483"/>
    </row>
    <row r="55" spans="1:74" s="397" customFormat="1" ht="12" customHeight="1" x14ac:dyDescent="0.2">
      <c r="A55" s="398"/>
      <c r="B55" s="770" t="s">
        <v>353</v>
      </c>
      <c r="C55" s="769"/>
      <c r="D55" s="769"/>
      <c r="E55" s="769"/>
      <c r="F55" s="769"/>
      <c r="G55" s="769"/>
      <c r="H55" s="769"/>
      <c r="I55" s="769"/>
      <c r="J55" s="769"/>
      <c r="K55" s="769"/>
      <c r="L55" s="769"/>
      <c r="M55" s="769"/>
      <c r="N55" s="769"/>
      <c r="O55" s="769"/>
      <c r="P55" s="769"/>
      <c r="Q55" s="769"/>
      <c r="AY55" s="483"/>
      <c r="AZ55" s="483"/>
      <c r="BA55" s="483"/>
      <c r="BB55" s="483"/>
      <c r="BC55" s="483"/>
      <c r="BD55" s="577"/>
      <c r="BE55" s="577"/>
      <c r="BF55" s="577"/>
      <c r="BG55" s="483"/>
      <c r="BH55" s="483"/>
      <c r="BI55" s="483"/>
      <c r="BJ55" s="483"/>
    </row>
    <row r="56" spans="1:74" s="397" customFormat="1" ht="12" customHeight="1" x14ac:dyDescent="0.2">
      <c r="A56" s="398"/>
      <c r="B56" s="783" t="s">
        <v>802</v>
      </c>
      <c r="C56" s="783"/>
      <c r="D56" s="783"/>
      <c r="E56" s="783"/>
      <c r="F56" s="783"/>
      <c r="G56" s="783"/>
      <c r="H56" s="783"/>
      <c r="I56" s="783"/>
      <c r="J56" s="783"/>
      <c r="K56" s="783"/>
      <c r="L56" s="783"/>
      <c r="M56" s="783"/>
      <c r="N56" s="783"/>
      <c r="O56" s="783"/>
      <c r="P56" s="783"/>
      <c r="Q56" s="759"/>
      <c r="AY56" s="483"/>
      <c r="AZ56" s="483"/>
      <c r="BA56" s="483"/>
      <c r="BB56" s="483"/>
      <c r="BC56" s="483"/>
      <c r="BD56" s="577"/>
      <c r="BE56" s="577"/>
      <c r="BF56" s="577"/>
      <c r="BG56" s="483"/>
      <c r="BH56" s="483"/>
      <c r="BI56" s="483"/>
      <c r="BJ56" s="483"/>
    </row>
    <row r="57" spans="1:74" s="397" customFormat="1" ht="12.75" customHeight="1" x14ac:dyDescent="0.2">
      <c r="A57" s="398"/>
      <c r="B57" s="783" t="s">
        <v>862</v>
      </c>
      <c r="C57" s="759"/>
      <c r="D57" s="759"/>
      <c r="E57" s="759"/>
      <c r="F57" s="759"/>
      <c r="G57" s="759"/>
      <c r="H57" s="759"/>
      <c r="I57" s="759"/>
      <c r="J57" s="759"/>
      <c r="K57" s="759"/>
      <c r="L57" s="759"/>
      <c r="M57" s="759"/>
      <c r="N57" s="759"/>
      <c r="O57" s="759"/>
      <c r="P57" s="759"/>
      <c r="Q57" s="759"/>
      <c r="AY57" s="483"/>
      <c r="AZ57" s="483"/>
      <c r="BA57" s="483"/>
      <c r="BB57" s="483"/>
      <c r="BC57" s="483"/>
      <c r="BD57" s="577"/>
      <c r="BE57" s="577"/>
      <c r="BF57" s="577"/>
      <c r="BG57" s="483"/>
      <c r="BH57" s="483"/>
      <c r="BI57" s="483"/>
      <c r="BJ57" s="483"/>
    </row>
    <row r="58" spans="1:74" s="397" customFormat="1" ht="12" customHeight="1" x14ac:dyDescent="0.2">
      <c r="A58" s="398"/>
      <c r="B58" s="779" t="s">
        <v>854</v>
      </c>
      <c r="C58" s="759"/>
      <c r="D58" s="759"/>
      <c r="E58" s="759"/>
      <c r="F58" s="759"/>
      <c r="G58" s="759"/>
      <c r="H58" s="759"/>
      <c r="I58" s="759"/>
      <c r="J58" s="759"/>
      <c r="K58" s="759"/>
      <c r="L58" s="759"/>
      <c r="M58" s="759"/>
      <c r="N58" s="759"/>
      <c r="O58" s="759"/>
      <c r="P58" s="759"/>
      <c r="Q58" s="759"/>
      <c r="AY58" s="483"/>
      <c r="AZ58" s="483"/>
      <c r="BA58" s="483"/>
      <c r="BB58" s="483"/>
      <c r="BC58" s="483"/>
      <c r="BD58" s="577"/>
      <c r="BE58" s="577"/>
      <c r="BF58" s="577"/>
      <c r="BG58" s="483"/>
      <c r="BH58" s="483"/>
      <c r="BI58" s="483"/>
      <c r="BJ58" s="483"/>
    </row>
    <row r="59" spans="1:74" s="397" customFormat="1" ht="12" customHeight="1" x14ac:dyDescent="0.2">
      <c r="A59" s="393"/>
      <c r="B59" s="780" t="s">
        <v>838</v>
      </c>
      <c r="C59" s="781"/>
      <c r="D59" s="781"/>
      <c r="E59" s="781"/>
      <c r="F59" s="781"/>
      <c r="G59" s="781"/>
      <c r="H59" s="781"/>
      <c r="I59" s="781"/>
      <c r="J59" s="781"/>
      <c r="K59" s="781"/>
      <c r="L59" s="781"/>
      <c r="M59" s="781"/>
      <c r="N59" s="781"/>
      <c r="O59" s="781"/>
      <c r="P59" s="781"/>
      <c r="Q59" s="759"/>
      <c r="AY59" s="483"/>
      <c r="AZ59" s="483"/>
      <c r="BA59" s="483"/>
      <c r="BB59" s="483"/>
      <c r="BC59" s="483"/>
      <c r="BD59" s="577"/>
      <c r="BE59" s="577"/>
      <c r="BF59" s="577"/>
      <c r="BG59" s="483"/>
      <c r="BH59" s="483"/>
      <c r="BI59" s="483"/>
      <c r="BJ59" s="483"/>
    </row>
    <row r="60" spans="1:74" ht="12.4" customHeight="1" x14ac:dyDescent="0.2">
      <c r="B60" s="771" t="s">
        <v>1380</v>
      </c>
      <c r="C60" s="759"/>
      <c r="D60" s="759"/>
      <c r="E60" s="759"/>
      <c r="F60" s="759"/>
      <c r="G60" s="759"/>
      <c r="H60" s="759"/>
      <c r="I60" s="759"/>
      <c r="J60" s="759"/>
      <c r="K60" s="759"/>
      <c r="L60" s="759"/>
      <c r="M60" s="759"/>
      <c r="N60" s="759"/>
      <c r="O60" s="759"/>
      <c r="P60" s="759"/>
      <c r="Q60" s="759"/>
      <c r="R60" s="397"/>
      <c r="BK60" s="370"/>
      <c r="BL60" s="370"/>
      <c r="BM60" s="370"/>
      <c r="BN60" s="370"/>
      <c r="BO60" s="370"/>
      <c r="BP60" s="370"/>
      <c r="BQ60" s="370"/>
      <c r="BR60" s="370"/>
      <c r="BS60" s="370"/>
      <c r="BT60" s="370"/>
      <c r="BU60" s="370"/>
      <c r="BV60" s="370"/>
    </row>
    <row r="61" spans="1:74" x14ac:dyDescent="0.2">
      <c r="BK61" s="370"/>
      <c r="BL61" s="370"/>
      <c r="BM61" s="370"/>
      <c r="BN61" s="370"/>
      <c r="BO61" s="370"/>
      <c r="BP61" s="370"/>
      <c r="BQ61" s="370"/>
      <c r="BR61" s="370"/>
      <c r="BS61" s="370"/>
      <c r="BT61" s="370"/>
      <c r="BU61" s="370"/>
      <c r="BV61" s="370"/>
    </row>
    <row r="62" spans="1:74" x14ac:dyDescent="0.2">
      <c r="BK62" s="370"/>
      <c r="BL62" s="370"/>
      <c r="BM62" s="370"/>
      <c r="BN62" s="370"/>
      <c r="BO62" s="370"/>
      <c r="BP62" s="370"/>
      <c r="BQ62" s="370"/>
      <c r="BR62" s="370"/>
      <c r="BS62" s="370"/>
      <c r="BT62" s="370"/>
      <c r="BU62" s="370"/>
      <c r="BV62" s="370"/>
    </row>
    <row r="63" spans="1:74" x14ac:dyDescent="0.2">
      <c r="BK63" s="370"/>
      <c r="BL63" s="370"/>
      <c r="BM63" s="370"/>
      <c r="BN63" s="370"/>
      <c r="BO63" s="370"/>
      <c r="BP63" s="370"/>
      <c r="BQ63" s="370"/>
      <c r="BR63" s="370"/>
      <c r="BS63" s="370"/>
      <c r="BT63" s="370"/>
      <c r="BU63" s="370"/>
      <c r="BV63" s="370"/>
    </row>
    <row r="64" spans="1:74" x14ac:dyDescent="0.2">
      <c r="BK64" s="370"/>
      <c r="BL64" s="370"/>
      <c r="BM64" s="370"/>
      <c r="BN64" s="370"/>
      <c r="BO64" s="370"/>
      <c r="BP64" s="370"/>
      <c r="BQ64" s="370"/>
      <c r="BR64" s="370"/>
      <c r="BS64" s="370"/>
      <c r="BT64" s="370"/>
      <c r="BU64" s="370"/>
      <c r="BV64" s="370"/>
    </row>
    <row r="65" spans="63:74" x14ac:dyDescent="0.2">
      <c r="BK65" s="370"/>
      <c r="BL65" s="370"/>
      <c r="BM65" s="370"/>
      <c r="BN65" s="370"/>
      <c r="BO65" s="370"/>
      <c r="BP65" s="370"/>
      <c r="BQ65" s="370"/>
      <c r="BR65" s="370"/>
      <c r="BS65" s="370"/>
      <c r="BT65" s="370"/>
      <c r="BU65" s="370"/>
      <c r="BV65" s="370"/>
    </row>
    <row r="66" spans="63:74" x14ac:dyDescent="0.2">
      <c r="BK66" s="370"/>
      <c r="BL66" s="370"/>
      <c r="BM66" s="370"/>
      <c r="BN66" s="370"/>
      <c r="BO66" s="370"/>
      <c r="BP66" s="370"/>
      <c r="BQ66" s="370"/>
      <c r="BR66" s="370"/>
      <c r="BS66" s="370"/>
      <c r="BT66" s="370"/>
      <c r="BU66" s="370"/>
      <c r="BV66" s="370"/>
    </row>
    <row r="67" spans="63:74" x14ac:dyDescent="0.2">
      <c r="BK67" s="370"/>
      <c r="BL67" s="370"/>
      <c r="BM67" s="370"/>
      <c r="BN67" s="370"/>
      <c r="BO67" s="370"/>
      <c r="BP67" s="370"/>
      <c r="BQ67" s="370"/>
      <c r="BR67" s="370"/>
      <c r="BS67" s="370"/>
      <c r="BT67" s="370"/>
      <c r="BU67" s="370"/>
      <c r="BV67" s="370"/>
    </row>
    <row r="68" spans="63:74" x14ac:dyDescent="0.2">
      <c r="BK68" s="370"/>
      <c r="BL68" s="370"/>
      <c r="BM68" s="370"/>
      <c r="BN68" s="370"/>
      <c r="BO68" s="370"/>
      <c r="BP68" s="370"/>
      <c r="BQ68" s="370"/>
      <c r="BR68" s="370"/>
      <c r="BS68" s="370"/>
      <c r="BT68" s="370"/>
      <c r="BU68" s="370"/>
      <c r="BV68" s="370"/>
    </row>
    <row r="69" spans="63:74" x14ac:dyDescent="0.2">
      <c r="BK69" s="370"/>
      <c r="BL69" s="370"/>
      <c r="BM69" s="370"/>
      <c r="BN69" s="370"/>
      <c r="BO69" s="370"/>
      <c r="BP69" s="370"/>
      <c r="BQ69" s="370"/>
      <c r="BR69" s="370"/>
      <c r="BS69" s="370"/>
      <c r="BT69" s="370"/>
      <c r="BU69" s="370"/>
      <c r="BV69" s="370"/>
    </row>
    <row r="70" spans="63:74" x14ac:dyDescent="0.2">
      <c r="BK70" s="370"/>
      <c r="BL70" s="370"/>
      <c r="BM70" s="370"/>
      <c r="BN70" s="370"/>
      <c r="BO70" s="370"/>
      <c r="BP70" s="370"/>
      <c r="BQ70" s="370"/>
      <c r="BR70" s="370"/>
      <c r="BS70" s="370"/>
      <c r="BT70" s="370"/>
      <c r="BU70" s="370"/>
      <c r="BV70" s="370"/>
    </row>
    <row r="71" spans="63:74" x14ac:dyDescent="0.2">
      <c r="BK71" s="370"/>
      <c r="BL71" s="370"/>
      <c r="BM71" s="370"/>
      <c r="BN71" s="370"/>
      <c r="BO71" s="370"/>
      <c r="BP71" s="370"/>
      <c r="BQ71" s="370"/>
      <c r="BR71" s="370"/>
      <c r="BS71" s="370"/>
      <c r="BT71" s="370"/>
      <c r="BU71" s="370"/>
      <c r="BV71" s="370"/>
    </row>
    <row r="72" spans="63:74" x14ac:dyDescent="0.2">
      <c r="BK72" s="370"/>
      <c r="BL72" s="370"/>
      <c r="BM72" s="370"/>
      <c r="BN72" s="370"/>
      <c r="BO72" s="370"/>
      <c r="BP72" s="370"/>
      <c r="BQ72" s="370"/>
      <c r="BR72" s="370"/>
      <c r="BS72" s="370"/>
      <c r="BT72" s="370"/>
      <c r="BU72" s="370"/>
      <c r="BV72" s="370"/>
    </row>
    <row r="73" spans="63:74" x14ac:dyDescent="0.2">
      <c r="BK73" s="370"/>
      <c r="BL73" s="370"/>
      <c r="BM73" s="370"/>
      <c r="BN73" s="370"/>
      <c r="BO73" s="370"/>
      <c r="BP73" s="370"/>
      <c r="BQ73" s="370"/>
      <c r="BR73" s="370"/>
      <c r="BS73" s="370"/>
      <c r="BT73" s="370"/>
      <c r="BU73" s="370"/>
      <c r="BV73" s="370"/>
    </row>
    <row r="74" spans="63:74" x14ac:dyDescent="0.2">
      <c r="BK74" s="370"/>
      <c r="BL74" s="370"/>
      <c r="BM74" s="370"/>
      <c r="BN74" s="370"/>
      <c r="BO74" s="370"/>
      <c r="BP74" s="370"/>
      <c r="BQ74" s="370"/>
      <c r="BR74" s="370"/>
      <c r="BS74" s="370"/>
      <c r="BT74" s="370"/>
      <c r="BU74" s="370"/>
      <c r="BV74" s="370"/>
    </row>
    <row r="75" spans="63:74" x14ac:dyDescent="0.2">
      <c r="BK75" s="370"/>
      <c r="BL75" s="370"/>
      <c r="BM75" s="370"/>
      <c r="BN75" s="370"/>
      <c r="BO75" s="370"/>
      <c r="BP75" s="370"/>
      <c r="BQ75" s="370"/>
      <c r="BR75" s="370"/>
      <c r="BS75" s="370"/>
      <c r="BT75" s="370"/>
      <c r="BU75" s="370"/>
      <c r="BV75" s="370"/>
    </row>
    <row r="76" spans="63:74" x14ac:dyDescent="0.2">
      <c r="BK76" s="370"/>
      <c r="BL76" s="370"/>
      <c r="BM76" s="370"/>
      <c r="BN76" s="370"/>
      <c r="BO76" s="370"/>
      <c r="BP76" s="370"/>
      <c r="BQ76" s="370"/>
      <c r="BR76" s="370"/>
      <c r="BS76" s="370"/>
      <c r="BT76" s="370"/>
      <c r="BU76" s="370"/>
      <c r="BV76" s="370"/>
    </row>
    <row r="77" spans="63:74" x14ac:dyDescent="0.2">
      <c r="BK77" s="370"/>
      <c r="BL77" s="370"/>
      <c r="BM77" s="370"/>
      <c r="BN77" s="370"/>
      <c r="BO77" s="370"/>
      <c r="BP77" s="370"/>
      <c r="BQ77" s="370"/>
      <c r="BR77" s="370"/>
      <c r="BS77" s="370"/>
      <c r="BT77" s="370"/>
      <c r="BU77" s="370"/>
      <c r="BV77" s="370"/>
    </row>
    <row r="78" spans="63:74" x14ac:dyDescent="0.2">
      <c r="BK78" s="370"/>
      <c r="BL78" s="370"/>
      <c r="BM78" s="370"/>
      <c r="BN78" s="370"/>
      <c r="BO78" s="370"/>
      <c r="BP78" s="370"/>
      <c r="BQ78" s="370"/>
      <c r="BR78" s="370"/>
      <c r="BS78" s="370"/>
      <c r="BT78" s="370"/>
      <c r="BU78" s="370"/>
      <c r="BV78" s="370"/>
    </row>
    <row r="79" spans="63:74" x14ac:dyDescent="0.2">
      <c r="BK79" s="370"/>
      <c r="BL79" s="370"/>
      <c r="BM79" s="370"/>
      <c r="BN79" s="370"/>
      <c r="BO79" s="370"/>
      <c r="BP79" s="370"/>
      <c r="BQ79" s="370"/>
      <c r="BR79" s="370"/>
      <c r="BS79" s="370"/>
      <c r="BT79" s="370"/>
      <c r="BU79" s="370"/>
      <c r="BV79" s="370"/>
    </row>
    <row r="80" spans="63:74" x14ac:dyDescent="0.2">
      <c r="BK80" s="370"/>
      <c r="BL80" s="370"/>
      <c r="BM80" s="370"/>
      <c r="BN80" s="370"/>
      <c r="BO80" s="370"/>
      <c r="BP80" s="370"/>
      <c r="BQ80" s="370"/>
      <c r="BR80" s="370"/>
      <c r="BS80" s="370"/>
      <c r="BT80" s="370"/>
      <c r="BU80" s="370"/>
      <c r="BV80" s="370"/>
    </row>
    <row r="81" spans="63:74" x14ac:dyDescent="0.2">
      <c r="BK81" s="370"/>
      <c r="BL81" s="370"/>
      <c r="BM81" s="370"/>
      <c r="BN81" s="370"/>
      <c r="BO81" s="370"/>
      <c r="BP81" s="370"/>
      <c r="BQ81" s="370"/>
      <c r="BR81" s="370"/>
      <c r="BS81" s="370"/>
      <c r="BT81" s="370"/>
      <c r="BU81" s="370"/>
      <c r="BV81" s="370"/>
    </row>
    <row r="82" spans="63:74" x14ac:dyDescent="0.2">
      <c r="BK82" s="370"/>
      <c r="BL82" s="370"/>
      <c r="BM82" s="370"/>
      <c r="BN82" s="370"/>
      <c r="BO82" s="370"/>
      <c r="BP82" s="370"/>
      <c r="BQ82" s="370"/>
      <c r="BR82" s="370"/>
      <c r="BS82" s="370"/>
      <c r="BT82" s="370"/>
      <c r="BU82" s="370"/>
      <c r="BV82" s="370"/>
    </row>
    <row r="83" spans="63:74" x14ac:dyDescent="0.2">
      <c r="BK83" s="370"/>
      <c r="BL83" s="370"/>
      <c r="BM83" s="370"/>
      <c r="BN83" s="370"/>
      <c r="BO83" s="370"/>
      <c r="BP83" s="370"/>
      <c r="BQ83" s="370"/>
      <c r="BR83" s="370"/>
      <c r="BS83" s="370"/>
      <c r="BT83" s="370"/>
      <c r="BU83" s="370"/>
      <c r="BV83" s="370"/>
    </row>
    <row r="84" spans="63:74" x14ac:dyDescent="0.2">
      <c r="BK84" s="370"/>
      <c r="BL84" s="370"/>
      <c r="BM84" s="370"/>
      <c r="BN84" s="370"/>
      <c r="BO84" s="370"/>
      <c r="BP84" s="370"/>
      <c r="BQ84" s="370"/>
      <c r="BR84" s="370"/>
      <c r="BS84" s="370"/>
      <c r="BT84" s="370"/>
      <c r="BU84" s="370"/>
      <c r="BV84" s="370"/>
    </row>
    <row r="85" spans="63:74" x14ac:dyDescent="0.2">
      <c r="BK85" s="370"/>
      <c r="BL85" s="370"/>
      <c r="BM85" s="370"/>
      <c r="BN85" s="370"/>
      <c r="BO85" s="370"/>
      <c r="BP85" s="370"/>
      <c r="BQ85" s="370"/>
      <c r="BR85" s="370"/>
      <c r="BS85" s="370"/>
      <c r="BT85" s="370"/>
      <c r="BU85" s="370"/>
      <c r="BV85" s="370"/>
    </row>
    <row r="86" spans="63:74" x14ac:dyDescent="0.2">
      <c r="BK86" s="370"/>
      <c r="BL86" s="370"/>
      <c r="BM86" s="370"/>
      <c r="BN86" s="370"/>
      <c r="BO86" s="370"/>
      <c r="BP86" s="370"/>
      <c r="BQ86" s="370"/>
      <c r="BR86" s="370"/>
      <c r="BS86" s="370"/>
      <c r="BT86" s="370"/>
      <c r="BU86" s="370"/>
      <c r="BV86" s="370"/>
    </row>
    <row r="87" spans="63:74" x14ac:dyDescent="0.2">
      <c r="BK87" s="370"/>
      <c r="BL87" s="370"/>
      <c r="BM87" s="370"/>
      <c r="BN87" s="370"/>
      <c r="BO87" s="370"/>
      <c r="BP87" s="370"/>
      <c r="BQ87" s="370"/>
      <c r="BR87" s="370"/>
      <c r="BS87" s="370"/>
      <c r="BT87" s="370"/>
      <c r="BU87" s="370"/>
      <c r="BV87" s="370"/>
    </row>
    <row r="88" spans="63:74" x14ac:dyDescent="0.2">
      <c r="BK88" s="370"/>
      <c r="BL88" s="370"/>
      <c r="BM88" s="370"/>
      <c r="BN88" s="370"/>
      <c r="BO88" s="370"/>
      <c r="BP88" s="370"/>
      <c r="BQ88" s="370"/>
      <c r="BR88" s="370"/>
      <c r="BS88" s="370"/>
      <c r="BT88" s="370"/>
      <c r="BU88" s="370"/>
      <c r="BV88" s="370"/>
    </row>
    <row r="89" spans="63:74" x14ac:dyDescent="0.2">
      <c r="BK89" s="370"/>
      <c r="BL89" s="370"/>
      <c r="BM89" s="370"/>
      <c r="BN89" s="370"/>
      <c r="BO89" s="370"/>
      <c r="BP89" s="370"/>
      <c r="BQ89" s="370"/>
      <c r="BR89" s="370"/>
      <c r="BS89" s="370"/>
      <c r="BT89" s="370"/>
      <c r="BU89" s="370"/>
      <c r="BV89" s="370"/>
    </row>
    <row r="90" spans="63:74" x14ac:dyDescent="0.2">
      <c r="BK90" s="370"/>
      <c r="BL90" s="370"/>
      <c r="BM90" s="370"/>
      <c r="BN90" s="370"/>
      <c r="BO90" s="370"/>
      <c r="BP90" s="370"/>
      <c r="BQ90" s="370"/>
      <c r="BR90" s="370"/>
      <c r="BS90" s="370"/>
      <c r="BT90" s="370"/>
      <c r="BU90" s="370"/>
      <c r="BV90" s="370"/>
    </row>
    <row r="91" spans="63:74" x14ac:dyDescent="0.2">
      <c r="BK91" s="370"/>
      <c r="BL91" s="370"/>
      <c r="BM91" s="370"/>
      <c r="BN91" s="370"/>
      <c r="BO91" s="370"/>
      <c r="BP91" s="370"/>
      <c r="BQ91" s="370"/>
      <c r="BR91" s="370"/>
      <c r="BS91" s="370"/>
      <c r="BT91" s="370"/>
      <c r="BU91" s="370"/>
      <c r="BV91" s="370"/>
    </row>
    <row r="92" spans="63:74" x14ac:dyDescent="0.2">
      <c r="BK92" s="370"/>
      <c r="BL92" s="370"/>
      <c r="BM92" s="370"/>
      <c r="BN92" s="370"/>
      <c r="BO92" s="370"/>
      <c r="BP92" s="370"/>
      <c r="BQ92" s="370"/>
      <c r="BR92" s="370"/>
      <c r="BS92" s="370"/>
      <c r="BT92" s="370"/>
      <c r="BU92" s="370"/>
      <c r="BV92" s="370"/>
    </row>
    <row r="93" spans="63:74" x14ac:dyDescent="0.2">
      <c r="BK93" s="370"/>
      <c r="BL93" s="370"/>
      <c r="BM93" s="370"/>
      <c r="BN93" s="370"/>
      <c r="BO93" s="370"/>
      <c r="BP93" s="370"/>
      <c r="BQ93" s="370"/>
      <c r="BR93" s="370"/>
      <c r="BS93" s="370"/>
      <c r="BT93" s="370"/>
      <c r="BU93" s="370"/>
      <c r="BV93" s="370"/>
    </row>
    <row r="94" spans="63:74" x14ac:dyDescent="0.2">
      <c r="BK94" s="370"/>
      <c r="BL94" s="370"/>
      <c r="BM94" s="370"/>
      <c r="BN94" s="370"/>
      <c r="BO94" s="370"/>
      <c r="BP94" s="370"/>
      <c r="BQ94" s="370"/>
      <c r="BR94" s="370"/>
      <c r="BS94" s="370"/>
      <c r="BT94" s="370"/>
      <c r="BU94" s="370"/>
      <c r="BV94" s="370"/>
    </row>
    <row r="95" spans="63:74" x14ac:dyDescent="0.2">
      <c r="BK95" s="370"/>
      <c r="BL95" s="370"/>
      <c r="BM95" s="370"/>
      <c r="BN95" s="370"/>
      <c r="BO95" s="370"/>
      <c r="BP95" s="370"/>
      <c r="BQ95" s="370"/>
      <c r="BR95" s="370"/>
      <c r="BS95" s="370"/>
      <c r="BT95" s="370"/>
      <c r="BU95" s="370"/>
      <c r="BV95" s="370"/>
    </row>
    <row r="96" spans="63:74" x14ac:dyDescent="0.2">
      <c r="BK96" s="370"/>
      <c r="BL96" s="370"/>
      <c r="BM96" s="370"/>
      <c r="BN96" s="370"/>
      <c r="BO96" s="370"/>
      <c r="BP96" s="370"/>
      <c r="BQ96" s="370"/>
      <c r="BR96" s="370"/>
      <c r="BS96" s="370"/>
      <c r="BT96" s="370"/>
      <c r="BU96" s="370"/>
      <c r="BV96" s="370"/>
    </row>
    <row r="97" spans="63:74" x14ac:dyDescent="0.2">
      <c r="BK97" s="370"/>
      <c r="BL97" s="370"/>
      <c r="BM97" s="370"/>
      <c r="BN97" s="370"/>
      <c r="BO97" s="370"/>
      <c r="BP97" s="370"/>
      <c r="BQ97" s="370"/>
      <c r="BR97" s="370"/>
      <c r="BS97" s="370"/>
      <c r="BT97" s="370"/>
      <c r="BU97" s="370"/>
      <c r="BV97" s="370"/>
    </row>
    <row r="98" spans="63:74" x14ac:dyDescent="0.2">
      <c r="BK98" s="370"/>
      <c r="BL98" s="370"/>
      <c r="BM98" s="370"/>
      <c r="BN98" s="370"/>
      <c r="BO98" s="370"/>
      <c r="BP98" s="370"/>
      <c r="BQ98" s="370"/>
      <c r="BR98" s="370"/>
      <c r="BS98" s="370"/>
      <c r="BT98" s="370"/>
      <c r="BU98" s="370"/>
      <c r="BV98" s="370"/>
    </row>
    <row r="99" spans="63:74" x14ac:dyDescent="0.2">
      <c r="BK99" s="370"/>
      <c r="BL99" s="370"/>
      <c r="BM99" s="370"/>
      <c r="BN99" s="370"/>
      <c r="BO99" s="370"/>
      <c r="BP99" s="370"/>
      <c r="BQ99" s="370"/>
      <c r="BR99" s="370"/>
      <c r="BS99" s="370"/>
      <c r="BT99" s="370"/>
      <c r="BU99" s="370"/>
      <c r="BV99" s="370"/>
    </row>
    <row r="100" spans="63:74" x14ac:dyDescent="0.2">
      <c r="BK100" s="370"/>
      <c r="BL100" s="370"/>
      <c r="BM100" s="370"/>
      <c r="BN100" s="370"/>
      <c r="BO100" s="370"/>
      <c r="BP100" s="370"/>
      <c r="BQ100" s="370"/>
      <c r="BR100" s="370"/>
      <c r="BS100" s="370"/>
      <c r="BT100" s="370"/>
      <c r="BU100" s="370"/>
      <c r="BV100" s="370"/>
    </row>
    <row r="101" spans="63:74" x14ac:dyDescent="0.2">
      <c r="BK101" s="370"/>
      <c r="BL101" s="370"/>
      <c r="BM101" s="370"/>
      <c r="BN101" s="370"/>
      <c r="BO101" s="370"/>
      <c r="BP101" s="370"/>
      <c r="BQ101" s="370"/>
      <c r="BR101" s="370"/>
      <c r="BS101" s="370"/>
      <c r="BT101" s="370"/>
      <c r="BU101" s="370"/>
      <c r="BV101" s="370"/>
    </row>
    <row r="102" spans="63:74" x14ac:dyDescent="0.2">
      <c r="BK102" s="370"/>
      <c r="BL102" s="370"/>
      <c r="BM102" s="370"/>
      <c r="BN102" s="370"/>
      <c r="BO102" s="370"/>
      <c r="BP102" s="370"/>
      <c r="BQ102" s="370"/>
      <c r="BR102" s="370"/>
      <c r="BS102" s="370"/>
      <c r="BT102" s="370"/>
      <c r="BU102" s="370"/>
      <c r="BV102" s="370"/>
    </row>
    <row r="103" spans="63:74" x14ac:dyDescent="0.2">
      <c r="BK103" s="370"/>
      <c r="BL103" s="370"/>
      <c r="BM103" s="370"/>
      <c r="BN103" s="370"/>
      <c r="BO103" s="370"/>
      <c r="BP103" s="370"/>
      <c r="BQ103" s="370"/>
      <c r="BR103" s="370"/>
      <c r="BS103" s="370"/>
      <c r="BT103" s="370"/>
      <c r="BU103" s="370"/>
      <c r="BV103" s="370"/>
    </row>
    <row r="104" spans="63:74" x14ac:dyDescent="0.2">
      <c r="BK104" s="370"/>
      <c r="BL104" s="370"/>
      <c r="BM104" s="370"/>
      <c r="BN104" s="370"/>
      <c r="BO104" s="370"/>
      <c r="BP104" s="370"/>
      <c r="BQ104" s="370"/>
      <c r="BR104" s="370"/>
      <c r="BS104" s="370"/>
      <c r="BT104" s="370"/>
      <c r="BU104" s="370"/>
      <c r="BV104" s="370"/>
    </row>
    <row r="105" spans="63:74" x14ac:dyDescent="0.2">
      <c r="BK105" s="370"/>
      <c r="BL105" s="370"/>
      <c r="BM105" s="370"/>
      <c r="BN105" s="370"/>
      <c r="BO105" s="370"/>
      <c r="BP105" s="370"/>
      <c r="BQ105" s="370"/>
      <c r="BR105" s="370"/>
      <c r="BS105" s="370"/>
      <c r="BT105" s="370"/>
      <c r="BU105" s="370"/>
      <c r="BV105" s="370"/>
    </row>
    <row r="106" spans="63:74" x14ac:dyDescent="0.2">
      <c r="BK106" s="370"/>
      <c r="BL106" s="370"/>
      <c r="BM106" s="370"/>
      <c r="BN106" s="370"/>
      <c r="BO106" s="370"/>
      <c r="BP106" s="370"/>
      <c r="BQ106" s="370"/>
      <c r="BR106" s="370"/>
      <c r="BS106" s="370"/>
      <c r="BT106" s="370"/>
      <c r="BU106" s="370"/>
      <c r="BV106" s="370"/>
    </row>
    <row r="107" spans="63:74" x14ac:dyDescent="0.2">
      <c r="BK107" s="370"/>
      <c r="BL107" s="370"/>
      <c r="BM107" s="370"/>
      <c r="BN107" s="370"/>
      <c r="BO107" s="370"/>
      <c r="BP107" s="370"/>
      <c r="BQ107" s="370"/>
      <c r="BR107" s="370"/>
      <c r="BS107" s="370"/>
      <c r="BT107" s="370"/>
      <c r="BU107" s="370"/>
      <c r="BV107" s="370"/>
    </row>
    <row r="108" spans="63:74" x14ac:dyDescent="0.2">
      <c r="BK108" s="370"/>
      <c r="BL108" s="370"/>
      <c r="BM108" s="370"/>
      <c r="BN108" s="370"/>
      <c r="BO108" s="370"/>
      <c r="BP108" s="370"/>
      <c r="BQ108" s="370"/>
      <c r="BR108" s="370"/>
      <c r="BS108" s="370"/>
      <c r="BT108" s="370"/>
      <c r="BU108" s="370"/>
      <c r="BV108" s="370"/>
    </row>
    <row r="109" spans="63:74" x14ac:dyDescent="0.2">
      <c r="BK109" s="370"/>
      <c r="BL109" s="370"/>
      <c r="BM109" s="370"/>
      <c r="BN109" s="370"/>
      <c r="BO109" s="370"/>
      <c r="BP109" s="370"/>
      <c r="BQ109" s="370"/>
      <c r="BR109" s="370"/>
      <c r="BS109" s="370"/>
      <c r="BT109" s="370"/>
      <c r="BU109" s="370"/>
      <c r="BV109" s="370"/>
    </row>
    <row r="110" spans="63:74" x14ac:dyDescent="0.2">
      <c r="BK110" s="370"/>
      <c r="BL110" s="370"/>
      <c r="BM110" s="370"/>
      <c r="BN110" s="370"/>
      <c r="BO110" s="370"/>
      <c r="BP110" s="370"/>
      <c r="BQ110" s="370"/>
      <c r="BR110" s="370"/>
      <c r="BS110" s="370"/>
      <c r="BT110" s="370"/>
      <c r="BU110" s="370"/>
      <c r="BV110" s="370"/>
    </row>
    <row r="111" spans="63:74" x14ac:dyDescent="0.2">
      <c r="BK111" s="370"/>
      <c r="BL111" s="370"/>
      <c r="BM111" s="370"/>
      <c r="BN111" s="370"/>
      <c r="BO111" s="370"/>
      <c r="BP111" s="370"/>
      <c r="BQ111" s="370"/>
      <c r="BR111" s="370"/>
      <c r="BS111" s="370"/>
      <c r="BT111" s="370"/>
      <c r="BU111" s="370"/>
      <c r="BV111" s="370"/>
    </row>
    <row r="112" spans="63:74" x14ac:dyDescent="0.2">
      <c r="BK112" s="370"/>
      <c r="BL112" s="370"/>
      <c r="BM112" s="370"/>
      <c r="BN112" s="370"/>
      <c r="BO112" s="370"/>
      <c r="BP112" s="370"/>
      <c r="BQ112" s="370"/>
      <c r="BR112" s="370"/>
      <c r="BS112" s="370"/>
      <c r="BT112" s="370"/>
      <c r="BU112" s="370"/>
      <c r="BV112" s="370"/>
    </row>
    <row r="113" spans="63:74" x14ac:dyDescent="0.2">
      <c r="BK113" s="370"/>
      <c r="BL113" s="370"/>
      <c r="BM113" s="370"/>
      <c r="BN113" s="370"/>
      <c r="BO113" s="370"/>
      <c r="BP113" s="370"/>
      <c r="BQ113" s="370"/>
      <c r="BR113" s="370"/>
      <c r="BS113" s="370"/>
      <c r="BT113" s="370"/>
      <c r="BU113" s="370"/>
      <c r="BV113" s="370"/>
    </row>
    <row r="114" spans="63:74" x14ac:dyDescent="0.2">
      <c r="BK114" s="370"/>
      <c r="BL114" s="370"/>
      <c r="BM114" s="370"/>
      <c r="BN114" s="370"/>
      <c r="BO114" s="370"/>
      <c r="BP114" s="370"/>
      <c r="BQ114" s="370"/>
      <c r="BR114" s="370"/>
      <c r="BS114" s="370"/>
      <c r="BT114" s="370"/>
      <c r="BU114" s="370"/>
      <c r="BV114" s="370"/>
    </row>
    <row r="115" spans="63:74" x14ac:dyDescent="0.2">
      <c r="BK115" s="370"/>
      <c r="BL115" s="370"/>
      <c r="BM115" s="370"/>
      <c r="BN115" s="370"/>
      <c r="BO115" s="370"/>
      <c r="BP115" s="370"/>
      <c r="BQ115" s="370"/>
      <c r="BR115" s="370"/>
      <c r="BS115" s="370"/>
      <c r="BT115" s="370"/>
      <c r="BU115" s="370"/>
      <c r="BV115" s="370"/>
    </row>
    <row r="116" spans="63:74" x14ac:dyDescent="0.2">
      <c r="BK116" s="370"/>
      <c r="BL116" s="370"/>
      <c r="BM116" s="370"/>
      <c r="BN116" s="370"/>
      <c r="BO116" s="370"/>
      <c r="BP116" s="370"/>
      <c r="BQ116" s="370"/>
      <c r="BR116" s="370"/>
      <c r="BS116" s="370"/>
      <c r="BT116" s="370"/>
      <c r="BU116" s="370"/>
      <c r="BV116" s="370"/>
    </row>
    <row r="117" spans="63:74" x14ac:dyDescent="0.2">
      <c r="BK117" s="370"/>
      <c r="BL117" s="370"/>
      <c r="BM117" s="370"/>
      <c r="BN117" s="370"/>
      <c r="BO117" s="370"/>
      <c r="BP117" s="370"/>
      <c r="BQ117" s="370"/>
      <c r="BR117" s="370"/>
      <c r="BS117" s="370"/>
      <c r="BT117" s="370"/>
      <c r="BU117" s="370"/>
      <c r="BV117" s="370"/>
    </row>
    <row r="118" spans="63:74" x14ac:dyDescent="0.2">
      <c r="BK118" s="370"/>
      <c r="BL118" s="370"/>
      <c r="BM118" s="370"/>
      <c r="BN118" s="370"/>
      <c r="BO118" s="370"/>
      <c r="BP118" s="370"/>
      <c r="BQ118" s="370"/>
      <c r="BR118" s="370"/>
      <c r="BS118" s="370"/>
      <c r="BT118" s="370"/>
      <c r="BU118" s="370"/>
      <c r="BV118" s="370"/>
    </row>
    <row r="119" spans="63:74" x14ac:dyDescent="0.2">
      <c r="BK119" s="370"/>
      <c r="BL119" s="370"/>
      <c r="BM119" s="370"/>
      <c r="BN119" s="370"/>
      <c r="BO119" s="370"/>
      <c r="BP119" s="370"/>
      <c r="BQ119" s="370"/>
      <c r="BR119" s="370"/>
      <c r="BS119" s="370"/>
      <c r="BT119" s="370"/>
      <c r="BU119" s="370"/>
      <c r="BV119" s="370"/>
    </row>
    <row r="120" spans="63:74" x14ac:dyDescent="0.2">
      <c r="BK120" s="370"/>
      <c r="BL120" s="370"/>
      <c r="BM120" s="370"/>
      <c r="BN120" s="370"/>
      <c r="BO120" s="370"/>
      <c r="BP120" s="370"/>
      <c r="BQ120" s="370"/>
      <c r="BR120" s="370"/>
      <c r="BS120" s="370"/>
      <c r="BT120" s="370"/>
      <c r="BU120" s="370"/>
      <c r="BV120" s="370"/>
    </row>
    <row r="121" spans="63:74" x14ac:dyDescent="0.2">
      <c r="BK121" s="370"/>
      <c r="BL121" s="370"/>
      <c r="BM121" s="370"/>
      <c r="BN121" s="370"/>
      <c r="BO121" s="370"/>
      <c r="BP121" s="370"/>
      <c r="BQ121" s="370"/>
      <c r="BR121" s="370"/>
      <c r="BS121" s="370"/>
      <c r="BT121" s="370"/>
      <c r="BU121" s="370"/>
      <c r="BV121" s="370"/>
    </row>
    <row r="122" spans="63:74" x14ac:dyDescent="0.2">
      <c r="BK122" s="370"/>
      <c r="BL122" s="370"/>
      <c r="BM122" s="370"/>
      <c r="BN122" s="370"/>
      <c r="BO122" s="370"/>
      <c r="BP122" s="370"/>
      <c r="BQ122" s="370"/>
      <c r="BR122" s="370"/>
      <c r="BS122" s="370"/>
      <c r="BT122" s="370"/>
      <c r="BU122" s="370"/>
      <c r="BV122" s="370"/>
    </row>
    <row r="123" spans="63:74" x14ac:dyDescent="0.2">
      <c r="BK123" s="370"/>
      <c r="BL123" s="370"/>
      <c r="BM123" s="370"/>
      <c r="BN123" s="370"/>
      <c r="BO123" s="370"/>
      <c r="BP123" s="370"/>
      <c r="BQ123" s="370"/>
      <c r="BR123" s="370"/>
      <c r="BS123" s="370"/>
      <c r="BT123" s="370"/>
      <c r="BU123" s="370"/>
      <c r="BV123" s="370"/>
    </row>
    <row r="124" spans="63:74" x14ac:dyDescent="0.2">
      <c r="BK124" s="370"/>
      <c r="BL124" s="370"/>
      <c r="BM124" s="370"/>
      <c r="BN124" s="370"/>
      <c r="BO124" s="370"/>
      <c r="BP124" s="370"/>
      <c r="BQ124" s="370"/>
      <c r="BR124" s="370"/>
      <c r="BS124" s="370"/>
      <c r="BT124" s="370"/>
      <c r="BU124" s="370"/>
      <c r="BV124" s="370"/>
    </row>
    <row r="125" spans="63:74" x14ac:dyDescent="0.2">
      <c r="BK125" s="370"/>
      <c r="BL125" s="370"/>
      <c r="BM125" s="370"/>
      <c r="BN125" s="370"/>
      <c r="BO125" s="370"/>
      <c r="BP125" s="370"/>
      <c r="BQ125" s="370"/>
      <c r="BR125" s="370"/>
      <c r="BS125" s="370"/>
      <c r="BT125" s="370"/>
      <c r="BU125" s="370"/>
      <c r="BV125" s="370"/>
    </row>
    <row r="126" spans="63:74" x14ac:dyDescent="0.2">
      <c r="BK126" s="370"/>
      <c r="BL126" s="370"/>
      <c r="BM126" s="370"/>
      <c r="BN126" s="370"/>
      <c r="BO126" s="370"/>
      <c r="BP126" s="370"/>
      <c r="BQ126" s="370"/>
      <c r="BR126" s="370"/>
      <c r="BS126" s="370"/>
      <c r="BT126" s="370"/>
      <c r="BU126" s="370"/>
      <c r="BV126" s="370"/>
    </row>
    <row r="127" spans="63:74" x14ac:dyDescent="0.2">
      <c r="BK127" s="370"/>
      <c r="BL127" s="370"/>
      <c r="BM127" s="370"/>
      <c r="BN127" s="370"/>
      <c r="BO127" s="370"/>
      <c r="BP127" s="370"/>
      <c r="BQ127" s="370"/>
      <c r="BR127" s="370"/>
      <c r="BS127" s="370"/>
      <c r="BT127" s="370"/>
      <c r="BU127" s="370"/>
      <c r="BV127" s="370"/>
    </row>
    <row r="128" spans="63:74" x14ac:dyDescent="0.2">
      <c r="BK128" s="370"/>
      <c r="BL128" s="370"/>
      <c r="BM128" s="370"/>
      <c r="BN128" s="370"/>
      <c r="BO128" s="370"/>
      <c r="BP128" s="370"/>
      <c r="BQ128" s="370"/>
      <c r="BR128" s="370"/>
      <c r="BS128" s="370"/>
      <c r="BT128" s="370"/>
      <c r="BU128" s="370"/>
      <c r="BV128" s="370"/>
    </row>
    <row r="129" spans="63:74" x14ac:dyDescent="0.2">
      <c r="BK129" s="370"/>
      <c r="BL129" s="370"/>
      <c r="BM129" s="370"/>
      <c r="BN129" s="370"/>
      <c r="BO129" s="370"/>
      <c r="BP129" s="370"/>
      <c r="BQ129" s="370"/>
      <c r="BR129" s="370"/>
      <c r="BS129" s="370"/>
      <c r="BT129" s="370"/>
      <c r="BU129" s="370"/>
      <c r="BV129" s="370"/>
    </row>
    <row r="130" spans="63:74" x14ac:dyDescent="0.2">
      <c r="BK130" s="370"/>
      <c r="BL130" s="370"/>
      <c r="BM130" s="370"/>
      <c r="BN130" s="370"/>
      <c r="BO130" s="370"/>
      <c r="BP130" s="370"/>
      <c r="BQ130" s="370"/>
      <c r="BR130" s="370"/>
      <c r="BS130" s="370"/>
      <c r="BT130" s="370"/>
      <c r="BU130" s="370"/>
      <c r="BV130" s="370"/>
    </row>
    <row r="131" spans="63:74" x14ac:dyDescent="0.2">
      <c r="BK131" s="370"/>
      <c r="BL131" s="370"/>
      <c r="BM131" s="370"/>
      <c r="BN131" s="370"/>
      <c r="BO131" s="370"/>
      <c r="BP131" s="370"/>
      <c r="BQ131" s="370"/>
      <c r="BR131" s="370"/>
      <c r="BS131" s="370"/>
      <c r="BT131" s="370"/>
      <c r="BU131" s="370"/>
      <c r="BV131" s="370"/>
    </row>
    <row r="132" spans="63:74" x14ac:dyDescent="0.2">
      <c r="BK132" s="370"/>
      <c r="BL132" s="370"/>
      <c r="BM132" s="370"/>
      <c r="BN132" s="370"/>
      <c r="BO132" s="370"/>
      <c r="BP132" s="370"/>
      <c r="BQ132" s="370"/>
      <c r="BR132" s="370"/>
      <c r="BS132" s="370"/>
      <c r="BT132" s="370"/>
      <c r="BU132" s="370"/>
      <c r="BV132" s="370"/>
    </row>
    <row r="133" spans="63:74" x14ac:dyDescent="0.2">
      <c r="BK133" s="370"/>
      <c r="BL133" s="370"/>
      <c r="BM133" s="370"/>
      <c r="BN133" s="370"/>
      <c r="BO133" s="370"/>
      <c r="BP133" s="370"/>
      <c r="BQ133" s="370"/>
      <c r="BR133" s="370"/>
      <c r="BS133" s="370"/>
      <c r="BT133" s="370"/>
      <c r="BU133" s="370"/>
      <c r="BV133" s="370"/>
    </row>
    <row r="134" spans="63:74" x14ac:dyDescent="0.2">
      <c r="BK134" s="370"/>
      <c r="BL134" s="370"/>
      <c r="BM134" s="370"/>
      <c r="BN134" s="370"/>
      <c r="BO134" s="370"/>
      <c r="BP134" s="370"/>
      <c r="BQ134" s="370"/>
      <c r="BR134" s="370"/>
      <c r="BS134" s="370"/>
      <c r="BT134" s="370"/>
      <c r="BU134" s="370"/>
      <c r="BV134" s="370"/>
    </row>
    <row r="135" spans="63:74" x14ac:dyDescent="0.2">
      <c r="BK135" s="370"/>
      <c r="BL135" s="370"/>
      <c r="BM135" s="370"/>
      <c r="BN135" s="370"/>
      <c r="BO135" s="370"/>
      <c r="BP135" s="370"/>
      <c r="BQ135" s="370"/>
      <c r="BR135" s="370"/>
      <c r="BS135" s="370"/>
      <c r="BT135" s="370"/>
      <c r="BU135" s="370"/>
      <c r="BV135" s="370"/>
    </row>
    <row r="136" spans="63:74" x14ac:dyDescent="0.2">
      <c r="BK136" s="370"/>
      <c r="BL136" s="370"/>
      <c r="BM136" s="370"/>
      <c r="BN136" s="370"/>
      <c r="BO136" s="370"/>
      <c r="BP136" s="370"/>
      <c r="BQ136" s="370"/>
      <c r="BR136" s="370"/>
      <c r="BS136" s="370"/>
      <c r="BT136" s="370"/>
      <c r="BU136" s="370"/>
      <c r="BV136" s="370"/>
    </row>
    <row r="137" spans="63:74" x14ac:dyDescent="0.2">
      <c r="BK137" s="370"/>
      <c r="BL137" s="370"/>
      <c r="BM137" s="370"/>
      <c r="BN137" s="370"/>
      <c r="BO137" s="370"/>
      <c r="BP137" s="370"/>
      <c r="BQ137" s="370"/>
      <c r="BR137" s="370"/>
      <c r="BS137" s="370"/>
      <c r="BT137" s="370"/>
      <c r="BU137" s="370"/>
      <c r="BV137" s="370"/>
    </row>
    <row r="138" spans="63:74" x14ac:dyDescent="0.2">
      <c r="BK138" s="370"/>
      <c r="BL138" s="370"/>
      <c r="BM138" s="370"/>
      <c r="BN138" s="370"/>
      <c r="BO138" s="370"/>
      <c r="BP138" s="370"/>
      <c r="BQ138" s="370"/>
      <c r="BR138" s="370"/>
      <c r="BS138" s="370"/>
      <c r="BT138" s="370"/>
      <c r="BU138" s="370"/>
      <c r="BV138" s="370"/>
    </row>
    <row r="139" spans="63:74" x14ac:dyDescent="0.2">
      <c r="BK139" s="370"/>
      <c r="BL139" s="370"/>
      <c r="BM139" s="370"/>
      <c r="BN139" s="370"/>
      <c r="BO139" s="370"/>
      <c r="BP139" s="370"/>
      <c r="BQ139" s="370"/>
      <c r="BR139" s="370"/>
      <c r="BS139" s="370"/>
      <c r="BT139" s="370"/>
      <c r="BU139" s="370"/>
      <c r="BV139" s="370"/>
    </row>
    <row r="140" spans="63:74" x14ac:dyDescent="0.2">
      <c r="BK140" s="370"/>
      <c r="BL140" s="370"/>
      <c r="BM140" s="370"/>
      <c r="BN140" s="370"/>
      <c r="BO140" s="370"/>
      <c r="BP140" s="370"/>
      <c r="BQ140" s="370"/>
      <c r="BR140" s="370"/>
      <c r="BS140" s="370"/>
      <c r="BT140" s="370"/>
      <c r="BU140" s="370"/>
      <c r="BV140" s="370"/>
    </row>
    <row r="141" spans="63:74" x14ac:dyDescent="0.2">
      <c r="BK141" s="370"/>
      <c r="BL141" s="370"/>
      <c r="BM141" s="370"/>
      <c r="BN141" s="370"/>
      <c r="BO141" s="370"/>
      <c r="BP141" s="370"/>
      <c r="BQ141" s="370"/>
      <c r="BR141" s="370"/>
      <c r="BS141" s="370"/>
      <c r="BT141" s="370"/>
      <c r="BU141" s="370"/>
      <c r="BV141" s="370"/>
    </row>
    <row r="142" spans="63:74" x14ac:dyDescent="0.2">
      <c r="BK142" s="370"/>
      <c r="BL142" s="370"/>
      <c r="BM142" s="370"/>
      <c r="BN142" s="370"/>
      <c r="BO142" s="370"/>
      <c r="BP142" s="370"/>
      <c r="BQ142" s="370"/>
      <c r="BR142" s="370"/>
      <c r="BS142" s="370"/>
      <c r="BT142" s="370"/>
      <c r="BU142" s="370"/>
      <c r="BV142" s="370"/>
    </row>
    <row r="143" spans="63:74" x14ac:dyDescent="0.2">
      <c r="BK143" s="370"/>
      <c r="BL143" s="370"/>
      <c r="BM143" s="370"/>
      <c r="BN143" s="370"/>
      <c r="BO143" s="370"/>
      <c r="BP143" s="370"/>
      <c r="BQ143" s="370"/>
      <c r="BR143" s="370"/>
      <c r="BS143" s="370"/>
      <c r="BT143" s="370"/>
      <c r="BU143" s="370"/>
      <c r="BV143" s="370"/>
    </row>
    <row r="144" spans="63:74" x14ac:dyDescent="0.2">
      <c r="BK144" s="370"/>
      <c r="BL144" s="370"/>
      <c r="BM144" s="370"/>
      <c r="BN144" s="370"/>
      <c r="BO144" s="370"/>
      <c r="BP144" s="370"/>
      <c r="BQ144" s="370"/>
      <c r="BR144" s="370"/>
      <c r="BS144" s="370"/>
      <c r="BT144" s="370"/>
      <c r="BU144" s="370"/>
      <c r="BV144" s="370"/>
    </row>
  </sheetData>
  <mergeCells count="18">
    <mergeCell ref="A1:A2"/>
    <mergeCell ref="AM3:AX3"/>
    <mergeCell ref="AY3:BJ3"/>
    <mergeCell ref="BK3:BV3"/>
    <mergeCell ref="B1:AL1"/>
    <mergeCell ref="C3:N3"/>
    <mergeCell ref="O3:Z3"/>
    <mergeCell ref="AA3:AL3"/>
    <mergeCell ref="B60:Q60"/>
    <mergeCell ref="B57:Q57"/>
    <mergeCell ref="B58:Q58"/>
    <mergeCell ref="B59:Q59"/>
    <mergeCell ref="B51:Q51"/>
    <mergeCell ref="B53:Q53"/>
    <mergeCell ref="B56:Q56"/>
    <mergeCell ref="B52:R52"/>
    <mergeCell ref="B54:Q54"/>
    <mergeCell ref="B55:Q55"/>
  </mergeCells>
  <phoneticPr fontId="3" type="noConversion"/>
  <hyperlinks>
    <hyperlink ref="A1:A2" location="Contents!A1" display="Table of Contents"/>
  </hyperlinks>
  <pageMargins left="0.25" right="0.25" top="0.25" bottom="0.25" header="0.5" footer="0.5"/>
  <pageSetup scale="50" orientation="landscape" horizontalDpi="4294967293"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pageSetUpPr fitToPage="1"/>
  </sheetPr>
  <dimension ref="A1:BV126"/>
  <sheetViews>
    <sheetView zoomScaleNormal="100" workbookViewId="0">
      <pane xSplit="2" ySplit="4" topLeftCell="AT5" activePane="bottomRight" state="frozen"/>
      <selection activeCell="BF63" sqref="BF63"/>
      <selection pane="topRight" activeCell="BF63" sqref="BF63"/>
      <selection pane="bottomLeft" activeCell="BF63" sqref="BF63"/>
      <selection pane="bottomRight" sqref="A1:A2"/>
    </sheetView>
  </sheetViews>
  <sheetFormatPr defaultColWidth="8.5703125" defaultRowHeight="11.25" x14ac:dyDescent="0.2"/>
  <cols>
    <col min="1" max="1" width="12.42578125" style="159" customWidth="1"/>
    <col min="2" max="2" width="32" style="152" customWidth="1"/>
    <col min="3" max="50" width="6.5703125" style="152" customWidth="1"/>
    <col min="51" max="55" width="6.5703125" style="445" customWidth="1"/>
    <col min="56" max="58" width="6.5703125" style="572" customWidth="1"/>
    <col min="59" max="62" width="6.5703125" style="445" customWidth="1"/>
    <col min="63" max="74" width="6.5703125" style="152" customWidth="1"/>
    <col min="75" max="16384" width="8.5703125" style="152"/>
  </cols>
  <sheetData>
    <row r="1" spans="1:74" ht="13.35" customHeight="1" x14ac:dyDescent="0.2">
      <c r="A1" s="741" t="s">
        <v>798</v>
      </c>
      <c r="B1" s="788" t="s">
        <v>1357</v>
      </c>
      <c r="C1" s="789"/>
      <c r="D1" s="789"/>
      <c r="E1" s="789"/>
      <c r="F1" s="789"/>
      <c r="G1" s="789"/>
      <c r="H1" s="789"/>
      <c r="I1" s="789"/>
      <c r="J1" s="789"/>
      <c r="K1" s="789"/>
      <c r="L1" s="789"/>
      <c r="M1" s="789"/>
      <c r="N1" s="789"/>
      <c r="O1" s="789"/>
      <c r="P1" s="789"/>
      <c r="Q1" s="789"/>
      <c r="R1" s="789"/>
      <c r="S1" s="789"/>
      <c r="T1" s="789"/>
      <c r="U1" s="789"/>
      <c r="V1" s="789"/>
      <c r="W1" s="789"/>
      <c r="X1" s="789"/>
      <c r="Y1" s="789"/>
      <c r="Z1" s="789"/>
      <c r="AA1" s="789"/>
      <c r="AB1" s="789"/>
      <c r="AC1" s="789"/>
      <c r="AD1" s="789"/>
      <c r="AE1" s="789"/>
      <c r="AF1" s="789"/>
      <c r="AG1" s="789"/>
      <c r="AH1" s="789"/>
      <c r="AI1" s="789"/>
      <c r="AJ1" s="789"/>
      <c r="AK1" s="789"/>
      <c r="AL1" s="789"/>
    </row>
    <row r="2" spans="1:74" ht="12.75" x14ac:dyDescent="0.2">
      <c r="A2" s="742"/>
      <c r="B2" s="683" t="str">
        <f>"U.S. Energy Information Administration  |  Short-Term Energy Outlook  - "&amp;Dates!D1</f>
        <v>U.S. Energy Information Administration  |  Short-Term Energy Outlook  - September 2021</v>
      </c>
      <c r="C2" s="684"/>
      <c r="D2" s="684"/>
      <c r="E2" s="684"/>
      <c r="F2" s="684"/>
      <c r="G2" s="684"/>
      <c r="H2" s="684"/>
      <c r="I2" s="684"/>
      <c r="J2" s="684"/>
      <c r="K2" s="684"/>
      <c r="L2" s="684"/>
      <c r="M2" s="684"/>
      <c r="N2" s="684"/>
      <c r="O2" s="684"/>
      <c r="P2" s="684"/>
      <c r="Q2" s="684"/>
      <c r="R2" s="684"/>
      <c r="S2" s="684"/>
      <c r="T2" s="684"/>
      <c r="U2" s="684"/>
      <c r="V2" s="684"/>
      <c r="W2" s="684"/>
      <c r="X2" s="684"/>
      <c r="Y2" s="684"/>
      <c r="Z2" s="684"/>
      <c r="AA2" s="684"/>
      <c r="AB2" s="684"/>
      <c r="AC2" s="684"/>
      <c r="AD2" s="684"/>
      <c r="AE2" s="684"/>
      <c r="AF2" s="684"/>
      <c r="AG2" s="684"/>
      <c r="AH2" s="684"/>
      <c r="AI2" s="684"/>
      <c r="AJ2" s="684"/>
      <c r="AK2" s="684"/>
      <c r="AL2" s="684"/>
    </row>
    <row r="3" spans="1:74" s="12" customFormat="1" ht="12.75" x14ac:dyDescent="0.2">
      <c r="A3" s="14"/>
      <c r="B3" s="15"/>
      <c r="C3" s="745">
        <f>Dates!D3</f>
        <v>2017</v>
      </c>
      <c r="D3" s="746"/>
      <c r="E3" s="746"/>
      <c r="F3" s="746"/>
      <c r="G3" s="746"/>
      <c r="H3" s="746"/>
      <c r="I3" s="746"/>
      <c r="J3" s="746"/>
      <c r="K3" s="746"/>
      <c r="L3" s="746"/>
      <c r="M3" s="746"/>
      <c r="N3" s="747"/>
      <c r="O3" s="745">
        <f>C3+1</f>
        <v>2018</v>
      </c>
      <c r="P3" s="748"/>
      <c r="Q3" s="748"/>
      <c r="R3" s="748"/>
      <c r="S3" s="748"/>
      <c r="T3" s="748"/>
      <c r="U3" s="748"/>
      <c r="V3" s="748"/>
      <c r="W3" s="748"/>
      <c r="X3" s="746"/>
      <c r="Y3" s="746"/>
      <c r="Z3" s="747"/>
      <c r="AA3" s="749">
        <f>O3+1</f>
        <v>2019</v>
      </c>
      <c r="AB3" s="746"/>
      <c r="AC3" s="746"/>
      <c r="AD3" s="746"/>
      <c r="AE3" s="746"/>
      <c r="AF3" s="746"/>
      <c r="AG3" s="746"/>
      <c r="AH3" s="746"/>
      <c r="AI3" s="746"/>
      <c r="AJ3" s="746"/>
      <c r="AK3" s="746"/>
      <c r="AL3" s="747"/>
      <c r="AM3" s="749">
        <f>AA3+1</f>
        <v>2020</v>
      </c>
      <c r="AN3" s="746"/>
      <c r="AO3" s="746"/>
      <c r="AP3" s="746"/>
      <c r="AQ3" s="746"/>
      <c r="AR3" s="746"/>
      <c r="AS3" s="746"/>
      <c r="AT3" s="746"/>
      <c r="AU3" s="746"/>
      <c r="AV3" s="746"/>
      <c r="AW3" s="746"/>
      <c r="AX3" s="747"/>
      <c r="AY3" s="749">
        <f>AM3+1</f>
        <v>2021</v>
      </c>
      <c r="AZ3" s="750"/>
      <c r="BA3" s="750"/>
      <c r="BB3" s="750"/>
      <c r="BC3" s="750"/>
      <c r="BD3" s="750"/>
      <c r="BE3" s="750"/>
      <c r="BF3" s="750"/>
      <c r="BG3" s="750"/>
      <c r="BH3" s="750"/>
      <c r="BI3" s="750"/>
      <c r="BJ3" s="751"/>
      <c r="BK3" s="749">
        <f>AY3+1</f>
        <v>2022</v>
      </c>
      <c r="BL3" s="746"/>
      <c r="BM3" s="746"/>
      <c r="BN3" s="746"/>
      <c r="BO3" s="746"/>
      <c r="BP3" s="746"/>
      <c r="BQ3" s="746"/>
      <c r="BR3" s="746"/>
      <c r="BS3" s="746"/>
      <c r="BT3" s="746"/>
      <c r="BU3" s="746"/>
      <c r="BV3" s="747"/>
    </row>
    <row r="4" spans="1:74" s="12" customFormat="1" x14ac:dyDescent="0.2">
      <c r="A4" s="16"/>
      <c r="B4" s="17"/>
      <c r="C4" s="18" t="s">
        <v>473</v>
      </c>
      <c r="D4" s="18" t="s">
        <v>474</v>
      </c>
      <c r="E4" s="18" t="s">
        <v>475</v>
      </c>
      <c r="F4" s="18" t="s">
        <v>476</v>
      </c>
      <c r="G4" s="18" t="s">
        <v>477</v>
      </c>
      <c r="H4" s="18" t="s">
        <v>478</v>
      </c>
      <c r="I4" s="18" t="s">
        <v>479</v>
      </c>
      <c r="J4" s="18" t="s">
        <v>480</v>
      </c>
      <c r="K4" s="18" t="s">
        <v>481</v>
      </c>
      <c r="L4" s="18" t="s">
        <v>482</v>
      </c>
      <c r="M4" s="18" t="s">
        <v>483</v>
      </c>
      <c r="N4" s="18" t="s">
        <v>484</v>
      </c>
      <c r="O4" s="18" t="s">
        <v>473</v>
      </c>
      <c r="P4" s="18" t="s">
        <v>474</v>
      </c>
      <c r="Q4" s="18" t="s">
        <v>475</v>
      </c>
      <c r="R4" s="18" t="s">
        <v>476</v>
      </c>
      <c r="S4" s="18" t="s">
        <v>477</v>
      </c>
      <c r="T4" s="18" t="s">
        <v>478</v>
      </c>
      <c r="U4" s="18" t="s">
        <v>479</v>
      </c>
      <c r="V4" s="18" t="s">
        <v>480</v>
      </c>
      <c r="W4" s="18" t="s">
        <v>481</v>
      </c>
      <c r="X4" s="18" t="s">
        <v>482</v>
      </c>
      <c r="Y4" s="18" t="s">
        <v>483</v>
      </c>
      <c r="Z4" s="18" t="s">
        <v>484</v>
      </c>
      <c r="AA4" s="18" t="s">
        <v>473</v>
      </c>
      <c r="AB4" s="18" t="s">
        <v>474</v>
      </c>
      <c r="AC4" s="18" t="s">
        <v>475</v>
      </c>
      <c r="AD4" s="18" t="s">
        <v>476</v>
      </c>
      <c r="AE4" s="18" t="s">
        <v>477</v>
      </c>
      <c r="AF4" s="18" t="s">
        <v>478</v>
      </c>
      <c r="AG4" s="18" t="s">
        <v>479</v>
      </c>
      <c r="AH4" s="18" t="s">
        <v>480</v>
      </c>
      <c r="AI4" s="18" t="s">
        <v>481</v>
      </c>
      <c r="AJ4" s="18" t="s">
        <v>482</v>
      </c>
      <c r="AK4" s="18" t="s">
        <v>483</v>
      </c>
      <c r="AL4" s="18" t="s">
        <v>484</v>
      </c>
      <c r="AM4" s="18" t="s">
        <v>473</v>
      </c>
      <c r="AN4" s="18" t="s">
        <v>474</v>
      </c>
      <c r="AO4" s="18" t="s">
        <v>475</v>
      </c>
      <c r="AP4" s="18" t="s">
        <v>476</v>
      </c>
      <c r="AQ4" s="18" t="s">
        <v>477</v>
      </c>
      <c r="AR4" s="18" t="s">
        <v>478</v>
      </c>
      <c r="AS4" s="18" t="s">
        <v>479</v>
      </c>
      <c r="AT4" s="18" t="s">
        <v>480</v>
      </c>
      <c r="AU4" s="18" t="s">
        <v>481</v>
      </c>
      <c r="AV4" s="18" t="s">
        <v>482</v>
      </c>
      <c r="AW4" s="18" t="s">
        <v>483</v>
      </c>
      <c r="AX4" s="18" t="s">
        <v>484</v>
      </c>
      <c r="AY4" s="18" t="s">
        <v>473</v>
      </c>
      <c r="AZ4" s="18" t="s">
        <v>474</v>
      </c>
      <c r="BA4" s="18" t="s">
        <v>475</v>
      </c>
      <c r="BB4" s="18" t="s">
        <v>476</v>
      </c>
      <c r="BC4" s="18" t="s">
        <v>477</v>
      </c>
      <c r="BD4" s="18" t="s">
        <v>478</v>
      </c>
      <c r="BE4" s="18" t="s">
        <v>479</v>
      </c>
      <c r="BF4" s="18" t="s">
        <v>480</v>
      </c>
      <c r="BG4" s="18" t="s">
        <v>481</v>
      </c>
      <c r="BH4" s="18" t="s">
        <v>482</v>
      </c>
      <c r="BI4" s="18" t="s">
        <v>483</v>
      </c>
      <c r="BJ4" s="18" t="s">
        <v>484</v>
      </c>
      <c r="BK4" s="18" t="s">
        <v>473</v>
      </c>
      <c r="BL4" s="18" t="s">
        <v>474</v>
      </c>
      <c r="BM4" s="18" t="s">
        <v>475</v>
      </c>
      <c r="BN4" s="18" t="s">
        <v>476</v>
      </c>
      <c r="BO4" s="18" t="s">
        <v>477</v>
      </c>
      <c r="BP4" s="18" t="s">
        <v>478</v>
      </c>
      <c r="BQ4" s="18" t="s">
        <v>479</v>
      </c>
      <c r="BR4" s="18" t="s">
        <v>480</v>
      </c>
      <c r="BS4" s="18" t="s">
        <v>481</v>
      </c>
      <c r="BT4" s="18" t="s">
        <v>482</v>
      </c>
      <c r="BU4" s="18" t="s">
        <v>483</v>
      </c>
      <c r="BV4" s="18" t="s">
        <v>484</v>
      </c>
    </row>
    <row r="5" spans="1:74" ht="11.1" customHeight="1" x14ac:dyDescent="0.2">
      <c r="B5" s="246" t="s">
        <v>311</v>
      </c>
      <c r="C5" s="244"/>
      <c r="D5" s="244"/>
      <c r="E5" s="244"/>
      <c r="F5" s="244"/>
      <c r="G5" s="244"/>
      <c r="H5" s="244"/>
      <c r="I5" s="244"/>
      <c r="J5" s="244"/>
      <c r="K5" s="244"/>
      <c r="L5" s="244"/>
      <c r="M5" s="244"/>
      <c r="N5" s="244"/>
      <c r="O5" s="244"/>
      <c r="P5" s="244"/>
      <c r="Q5" s="244"/>
      <c r="R5" s="244"/>
      <c r="S5" s="244"/>
      <c r="T5" s="244"/>
      <c r="U5" s="244"/>
      <c r="V5" s="244"/>
      <c r="W5" s="244"/>
      <c r="X5" s="244"/>
      <c r="Y5" s="244"/>
      <c r="Z5" s="244"/>
      <c r="AA5" s="244"/>
      <c r="AB5" s="244"/>
      <c r="AC5" s="244"/>
      <c r="AD5" s="244"/>
      <c r="AE5" s="244"/>
      <c r="AF5" s="244"/>
      <c r="AG5" s="244"/>
      <c r="AH5" s="244"/>
      <c r="AI5" s="244"/>
      <c r="AJ5" s="244"/>
      <c r="AK5" s="244"/>
      <c r="AL5" s="244"/>
      <c r="AM5" s="244"/>
      <c r="AN5" s="244"/>
      <c r="AO5" s="244"/>
      <c r="AP5" s="244"/>
      <c r="AQ5" s="244"/>
      <c r="AR5" s="244"/>
      <c r="AS5" s="244"/>
      <c r="AT5" s="244"/>
      <c r="AU5" s="244"/>
      <c r="AV5" s="244"/>
      <c r="AW5" s="244"/>
      <c r="AX5" s="244"/>
      <c r="AY5" s="652"/>
      <c r="AZ5" s="652"/>
      <c r="BA5" s="244"/>
      <c r="BB5" s="652"/>
      <c r="BC5" s="652"/>
      <c r="BD5" s="244"/>
      <c r="BE5" s="244"/>
      <c r="BF5" s="244"/>
      <c r="BG5" s="244"/>
      <c r="BH5" s="244"/>
      <c r="BI5" s="244"/>
      <c r="BJ5" s="652"/>
      <c r="BK5" s="368"/>
      <c r="BL5" s="368"/>
      <c r="BM5" s="368"/>
      <c r="BN5" s="368"/>
      <c r="BO5" s="368"/>
      <c r="BP5" s="368"/>
      <c r="BQ5" s="368"/>
      <c r="BR5" s="368"/>
      <c r="BS5" s="368"/>
      <c r="BT5" s="368"/>
      <c r="BU5" s="368"/>
      <c r="BV5" s="368"/>
    </row>
    <row r="6" spans="1:74" ht="11.1" customHeight="1" x14ac:dyDescent="0.2">
      <c r="A6" s="159" t="s">
        <v>1011</v>
      </c>
      <c r="B6" s="170" t="s">
        <v>312</v>
      </c>
      <c r="C6" s="244">
        <v>1.04</v>
      </c>
      <c r="D6" s="244">
        <v>1.04</v>
      </c>
      <c r="E6" s="244">
        <v>1.04</v>
      </c>
      <c r="F6" s="244">
        <v>1.03</v>
      </c>
      <c r="G6" s="244">
        <v>1.03</v>
      </c>
      <c r="H6" s="244">
        <v>1.03</v>
      </c>
      <c r="I6" s="244">
        <v>1.03</v>
      </c>
      <c r="J6" s="244">
        <v>1.03</v>
      </c>
      <c r="K6" s="244">
        <v>1.03</v>
      </c>
      <c r="L6" s="244">
        <v>0.98</v>
      </c>
      <c r="M6" s="244">
        <v>1</v>
      </c>
      <c r="N6" s="244">
        <v>1.03</v>
      </c>
      <c r="O6" s="244">
        <v>1.04</v>
      </c>
      <c r="P6" s="244">
        <v>1.03</v>
      </c>
      <c r="Q6" s="244">
        <v>0.99</v>
      </c>
      <c r="R6" s="244">
        <v>0.99</v>
      </c>
      <c r="S6" s="244">
        <v>1.02</v>
      </c>
      <c r="T6" s="244">
        <v>1.04</v>
      </c>
      <c r="U6" s="244">
        <v>1.05</v>
      </c>
      <c r="V6" s="244">
        <v>1.04</v>
      </c>
      <c r="W6" s="244">
        <v>1</v>
      </c>
      <c r="X6" s="244">
        <v>1</v>
      </c>
      <c r="Y6" s="244">
        <v>1</v>
      </c>
      <c r="Z6" s="244">
        <v>1</v>
      </c>
      <c r="AA6" s="244">
        <v>0.95</v>
      </c>
      <c r="AB6" s="244">
        <v>1.04</v>
      </c>
      <c r="AC6" s="244">
        <v>1.05</v>
      </c>
      <c r="AD6" s="244">
        <v>1.04</v>
      </c>
      <c r="AE6" s="244">
        <v>1.03</v>
      </c>
      <c r="AF6" s="244">
        <v>1</v>
      </c>
      <c r="AG6" s="244">
        <v>1.02</v>
      </c>
      <c r="AH6" s="244">
        <v>1.01</v>
      </c>
      <c r="AI6" s="244">
        <v>1.02</v>
      </c>
      <c r="AJ6" s="244">
        <v>1.02</v>
      </c>
      <c r="AK6" s="244">
        <v>1.03</v>
      </c>
      <c r="AL6" s="244">
        <v>1.02</v>
      </c>
      <c r="AM6" s="244">
        <v>1.01</v>
      </c>
      <c r="AN6" s="244">
        <v>1.01</v>
      </c>
      <c r="AO6" s="244">
        <v>1.03</v>
      </c>
      <c r="AP6" s="244">
        <v>1.03</v>
      </c>
      <c r="AQ6" s="244">
        <v>0.85</v>
      </c>
      <c r="AR6" s="244">
        <v>0.81499999999999995</v>
      </c>
      <c r="AS6" s="244">
        <v>0.81</v>
      </c>
      <c r="AT6" s="244">
        <v>0.85</v>
      </c>
      <c r="AU6" s="244">
        <v>0.85</v>
      </c>
      <c r="AV6" s="244">
        <v>0.86</v>
      </c>
      <c r="AW6" s="244">
        <v>0.86</v>
      </c>
      <c r="AX6" s="244">
        <v>0.85</v>
      </c>
      <c r="AY6" s="244">
        <v>0.86</v>
      </c>
      <c r="AZ6" s="244">
        <v>0.87</v>
      </c>
      <c r="BA6" s="244">
        <v>0.87</v>
      </c>
      <c r="BB6" s="244">
        <v>0.87</v>
      </c>
      <c r="BC6" s="244">
        <v>0.88</v>
      </c>
      <c r="BD6" s="244">
        <v>0.89500000000000002</v>
      </c>
      <c r="BE6" s="244">
        <v>0.91</v>
      </c>
      <c r="BF6" s="244">
        <v>0.92</v>
      </c>
      <c r="BG6" s="244" t="s">
        <v>1406</v>
      </c>
      <c r="BH6" s="244" t="s">
        <v>1406</v>
      </c>
      <c r="BI6" s="244" t="s">
        <v>1406</v>
      </c>
      <c r="BJ6" s="244" t="s">
        <v>1406</v>
      </c>
      <c r="BK6" s="244" t="s">
        <v>1406</v>
      </c>
      <c r="BL6" s="244" t="s">
        <v>1406</v>
      </c>
      <c r="BM6" s="244" t="s">
        <v>1406</v>
      </c>
      <c r="BN6" s="244" t="s">
        <v>1406</v>
      </c>
      <c r="BO6" s="244" t="s">
        <v>1406</v>
      </c>
      <c r="BP6" s="244" t="s">
        <v>1406</v>
      </c>
      <c r="BQ6" s="244" t="s">
        <v>1406</v>
      </c>
      <c r="BR6" s="244" t="s">
        <v>1406</v>
      </c>
      <c r="BS6" s="244" t="s">
        <v>1406</v>
      </c>
      <c r="BT6" s="244" t="s">
        <v>1406</v>
      </c>
      <c r="BU6" s="244" t="s">
        <v>1406</v>
      </c>
      <c r="BV6" s="244" t="s">
        <v>1406</v>
      </c>
    </row>
    <row r="7" spans="1:74" ht="11.1" customHeight="1" x14ac:dyDescent="0.2">
      <c r="A7" s="159" t="s">
        <v>329</v>
      </c>
      <c r="B7" s="170" t="s">
        <v>320</v>
      </c>
      <c r="C7" s="244">
        <v>1.64</v>
      </c>
      <c r="D7" s="244">
        <v>1.67</v>
      </c>
      <c r="E7" s="244">
        <v>1.61</v>
      </c>
      <c r="F7" s="244">
        <v>1.68</v>
      </c>
      <c r="G7" s="244">
        <v>1.64</v>
      </c>
      <c r="H7" s="244">
        <v>1.67</v>
      </c>
      <c r="I7" s="244">
        <v>1.65</v>
      </c>
      <c r="J7" s="244">
        <v>1.67</v>
      </c>
      <c r="K7" s="244">
        <v>1.65</v>
      </c>
      <c r="L7" s="244">
        <v>1.675</v>
      </c>
      <c r="M7" s="244">
        <v>1.58</v>
      </c>
      <c r="N7" s="244">
        <v>1.62</v>
      </c>
      <c r="O7" s="244">
        <v>1.61</v>
      </c>
      <c r="P7" s="244">
        <v>1.6</v>
      </c>
      <c r="Q7" s="244">
        <v>1.57</v>
      </c>
      <c r="R7" s="244">
        <v>1.5649999999999999</v>
      </c>
      <c r="S7" s="244">
        <v>1.57</v>
      </c>
      <c r="T7" s="244">
        <v>1.54</v>
      </c>
      <c r="U7" s="244">
        <v>1.55</v>
      </c>
      <c r="V7" s="244">
        <v>1.56</v>
      </c>
      <c r="W7" s="244">
        <v>1.58</v>
      </c>
      <c r="X7" s="244">
        <v>1.55</v>
      </c>
      <c r="Y7" s="244">
        <v>1.59</v>
      </c>
      <c r="Z7" s="244">
        <v>1.57</v>
      </c>
      <c r="AA7" s="244">
        <v>1.57</v>
      </c>
      <c r="AB7" s="244">
        <v>1.46</v>
      </c>
      <c r="AC7" s="244">
        <v>1.47</v>
      </c>
      <c r="AD7" s="244">
        <v>1.43</v>
      </c>
      <c r="AE7" s="244">
        <v>1.45</v>
      </c>
      <c r="AF7" s="244">
        <v>1.41</v>
      </c>
      <c r="AG7" s="244">
        <v>1.39</v>
      </c>
      <c r="AH7" s="244">
        <v>1.43</v>
      </c>
      <c r="AI7" s="244">
        <v>1.38</v>
      </c>
      <c r="AJ7" s="244">
        <v>1.36</v>
      </c>
      <c r="AK7" s="244">
        <v>1.3</v>
      </c>
      <c r="AL7" s="244">
        <v>1.43</v>
      </c>
      <c r="AM7" s="244">
        <v>1.35</v>
      </c>
      <c r="AN7" s="244">
        <v>1.3</v>
      </c>
      <c r="AO7" s="244">
        <v>1.4</v>
      </c>
      <c r="AP7" s="244">
        <v>1.32</v>
      </c>
      <c r="AQ7" s="244">
        <v>1.28</v>
      </c>
      <c r="AR7" s="244">
        <v>1.22</v>
      </c>
      <c r="AS7" s="244">
        <v>1.1499999999999999</v>
      </c>
      <c r="AT7" s="244">
        <v>1.18</v>
      </c>
      <c r="AU7" s="244">
        <v>1.24</v>
      </c>
      <c r="AV7" s="244">
        <v>1.1299999999999999</v>
      </c>
      <c r="AW7" s="244">
        <v>1.1499999999999999</v>
      </c>
      <c r="AX7" s="244">
        <v>1.1000000000000001</v>
      </c>
      <c r="AY7" s="244">
        <v>1.1000000000000001</v>
      </c>
      <c r="AZ7" s="244">
        <v>1.0900000000000001</v>
      </c>
      <c r="BA7" s="244">
        <v>1.1299999999999999</v>
      </c>
      <c r="BB7" s="244">
        <v>1.1100000000000001</v>
      </c>
      <c r="BC7" s="244">
        <v>1.07</v>
      </c>
      <c r="BD7" s="244">
        <v>1.06</v>
      </c>
      <c r="BE7" s="244">
        <v>1.1100000000000001</v>
      </c>
      <c r="BF7" s="244">
        <v>1.07</v>
      </c>
      <c r="BG7" s="244" t="s">
        <v>1406</v>
      </c>
      <c r="BH7" s="244" t="s">
        <v>1406</v>
      </c>
      <c r="BI7" s="244" t="s">
        <v>1406</v>
      </c>
      <c r="BJ7" s="244" t="s">
        <v>1406</v>
      </c>
      <c r="BK7" s="244" t="s">
        <v>1406</v>
      </c>
      <c r="BL7" s="244" t="s">
        <v>1406</v>
      </c>
      <c r="BM7" s="244" t="s">
        <v>1406</v>
      </c>
      <c r="BN7" s="244" t="s">
        <v>1406</v>
      </c>
      <c r="BO7" s="244" t="s">
        <v>1406</v>
      </c>
      <c r="BP7" s="244" t="s">
        <v>1406</v>
      </c>
      <c r="BQ7" s="244" t="s">
        <v>1406</v>
      </c>
      <c r="BR7" s="244" t="s">
        <v>1406</v>
      </c>
      <c r="BS7" s="244" t="s">
        <v>1406</v>
      </c>
      <c r="BT7" s="244" t="s">
        <v>1406</v>
      </c>
      <c r="BU7" s="244" t="s">
        <v>1406</v>
      </c>
      <c r="BV7" s="244" t="s">
        <v>1406</v>
      </c>
    </row>
    <row r="8" spans="1:74" ht="11.1" customHeight="1" x14ac:dyDescent="0.2">
      <c r="A8" s="159" t="s">
        <v>1106</v>
      </c>
      <c r="B8" s="170" t="s">
        <v>1107</v>
      </c>
      <c r="C8" s="244">
        <v>0.185</v>
      </c>
      <c r="D8" s="244">
        <v>0.192</v>
      </c>
      <c r="E8" s="244">
        <v>0.155</v>
      </c>
      <c r="F8" s="244">
        <v>0.16600000000000001</v>
      </c>
      <c r="G8" s="244">
        <v>0.19400000000000001</v>
      </c>
      <c r="H8" s="244">
        <v>0.25</v>
      </c>
      <c r="I8" s="244">
        <v>0.27</v>
      </c>
      <c r="J8" s="244">
        <v>0.26200000000000001</v>
      </c>
      <c r="K8" s="244">
        <v>0.26500000000000001</v>
      </c>
      <c r="L8" s="244">
        <v>0.28999999999999998</v>
      </c>
      <c r="M8" s="244">
        <v>0.30099999999999999</v>
      </c>
      <c r="N8" s="244">
        <v>0.312</v>
      </c>
      <c r="O8" s="244">
        <v>0.316</v>
      </c>
      <c r="P8" s="244">
        <v>0.32600000000000001</v>
      </c>
      <c r="Q8" s="244">
        <v>0.36399999999999999</v>
      </c>
      <c r="R8" s="244">
        <v>0.36299999999999999</v>
      </c>
      <c r="S8" s="244">
        <v>0.35799999999999998</v>
      </c>
      <c r="T8" s="244">
        <v>0.33500000000000002</v>
      </c>
      <c r="U8" s="244">
        <v>0.32500000000000001</v>
      </c>
      <c r="V8" s="244">
        <v>0.34</v>
      </c>
      <c r="W8" s="244">
        <v>0.33500000000000002</v>
      </c>
      <c r="X8" s="244">
        <v>0.33</v>
      </c>
      <c r="Y8" s="244">
        <v>0.3</v>
      </c>
      <c r="Z8" s="244">
        <v>0.31</v>
      </c>
      <c r="AA8" s="244">
        <v>0.32</v>
      </c>
      <c r="AB8" s="244">
        <v>0.33500000000000002</v>
      </c>
      <c r="AC8" s="244">
        <v>0.32500000000000001</v>
      </c>
      <c r="AD8" s="244">
        <v>0.33500000000000002</v>
      </c>
      <c r="AE8" s="244">
        <v>0.32500000000000001</v>
      </c>
      <c r="AF8" s="244">
        <v>0.32500000000000001</v>
      </c>
      <c r="AG8" s="244">
        <v>0.315</v>
      </c>
      <c r="AH8" s="244">
        <v>0.33</v>
      </c>
      <c r="AI8" s="244">
        <v>0.33500000000000002</v>
      </c>
      <c r="AJ8" s="244">
        <v>0.32500000000000001</v>
      </c>
      <c r="AK8" s="244">
        <v>0.31458599999999998</v>
      </c>
      <c r="AL8" s="244">
        <v>0.30499999999999999</v>
      </c>
      <c r="AM8" s="244">
        <v>0.30499999999999999</v>
      </c>
      <c r="AN8" s="244">
        <v>0.28999999999999998</v>
      </c>
      <c r="AO8" s="244">
        <v>0.28000000000000003</v>
      </c>
      <c r="AP8" s="244">
        <v>0.28999999999999998</v>
      </c>
      <c r="AQ8" s="244">
        <v>0.28000000000000003</v>
      </c>
      <c r="AR8" s="244">
        <v>0.3</v>
      </c>
      <c r="AS8" s="244">
        <v>0.28000000000000003</v>
      </c>
      <c r="AT8" s="244">
        <v>0.27</v>
      </c>
      <c r="AU8" s="244">
        <v>0.28000000000000003</v>
      </c>
      <c r="AV8" s="244">
        <v>0.26</v>
      </c>
      <c r="AW8" s="244">
        <v>0.27500000000000002</v>
      </c>
      <c r="AX8" s="244">
        <v>0.26</v>
      </c>
      <c r="AY8" s="244">
        <v>0.27</v>
      </c>
      <c r="AZ8" s="244">
        <v>0.27</v>
      </c>
      <c r="BA8" s="244">
        <v>0.28999999999999998</v>
      </c>
      <c r="BB8" s="244">
        <v>0.27500000000000002</v>
      </c>
      <c r="BC8" s="244">
        <v>0.26</v>
      </c>
      <c r="BD8" s="244">
        <v>0.27</v>
      </c>
      <c r="BE8" s="244">
        <v>0.26</v>
      </c>
      <c r="BF8" s="244">
        <v>0.26</v>
      </c>
      <c r="BG8" s="244" t="s">
        <v>1406</v>
      </c>
      <c r="BH8" s="244" t="s">
        <v>1406</v>
      </c>
      <c r="BI8" s="244" t="s">
        <v>1406</v>
      </c>
      <c r="BJ8" s="244" t="s">
        <v>1406</v>
      </c>
      <c r="BK8" s="244" t="s">
        <v>1406</v>
      </c>
      <c r="BL8" s="244" t="s">
        <v>1406</v>
      </c>
      <c r="BM8" s="244" t="s">
        <v>1406</v>
      </c>
      <c r="BN8" s="244" t="s">
        <v>1406</v>
      </c>
      <c r="BO8" s="244" t="s">
        <v>1406</v>
      </c>
      <c r="BP8" s="244" t="s">
        <v>1406</v>
      </c>
      <c r="BQ8" s="244" t="s">
        <v>1406</v>
      </c>
      <c r="BR8" s="244" t="s">
        <v>1406</v>
      </c>
      <c r="BS8" s="244" t="s">
        <v>1406</v>
      </c>
      <c r="BT8" s="244" t="s">
        <v>1406</v>
      </c>
      <c r="BU8" s="244" t="s">
        <v>1406</v>
      </c>
      <c r="BV8" s="244" t="s">
        <v>1406</v>
      </c>
    </row>
    <row r="9" spans="1:74" ht="11.1" customHeight="1" x14ac:dyDescent="0.2">
      <c r="A9" s="159" t="s">
        <v>1093</v>
      </c>
      <c r="B9" s="170" t="s">
        <v>1094</v>
      </c>
      <c r="C9" s="244">
        <v>0.13500000000000001</v>
      </c>
      <c r="D9" s="244">
        <v>0.13500000000000001</v>
      </c>
      <c r="E9" s="244">
        <v>0.13500000000000001</v>
      </c>
      <c r="F9" s="244">
        <v>0.13500000000000001</v>
      </c>
      <c r="G9" s="244">
        <v>0.13500000000000001</v>
      </c>
      <c r="H9" s="244">
        <v>0.13500000000000001</v>
      </c>
      <c r="I9" s="244">
        <v>0.13500000000000001</v>
      </c>
      <c r="J9" s="244">
        <v>0.13</v>
      </c>
      <c r="K9" s="244">
        <v>0.13</v>
      </c>
      <c r="L9" s="244">
        <v>0.13500000000000001</v>
      </c>
      <c r="M9" s="244">
        <v>0.13</v>
      </c>
      <c r="N9" s="244">
        <v>0.13</v>
      </c>
      <c r="O9" s="244">
        <v>0.13500000000000001</v>
      </c>
      <c r="P9" s="244">
        <v>0.13500000000000001</v>
      </c>
      <c r="Q9" s="244">
        <v>0.13500000000000001</v>
      </c>
      <c r="R9" s="244">
        <v>0.13500000000000001</v>
      </c>
      <c r="S9" s="244">
        <v>0.13500000000000001</v>
      </c>
      <c r="T9" s="244">
        <v>0.13</v>
      </c>
      <c r="U9" s="244">
        <v>0.13500000000000001</v>
      </c>
      <c r="V9" s="244">
        <v>0.13500000000000001</v>
      </c>
      <c r="W9" s="244">
        <v>0.13500000000000001</v>
      </c>
      <c r="X9" s="244">
        <v>0.13500000000000001</v>
      </c>
      <c r="Y9" s="244">
        <v>0.12</v>
      </c>
      <c r="Z9" s="244">
        <v>0.11</v>
      </c>
      <c r="AA9" s="244">
        <v>0.11</v>
      </c>
      <c r="AB9" s="244">
        <v>0.1</v>
      </c>
      <c r="AC9" s="244">
        <v>0.12</v>
      </c>
      <c r="AD9" s="244">
        <v>0.12</v>
      </c>
      <c r="AE9" s="244">
        <v>0.11</v>
      </c>
      <c r="AF9" s="244">
        <v>0.11</v>
      </c>
      <c r="AG9" s="244">
        <v>0.13500000000000001</v>
      </c>
      <c r="AH9" s="244">
        <v>0.13</v>
      </c>
      <c r="AI9" s="244">
        <v>0.12</v>
      </c>
      <c r="AJ9" s="244">
        <v>0.13</v>
      </c>
      <c r="AK9" s="244">
        <v>0.12</v>
      </c>
      <c r="AL9" s="244">
        <v>0.13</v>
      </c>
      <c r="AM9" s="244">
        <v>0.13</v>
      </c>
      <c r="AN9" s="244">
        <v>0.12</v>
      </c>
      <c r="AO9" s="244">
        <v>0.13</v>
      </c>
      <c r="AP9" s="244">
        <v>0.13500000000000001</v>
      </c>
      <c r="AQ9" s="244">
        <v>0.1</v>
      </c>
      <c r="AR9" s="244">
        <v>0.115</v>
      </c>
      <c r="AS9" s="244">
        <v>0.11</v>
      </c>
      <c r="AT9" s="244">
        <v>0.11</v>
      </c>
      <c r="AU9" s="244">
        <v>0.105</v>
      </c>
      <c r="AV9" s="244">
        <v>0.09</v>
      </c>
      <c r="AW9" s="244">
        <v>0.1</v>
      </c>
      <c r="AX9" s="244">
        <v>0.13</v>
      </c>
      <c r="AY9" s="244">
        <v>0.12</v>
      </c>
      <c r="AZ9" s="244">
        <v>0.1</v>
      </c>
      <c r="BA9" s="244">
        <v>0.11</v>
      </c>
      <c r="BB9" s="244">
        <v>0.12</v>
      </c>
      <c r="BC9" s="244">
        <v>0.11</v>
      </c>
      <c r="BD9" s="244">
        <v>0.12</v>
      </c>
      <c r="BE9" s="244">
        <v>0.11</v>
      </c>
      <c r="BF9" s="244">
        <v>0.12</v>
      </c>
      <c r="BG9" s="244" t="s">
        <v>1406</v>
      </c>
      <c r="BH9" s="244" t="s">
        <v>1406</v>
      </c>
      <c r="BI9" s="244" t="s">
        <v>1406</v>
      </c>
      <c r="BJ9" s="244" t="s">
        <v>1406</v>
      </c>
      <c r="BK9" s="244" t="s">
        <v>1406</v>
      </c>
      <c r="BL9" s="244" t="s">
        <v>1406</v>
      </c>
      <c r="BM9" s="244" t="s">
        <v>1406</v>
      </c>
      <c r="BN9" s="244" t="s">
        <v>1406</v>
      </c>
      <c r="BO9" s="244" t="s">
        <v>1406</v>
      </c>
      <c r="BP9" s="244" t="s">
        <v>1406</v>
      </c>
      <c r="BQ9" s="244" t="s">
        <v>1406</v>
      </c>
      <c r="BR9" s="244" t="s">
        <v>1406</v>
      </c>
      <c r="BS9" s="244" t="s">
        <v>1406</v>
      </c>
      <c r="BT9" s="244" t="s">
        <v>1406</v>
      </c>
      <c r="BU9" s="244" t="s">
        <v>1406</v>
      </c>
      <c r="BV9" s="244" t="s">
        <v>1406</v>
      </c>
    </row>
    <row r="10" spans="1:74" ht="11.1" customHeight="1" x14ac:dyDescent="0.2">
      <c r="A10" s="159" t="s">
        <v>1018</v>
      </c>
      <c r="B10" s="170" t="s">
        <v>1019</v>
      </c>
      <c r="C10" s="244">
        <v>0.2</v>
      </c>
      <c r="D10" s="244">
        <v>0.185</v>
      </c>
      <c r="E10" s="244">
        <v>0.19</v>
      </c>
      <c r="F10" s="244">
        <v>0.21</v>
      </c>
      <c r="G10" s="244">
        <v>0.2</v>
      </c>
      <c r="H10" s="244">
        <v>0.2</v>
      </c>
      <c r="I10" s="244">
        <v>0.21</v>
      </c>
      <c r="J10" s="244">
        <v>0.2</v>
      </c>
      <c r="K10" s="244">
        <v>0.2</v>
      </c>
      <c r="L10" s="244">
        <v>0.2</v>
      </c>
      <c r="M10" s="244">
        <v>0.19</v>
      </c>
      <c r="N10" s="244">
        <v>0.2</v>
      </c>
      <c r="O10" s="244">
        <v>0.2</v>
      </c>
      <c r="P10" s="244">
        <v>0.2</v>
      </c>
      <c r="Q10" s="244">
        <v>0.2</v>
      </c>
      <c r="R10" s="244">
        <v>0.19</v>
      </c>
      <c r="S10" s="244">
        <v>0.2</v>
      </c>
      <c r="T10" s="244">
        <v>0.2</v>
      </c>
      <c r="U10" s="244">
        <v>0.18</v>
      </c>
      <c r="V10" s="244">
        <v>0.2</v>
      </c>
      <c r="W10" s="244">
        <v>0.2</v>
      </c>
      <c r="X10" s="244">
        <v>0.2</v>
      </c>
      <c r="Y10" s="244">
        <v>0.18</v>
      </c>
      <c r="Z10" s="244">
        <v>0.2</v>
      </c>
      <c r="AA10" s="244">
        <v>0.21</v>
      </c>
      <c r="AB10" s="244">
        <v>0.2</v>
      </c>
      <c r="AC10" s="244">
        <v>0.2</v>
      </c>
      <c r="AD10" s="244">
        <v>0.18</v>
      </c>
      <c r="AE10" s="244">
        <v>0.21</v>
      </c>
      <c r="AF10" s="244">
        <v>0.21</v>
      </c>
      <c r="AG10" s="244">
        <v>0.2</v>
      </c>
      <c r="AH10" s="244">
        <v>0.21</v>
      </c>
      <c r="AI10" s="244">
        <v>0.2</v>
      </c>
      <c r="AJ10" s="244">
        <v>0.21</v>
      </c>
      <c r="AK10" s="244">
        <v>0.18</v>
      </c>
      <c r="AL10" s="244">
        <v>0.21</v>
      </c>
      <c r="AM10" s="244">
        <v>0.185</v>
      </c>
      <c r="AN10" s="244">
        <v>0.2</v>
      </c>
      <c r="AO10" s="244">
        <v>0.2</v>
      </c>
      <c r="AP10" s="244">
        <v>0.19</v>
      </c>
      <c r="AQ10" s="244">
        <v>0.18</v>
      </c>
      <c r="AR10" s="244">
        <v>0.18</v>
      </c>
      <c r="AS10" s="244">
        <v>0.15</v>
      </c>
      <c r="AT10" s="244">
        <v>0.15</v>
      </c>
      <c r="AU10" s="244">
        <v>0.15</v>
      </c>
      <c r="AV10" s="244">
        <v>0.17</v>
      </c>
      <c r="AW10" s="244">
        <v>0.16500000000000001</v>
      </c>
      <c r="AX10" s="244">
        <v>0.16500000000000001</v>
      </c>
      <c r="AY10" s="244">
        <v>0.16</v>
      </c>
      <c r="AZ10" s="244">
        <v>0.16</v>
      </c>
      <c r="BA10" s="244">
        <v>0.15</v>
      </c>
      <c r="BB10" s="244">
        <v>0.17</v>
      </c>
      <c r="BC10" s="244">
        <v>0.17</v>
      </c>
      <c r="BD10" s="244">
        <v>0.18</v>
      </c>
      <c r="BE10" s="244">
        <v>0.18</v>
      </c>
      <c r="BF10" s="244">
        <v>0.18</v>
      </c>
      <c r="BG10" s="244" t="s">
        <v>1406</v>
      </c>
      <c r="BH10" s="244" t="s">
        <v>1406</v>
      </c>
      <c r="BI10" s="244" t="s">
        <v>1406</v>
      </c>
      <c r="BJ10" s="244" t="s">
        <v>1406</v>
      </c>
      <c r="BK10" s="244" t="s">
        <v>1406</v>
      </c>
      <c r="BL10" s="244" t="s">
        <v>1406</v>
      </c>
      <c r="BM10" s="244" t="s">
        <v>1406</v>
      </c>
      <c r="BN10" s="244" t="s">
        <v>1406</v>
      </c>
      <c r="BO10" s="244" t="s">
        <v>1406</v>
      </c>
      <c r="BP10" s="244" t="s">
        <v>1406</v>
      </c>
      <c r="BQ10" s="244" t="s">
        <v>1406</v>
      </c>
      <c r="BR10" s="244" t="s">
        <v>1406</v>
      </c>
      <c r="BS10" s="244" t="s">
        <v>1406</v>
      </c>
      <c r="BT10" s="244" t="s">
        <v>1406</v>
      </c>
      <c r="BU10" s="244" t="s">
        <v>1406</v>
      </c>
      <c r="BV10" s="244" t="s">
        <v>1406</v>
      </c>
    </row>
    <row r="11" spans="1:74" ht="11.1" customHeight="1" x14ac:dyDescent="0.2">
      <c r="A11" s="159" t="s">
        <v>1010</v>
      </c>
      <c r="B11" s="170" t="s">
        <v>313</v>
      </c>
      <c r="C11" s="244">
        <v>3.8</v>
      </c>
      <c r="D11" s="244">
        <v>3.8</v>
      </c>
      <c r="E11" s="244">
        <v>3.81</v>
      </c>
      <c r="F11" s="244">
        <v>3.81</v>
      </c>
      <c r="G11" s="244">
        <v>3.81</v>
      </c>
      <c r="H11" s="244">
        <v>3.82</v>
      </c>
      <c r="I11" s="244">
        <v>3.83</v>
      </c>
      <c r="J11" s="244">
        <v>3.83</v>
      </c>
      <c r="K11" s="244">
        <v>3.84</v>
      </c>
      <c r="L11" s="244">
        <v>3.85</v>
      </c>
      <c r="M11" s="244">
        <v>3.84</v>
      </c>
      <c r="N11" s="244">
        <v>3.83</v>
      </c>
      <c r="O11" s="244">
        <v>3.84</v>
      </c>
      <c r="P11" s="244">
        <v>3.835</v>
      </c>
      <c r="Q11" s="244">
        <v>3.8149999999999999</v>
      </c>
      <c r="R11" s="244">
        <v>3.8250000000000002</v>
      </c>
      <c r="S11" s="244">
        <v>3.8050000000000002</v>
      </c>
      <c r="T11" s="244">
        <v>3.78</v>
      </c>
      <c r="U11" s="244">
        <v>3.722</v>
      </c>
      <c r="V11" s="244">
        <v>3.52</v>
      </c>
      <c r="W11" s="244">
        <v>3.4</v>
      </c>
      <c r="X11" s="244">
        <v>3.4</v>
      </c>
      <c r="Y11" s="244">
        <v>2.7</v>
      </c>
      <c r="Z11" s="244">
        <v>2.6</v>
      </c>
      <c r="AA11" s="244">
        <v>2.65</v>
      </c>
      <c r="AB11" s="244">
        <v>2.65</v>
      </c>
      <c r="AC11" s="244">
        <v>2.6</v>
      </c>
      <c r="AD11" s="244">
        <v>2.5</v>
      </c>
      <c r="AE11" s="244">
        <v>2.2999999999999998</v>
      </c>
      <c r="AF11" s="244">
        <v>2.2000000000000002</v>
      </c>
      <c r="AG11" s="244">
        <v>2.1</v>
      </c>
      <c r="AH11" s="244">
        <v>2.1</v>
      </c>
      <c r="AI11" s="244">
        <v>2.1</v>
      </c>
      <c r="AJ11" s="244">
        <v>2.1</v>
      </c>
      <c r="AK11" s="244">
        <v>2</v>
      </c>
      <c r="AL11" s="244">
        <v>2</v>
      </c>
      <c r="AM11" s="244">
        <v>2</v>
      </c>
      <c r="AN11" s="244">
        <v>2.0499999999999998</v>
      </c>
      <c r="AO11" s="244">
        <v>2</v>
      </c>
      <c r="AP11" s="244">
        <v>1.9750000000000001</v>
      </c>
      <c r="AQ11" s="244">
        <v>1.9750000000000001</v>
      </c>
      <c r="AR11" s="244">
        <v>1.95</v>
      </c>
      <c r="AS11" s="244">
        <v>1.9</v>
      </c>
      <c r="AT11" s="244">
        <v>1.9</v>
      </c>
      <c r="AU11" s="244">
        <v>1.9</v>
      </c>
      <c r="AV11" s="244">
        <v>1.9</v>
      </c>
      <c r="AW11" s="244">
        <v>1.95</v>
      </c>
      <c r="AX11" s="244">
        <v>2</v>
      </c>
      <c r="AY11" s="244">
        <v>2.0499999999999998</v>
      </c>
      <c r="AZ11" s="244">
        <v>2.2000000000000002</v>
      </c>
      <c r="BA11" s="244">
        <v>2.2999999999999998</v>
      </c>
      <c r="BB11" s="244">
        <v>2.4500000000000002</v>
      </c>
      <c r="BC11" s="244">
        <v>2.4500000000000002</v>
      </c>
      <c r="BD11" s="244">
        <v>2.5</v>
      </c>
      <c r="BE11" s="244">
        <v>2.5</v>
      </c>
      <c r="BF11" s="244">
        <v>2.5</v>
      </c>
      <c r="BG11" s="244" t="s">
        <v>1406</v>
      </c>
      <c r="BH11" s="244" t="s">
        <v>1406</v>
      </c>
      <c r="BI11" s="244" t="s">
        <v>1406</v>
      </c>
      <c r="BJ11" s="244" t="s">
        <v>1406</v>
      </c>
      <c r="BK11" s="244" t="s">
        <v>1406</v>
      </c>
      <c r="BL11" s="244" t="s">
        <v>1406</v>
      </c>
      <c r="BM11" s="244" t="s">
        <v>1406</v>
      </c>
      <c r="BN11" s="244" t="s">
        <v>1406</v>
      </c>
      <c r="BO11" s="244" t="s">
        <v>1406</v>
      </c>
      <c r="BP11" s="244" t="s">
        <v>1406</v>
      </c>
      <c r="BQ11" s="244" t="s">
        <v>1406</v>
      </c>
      <c r="BR11" s="244" t="s">
        <v>1406</v>
      </c>
      <c r="BS11" s="244" t="s">
        <v>1406</v>
      </c>
      <c r="BT11" s="244" t="s">
        <v>1406</v>
      </c>
      <c r="BU11" s="244" t="s">
        <v>1406</v>
      </c>
      <c r="BV11" s="244" t="s">
        <v>1406</v>
      </c>
    </row>
    <row r="12" spans="1:74" ht="11.1" customHeight="1" x14ac:dyDescent="0.2">
      <c r="A12" s="159" t="s">
        <v>330</v>
      </c>
      <c r="B12" s="170" t="s">
        <v>321</v>
      </c>
      <c r="C12" s="244">
        <v>4.54</v>
      </c>
      <c r="D12" s="244">
        <v>4.42</v>
      </c>
      <c r="E12" s="244">
        <v>4.4050000000000002</v>
      </c>
      <c r="F12" s="244">
        <v>4.4000000000000004</v>
      </c>
      <c r="G12" s="244">
        <v>4.45</v>
      </c>
      <c r="H12" s="244">
        <v>4.4649999999999999</v>
      </c>
      <c r="I12" s="244">
        <v>4.4749999999999996</v>
      </c>
      <c r="J12" s="244">
        <v>4.5</v>
      </c>
      <c r="K12" s="244">
        <v>4.54</v>
      </c>
      <c r="L12" s="244">
        <v>4.3899999999999997</v>
      </c>
      <c r="M12" s="244">
        <v>4.32</v>
      </c>
      <c r="N12" s="244">
        <v>4.38</v>
      </c>
      <c r="O12" s="244">
        <v>4.43</v>
      </c>
      <c r="P12" s="244">
        <v>4.47</v>
      </c>
      <c r="Q12" s="244">
        <v>4.4800000000000004</v>
      </c>
      <c r="R12" s="244">
        <v>4.4400000000000004</v>
      </c>
      <c r="S12" s="244">
        <v>4.49</v>
      </c>
      <c r="T12" s="244">
        <v>4.5739999999999998</v>
      </c>
      <c r="U12" s="244">
        <v>4.6040000000000001</v>
      </c>
      <c r="V12" s="244">
        <v>4.6749999999999998</v>
      </c>
      <c r="W12" s="244">
        <v>4.7</v>
      </c>
      <c r="X12" s="244">
        <v>4.7300000000000004</v>
      </c>
      <c r="Y12" s="244">
        <v>4.7699999999999996</v>
      </c>
      <c r="Z12" s="244">
        <v>4.8</v>
      </c>
      <c r="AA12" s="244">
        <v>4.8499999999999996</v>
      </c>
      <c r="AB12" s="244">
        <v>4.78</v>
      </c>
      <c r="AC12" s="244">
        <v>4.62</v>
      </c>
      <c r="AD12" s="244">
        <v>4.7</v>
      </c>
      <c r="AE12" s="244">
        <v>4.7</v>
      </c>
      <c r="AF12" s="244">
        <v>4.7</v>
      </c>
      <c r="AG12" s="244">
        <v>4.7</v>
      </c>
      <c r="AH12" s="244">
        <v>4.75</v>
      </c>
      <c r="AI12" s="244">
        <v>4.6500000000000004</v>
      </c>
      <c r="AJ12" s="244">
        <v>4.75</v>
      </c>
      <c r="AK12" s="244">
        <v>4.6500000000000004</v>
      </c>
      <c r="AL12" s="244">
        <v>4.55</v>
      </c>
      <c r="AM12" s="244">
        <v>4.55</v>
      </c>
      <c r="AN12" s="244">
        <v>4.6500000000000004</v>
      </c>
      <c r="AO12" s="244">
        <v>4.5</v>
      </c>
      <c r="AP12" s="244">
        <v>4.5</v>
      </c>
      <c r="AQ12" s="244">
        <v>4.22</v>
      </c>
      <c r="AR12" s="244">
        <v>3.75</v>
      </c>
      <c r="AS12" s="244">
        <v>3.7</v>
      </c>
      <c r="AT12" s="244">
        <v>3.69</v>
      </c>
      <c r="AU12" s="244">
        <v>3.71</v>
      </c>
      <c r="AV12" s="244">
        <v>3.85</v>
      </c>
      <c r="AW12" s="244">
        <v>3.82</v>
      </c>
      <c r="AX12" s="244">
        <v>3.86</v>
      </c>
      <c r="AY12" s="244">
        <v>3.86</v>
      </c>
      <c r="AZ12" s="244">
        <v>3.95</v>
      </c>
      <c r="BA12" s="244">
        <v>4</v>
      </c>
      <c r="BB12" s="244">
        <v>4</v>
      </c>
      <c r="BC12" s="244">
        <v>4</v>
      </c>
      <c r="BD12" s="244">
        <v>3.95</v>
      </c>
      <c r="BE12" s="244">
        <v>4</v>
      </c>
      <c r="BF12" s="244">
        <v>4.0750000000000002</v>
      </c>
      <c r="BG12" s="244" t="s">
        <v>1406</v>
      </c>
      <c r="BH12" s="244" t="s">
        <v>1406</v>
      </c>
      <c r="BI12" s="244" t="s">
        <v>1406</v>
      </c>
      <c r="BJ12" s="244" t="s">
        <v>1406</v>
      </c>
      <c r="BK12" s="244" t="s">
        <v>1406</v>
      </c>
      <c r="BL12" s="244" t="s">
        <v>1406</v>
      </c>
      <c r="BM12" s="244" t="s">
        <v>1406</v>
      </c>
      <c r="BN12" s="244" t="s">
        <v>1406</v>
      </c>
      <c r="BO12" s="244" t="s">
        <v>1406</v>
      </c>
      <c r="BP12" s="244" t="s">
        <v>1406</v>
      </c>
      <c r="BQ12" s="244" t="s">
        <v>1406</v>
      </c>
      <c r="BR12" s="244" t="s">
        <v>1406</v>
      </c>
      <c r="BS12" s="244" t="s">
        <v>1406</v>
      </c>
      <c r="BT12" s="244" t="s">
        <v>1406</v>
      </c>
      <c r="BU12" s="244" t="s">
        <v>1406</v>
      </c>
      <c r="BV12" s="244" t="s">
        <v>1406</v>
      </c>
    </row>
    <row r="13" spans="1:74" ht="11.1" customHeight="1" x14ac:dyDescent="0.2">
      <c r="A13" s="159" t="s">
        <v>323</v>
      </c>
      <c r="B13" s="170" t="s">
        <v>314</v>
      </c>
      <c r="C13" s="244">
        <v>2.78</v>
      </c>
      <c r="D13" s="244">
        <v>2.72</v>
      </c>
      <c r="E13" s="244">
        <v>2.71</v>
      </c>
      <c r="F13" s="244">
        <v>2.71</v>
      </c>
      <c r="G13" s="244">
        <v>2.71</v>
      </c>
      <c r="H13" s="244">
        <v>2.72</v>
      </c>
      <c r="I13" s="244">
        <v>2.71</v>
      </c>
      <c r="J13" s="244">
        <v>2.71</v>
      </c>
      <c r="K13" s="244">
        <v>2.73</v>
      </c>
      <c r="L13" s="244">
        <v>2.74</v>
      </c>
      <c r="M13" s="244">
        <v>2.71</v>
      </c>
      <c r="N13" s="244">
        <v>2.7</v>
      </c>
      <c r="O13" s="244">
        <v>2.71</v>
      </c>
      <c r="P13" s="244">
        <v>2.71</v>
      </c>
      <c r="Q13" s="244">
        <v>2.72</v>
      </c>
      <c r="R13" s="244">
        <v>2.71</v>
      </c>
      <c r="S13" s="244">
        <v>2.71</v>
      </c>
      <c r="T13" s="244">
        <v>2.72</v>
      </c>
      <c r="U13" s="244">
        <v>2.8</v>
      </c>
      <c r="V13" s="244">
        <v>2.8</v>
      </c>
      <c r="W13" s="244">
        <v>2.8</v>
      </c>
      <c r="X13" s="244">
        <v>2.8</v>
      </c>
      <c r="Y13" s="244">
        <v>2.8</v>
      </c>
      <c r="Z13" s="244">
        <v>2.8</v>
      </c>
      <c r="AA13" s="244">
        <v>2.75</v>
      </c>
      <c r="AB13" s="244">
        <v>2.75</v>
      </c>
      <c r="AC13" s="244">
        <v>2.72</v>
      </c>
      <c r="AD13" s="244">
        <v>2.72</v>
      </c>
      <c r="AE13" s="244">
        <v>2.72</v>
      </c>
      <c r="AF13" s="244">
        <v>2.72</v>
      </c>
      <c r="AG13" s="244">
        <v>2.7</v>
      </c>
      <c r="AH13" s="244">
        <v>2.7</v>
      </c>
      <c r="AI13" s="244">
        <v>2.7</v>
      </c>
      <c r="AJ13" s="244">
        <v>2.7</v>
      </c>
      <c r="AK13" s="244">
        <v>2.7</v>
      </c>
      <c r="AL13" s="244">
        <v>2.71</v>
      </c>
      <c r="AM13" s="244">
        <v>2.71</v>
      </c>
      <c r="AN13" s="244">
        <v>2.71</v>
      </c>
      <c r="AO13" s="244">
        <v>2.9</v>
      </c>
      <c r="AP13" s="244">
        <v>3.15</v>
      </c>
      <c r="AQ13" s="244">
        <v>2.2000000000000002</v>
      </c>
      <c r="AR13" s="244">
        <v>2.09</v>
      </c>
      <c r="AS13" s="244">
        <v>2.16</v>
      </c>
      <c r="AT13" s="244">
        <v>2.29</v>
      </c>
      <c r="AU13" s="244">
        <v>2.29</v>
      </c>
      <c r="AV13" s="244">
        <v>2.29</v>
      </c>
      <c r="AW13" s="244">
        <v>2.2999999999999998</v>
      </c>
      <c r="AX13" s="244">
        <v>2.2999999999999998</v>
      </c>
      <c r="AY13" s="244">
        <v>2.33</v>
      </c>
      <c r="AZ13" s="244">
        <v>2.33</v>
      </c>
      <c r="BA13" s="244">
        <v>2.33</v>
      </c>
      <c r="BB13" s="244">
        <v>2.33</v>
      </c>
      <c r="BC13" s="244">
        <v>2.36</v>
      </c>
      <c r="BD13" s="244">
        <v>2.383</v>
      </c>
      <c r="BE13" s="244">
        <v>2.42</v>
      </c>
      <c r="BF13" s="244">
        <v>2.4500000000000002</v>
      </c>
      <c r="BG13" s="244" t="s">
        <v>1406</v>
      </c>
      <c r="BH13" s="244" t="s">
        <v>1406</v>
      </c>
      <c r="BI13" s="244" t="s">
        <v>1406</v>
      </c>
      <c r="BJ13" s="244" t="s">
        <v>1406</v>
      </c>
      <c r="BK13" s="244" t="s">
        <v>1406</v>
      </c>
      <c r="BL13" s="244" t="s">
        <v>1406</v>
      </c>
      <c r="BM13" s="244" t="s">
        <v>1406</v>
      </c>
      <c r="BN13" s="244" t="s">
        <v>1406</v>
      </c>
      <c r="BO13" s="244" t="s">
        <v>1406</v>
      </c>
      <c r="BP13" s="244" t="s">
        <v>1406</v>
      </c>
      <c r="BQ13" s="244" t="s">
        <v>1406</v>
      </c>
      <c r="BR13" s="244" t="s">
        <v>1406</v>
      </c>
      <c r="BS13" s="244" t="s">
        <v>1406</v>
      </c>
      <c r="BT13" s="244" t="s">
        <v>1406</v>
      </c>
      <c r="BU13" s="244" t="s">
        <v>1406</v>
      </c>
      <c r="BV13" s="244" t="s">
        <v>1406</v>
      </c>
    </row>
    <row r="14" spans="1:74" ht="11.1" customHeight="1" x14ac:dyDescent="0.2">
      <c r="A14" s="159" t="s">
        <v>324</v>
      </c>
      <c r="B14" s="170" t="s">
        <v>315</v>
      </c>
      <c r="C14" s="244">
        <v>0.68</v>
      </c>
      <c r="D14" s="244">
        <v>0.69</v>
      </c>
      <c r="E14" s="244">
        <v>0.59</v>
      </c>
      <c r="F14" s="244">
        <v>0.53500000000000003</v>
      </c>
      <c r="G14" s="244">
        <v>0.78</v>
      </c>
      <c r="H14" s="244">
        <v>0.85</v>
      </c>
      <c r="I14" s="244">
        <v>1.0049999999999999</v>
      </c>
      <c r="J14" s="244">
        <v>0.89</v>
      </c>
      <c r="K14" s="244">
        <v>0.92500000000000004</v>
      </c>
      <c r="L14" s="244">
        <v>0.96</v>
      </c>
      <c r="M14" s="244">
        <v>0.99</v>
      </c>
      <c r="N14" s="244">
        <v>0.92</v>
      </c>
      <c r="O14" s="244">
        <v>1.0149999999999999</v>
      </c>
      <c r="P14" s="244">
        <v>0.99</v>
      </c>
      <c r="Q14" s="244">
        <v>0.98499999999999999</v>
      </c>
      <c r="R14" s="244">
        <v>1.0049999999999999</v>
      </c>
      <c r="S14" s="244">
        <v>0.99</v>
      </c>
      <c r="T14" s="244">
        <v>0.75</v>
      </c>
      <c r="U14" s="244">
        <v>0.65500000000000003</v>
      </c>
      <c r="V14" s="244">
        <v>0.99</v>
      </c>
      <c r="W14" s="244">
        <v>1.08</v>
      </c>
      <c r="X14" s="244">
        <v>1.08</v>
      </c>
      <c r="Y14" s="244">
        <v>1.1299999999999999</v>
      </c>
      <c r="Z14" s="244">
        <v>0.88</v>
      </c>
      <c r="AA14" s="244">
        <v>0.83</v>
      </c>
      <c r="AB14" s="244">
        <v>0.86</v>
      </c>
      <c r="AC14" s="244">
        <v>1.0900000000000001</v>
      </c>
      <c r="AD14" s="244">
        <v>1.17</v>
      </c>
      <c r="AE14" s="244">
        <v>1.1599999999999999</v>
      </c>
      <c r="AF14" s="244">
        <v>1.1000000000000001</v>
      </c>
      <c r="AG14" s="244">
        <v>1.125</v>
      </c>
      <c r="AH14" s="244">
        <v>1.085</v>
      </c>
      <c r="AI14" s="244">
        <v>1.18</v>
      </c>
      <c r="AJ14" s="244">
        <v>1.17</v>
      </c>
      <c r="AK14" s="244">
        <v>1.19</v>
      </c>
      <c r="AL14" s="244">
        <v>1.1499999999999999</v>
      </c>
      <c r="AM14" s="244">
        <v>0.78</v>
      </c>
      <c r="AN14" s="244">
        <v>0.15</v>
      </c>
      <c r="AO14" s="244">
        <v>0.1</v>
      </c>
      <c r="AP14" s="244">
        <v>8.5000000000000006E-2</v>
      </c>
      <c r="AQ14" s="244">
        <v>0.08</v>
      </c>
      <c r="AR14" s="244">
        <v>0.08</v>
      </c>
      <c r="AS14" s="244">
        <v>0.105</v>
      </c>
      <c r="AT14" s="244">
        <v>0.09</v>
      </c>
      <c r="AU14" s="244">
        <v>0.13</v>
      </c>
      <c r="AV14" s="244">
        <v>0.44</v>
      </c>
      <c r="AW14" s="244">
        <v>1.08</v>
      </c>
      <c r="AX14" s="244">
        <v>1.24</v>
      </c>
      <c r="AY14" s="244">
        <v>1.1499999999999999</v>
      </c>
      <c r="AZ14" s="244">
        <v>1.19</v>
      </c>
      <c r="BA14" s="244">
        <v>1.21</v>
      </c>
      <c r="BB14" s="244">
        <v>1.1399999999999999</v>
      </c>
      <c r="BC14" s="244">
        <v>1.17</v>
      </c>
      <c r="BD14" s="244">
        <v>1.18</v>
      </c>
      <c r="BE14" s="244">
        <v>1.19</v>
      </c>
      <c r="BF14" s="244">
        <v>1.19</v>
      </c>
      <c r="BG14" s="244" t="s">
        <v>1406</v>
      </c>
      <c r="BH14" s="244" t="s">
        <v>1406</v>
      </c>
      <c r="BI14" s="244" t="s">
        <v>1406</v>
      </c>
      <c r="BJ14" s="244" t="s">
        <v>1406</v>
      </c>
      <c r="BK14" s="244" t="s">
        <v>1406</v>
      </c>
      <c r="BL14" s="244" t="s">
        <v>1406</v>
      </c>
      <c r="BM14" s="244" t="s">
        <v>1406</v>
      </c>
      <c r="BN14" s="244" t="s">
        <v>1406</v>
      </c>
      <c r="BO14" s="244" t="s">
        <v>1406</v>
      </c>
      <c r="BP14" s="244" t="s">
        <v>1406</v>
      </c>
      <c r="BQ14" s="244" t="s">
        <v>1406</v>
      </c>
      <c r="BR14" s="244" t="s">
        <v>1406</v>
      </c>
      <c r="BS14" s="244" t="s">
        <v>1406</v>
      </c>
      <c r="BT14" s="244" t="s">
        <v>1406</v>
      </c>
      <c r="BU14" s="244" t="s">
        <v>1406</v>
      </c>
      <c r="BV14" s="244" t="s">
        <v>1406</v>
      </c>
    </row>
    <row r="15" spans="1:74" ht="11.1" customHeight="1" x14ac:dyDescent="0.2">
      <c r="A15" s="159" t="s">
        <v>325</v>
      </c>
      <c r="B15" s="170" t="s">
        <v>316</v>
      </c>
      <c r="C15" s="244">
        <v>1.39</v>
      </c>
      <c r="D15" s="244">
        <v>1.43</v>
      </c>
      <c r="E15" s="244">
        <v>1.33</v>
      </c>
      <c r="F15" s="244">
        <v>1.38</v>
      </c>
      <c r="G15" s="244">
        <v>1.52</v>
      </c>
      <c r="H15" s="244">
        <v>1.56</v>
      </c>
      <c r="I15" s="244">
        <v>1.655</v>
      </c>
      <c r="J15" s="244">
        <v>1.68</v>
      </c>
      <c r="K15" s="244">
        <v>1.7050000000000001</v>
      </c>
      <c r="L15" s="244">
        <v>1.69</v>
      </c>
      <c r="M15" s="244">
        <v>1.73</v>
      </c>
      <c r="N15" s="244">
        <v>1.7549999999999999</v>
      </c>
      <c r="O15" s="244">
        <v>1.75</v>
      </c>
      <c r="P15" s="244">
        <v>1.72</v>
      </c>
      <c r="Q15" s="244">
        <v>1.69</v>
      </c>
      <c r="R15" s="244">
        <v>1.67</v>
      </c>
      <c r="S15" s="244">
        <v>1.49</v>
      </c>
      <c r="T15" s="244">
        <v>1.42</v>
      </c>
      <c r="U15" s="244">
        <v>1.47</v>
      </c>
      <c r="V15" s="244">
        <v>1.54</v>
      </c>
      <c r="W15" s="244">
        <v>1.64</v>
      </c>
      <c r="X15" s="244">
        <v>1.6</v>
      </c>
      <c r="Y15" s="244">
        <v>1.59</v>
      </c>
      <c r="Z15" s="244">
        <v>1.62</v>
      </c>
      <c r="AA15" s="244">
        <v>1.55</v>
      </c>
      <c r="AB15" s="244">
        <v>1.58</v>
      </c>
      <c r="AC15" s="244">
        <v>1.61</v>
      </c>
      <c r="AD15" s="244">
        <v>1.68</v>
      </c>
      <c r="AE15" s="244">
        <v>1.58</v>
      </c>
      <c r="AF15" s="244">
        <v>1.7</v>
      </c>
      <c r="AG15" s="244">
        <v>1.67</v>
      </c>
      <c r="AH15" s="244">
        <v>1.75</v>
      </c>
      <c r="AI15" s="244">
        <v>1.7</v>
      </c>
      <c r="AJ15" s="244">
        <v>1.68</v>
      </c>
      <c r="AK15" s="244">
        <v>1.67</v>
      </c>
      <c r="AL15" s="244">
        <v>1.65</v>
      </c>
      <c r="AM15" s="244">
        <v>1.75</v>
      </c>
      <c r="AN15" s="244">
        <v>1.72</v>
      </c>
      <c r="AO15" s="244">
        <v>1.7</v>
      </c>
      <c r="AP15" s="244">
        <v>1.65</v>
      </c>
      <c r="AQ15" s="244">
        <v>1.57</v>
      </c>
      <c r="AR15" s="244">
        <v>1.42</v>
      </c>
      <c r="AS15" s="244">
        <v>1.4</v>
      </c>
      <c r="AT15" s="244">
        <v>1.45</v>
      </c>
      <c r="AU15" s="244">
        <v>1.47</v>
      </c>
      <c r="AV15" s="244">
        <v>1.52</v>
      </c>
      <c r="AW15" s="244">
        <v>1.45</v>
      </c>
      <c r="AX15" s="244">
        <v>1.35</v>
      </c>
      <c r="AY15" s="244">
        <v>1.22</v>
      </c>
      <c r="AZ15" s="244">
        <v>1.36</v>
      </c>
      <c r="BA15" s="244">
        <v>1.35</v>
      </c>
      <c r="BB15" s="244">
        <v>1.3</v>
      </c>
      <c r="BC15" s="244">
        <v>1.34</v>
      </c>
      <c r="BD15" s="244">
        <v>1.31</v>
      </c>
      <c r="BE15" s="244">
        <v>1.34</v>
      </c>
      <c r="BF15" s="244">
        <v>1.17</v>
      </c>
      <c r="BG15" s="244" t="s">
        <v>1406</v>
      </c>
      <c r="BH15" s="244" t="s">
        <v>1406</v>
      </c>
      <c r="BI15" s="244" t="s">
        <v>1406</v>
      </c>
      <c r="BJ15" s="244" t="s">
        <v>1406</v>
      </c>
      <c r="BK15" s="244" t="s">
        <v>1406</v>
      </c>
      <c r="BL15" s="244" t="s">
        <v>1406</v>
      </c>
      <c r="BM15" s="244" t="s">
        <v>1406</v>
      </c>
      <c r="BN15" s="244" t="s">
        <v>1406</v>
      </c>
      <c r="BO15" s="244" t="s">
        <v>1406</v>
      </c>
      <c r="BP15" s="244" t="s">
        <v>1406</v>
      </c>
      <c r="BQ15" s="244" t="s">
        <v>1406</v>
      </c>
      <c r="BR15" s="244" t="s">
        <v>1406</v>
      </c>
      <c r="BS15" s="244" t="s">
        <v>1406</v>
      </c>
      <c r="BT15" s="244" t="s">
        <v>1406</v>
      </c>
      <c r="BU15" s="244" t="s">
        <v>1406</v>
      </c>
      <c r="BV15" s="244" t="s">
        <v>1406</v>
      </c>
    </row>
    <row r="16" spans="1:74" ht="11.1" customHeight="1" x14ac:dyDescent="0.2">
      <c r="A16" s="159" t="s">
        <v>326</v>
      </c>
      <c r="B16" s="170" t="s">
        <v>317</v>
      </c>
      <c r="C16" s="244">
        <v>9.98</v>
      </c>
      <c r="D16" s="244">
        <v>10</v>
      </c>
      <c r="E16" s="244">
        <v>9.9499999999999993</v>
      </c>
      <c r="F16" s="244">
        <v>9.98</v>
      </c>
      <c r="G16" s="244">
        <v>10.050000000000001</v>
      </c>
      <c r="H16" s="244">
        <v>10.25</v>
      </c>
      <c r="I16" s="244">
        <v>10.199999999999999</v>
      </c>
      <c r="J16" s="244">
        <v>10.14</v>
      </c>
      <c r="K16" s="244">
        <v>10.19</v>
      </c>
      <c r="L16" s="244">
        <v>10.16</v>
      </c>
      <c r="M16" s="244">
        <v>10.11</v>
      </c>
      <c r="N16" s="244">
        <v>10.06</v>
      </c>
      <c r="O16" s="244">
        <v>10.16</v>
      </c>
      <c r="P16" s="244">
        <v>10.1</v>
      </c>
      <c r="Q16" s="244">
        <v>10.050000000000001</v>
      </c>
      <c r="R16" s="244">
        <v>10.06</v>
      </c>
      <c r="S16" s="244">
        <v>10.119999999999999</v>
      </c>
      <c r="T16" s="244">
        <v>10.42</v>
      </c>
      <c r="U16" s="244">
        <v>10.48</v>
      </c>
      <c r="V16" s="244">
        <v>10.42</v>
      </c>
      <c r="W16" s="244">
        <v>10.52</v>
      </c>
      <c r="X16" s="244">
        <v>10.72</v>
      </c>
      <c r="Y16" s="244">
        <v>11</v>
      </c>
      <c r="Z16" s="244">
        <v>10.5</v>
      </c>
      <c r="AA16" s="244">
        <v>10.050000000000001</v>
      </c>
      <c r="AB16" s="244">
        <v>10.1</v>
      </c>
      <c r="AC16" s="244">
        <v>9.85</v>
      </c>
      <c r="AD16" s="244">
        <v>9.85</v>
      </c>
      <c r="AE16" s="244">
        <v>9.9</v>
      </c>
      <c r="AF16" s="244">
        <v>10</v>
      </c>
      <c r="AG16" s="244">
        <v>9.75</v>
      </c>
      <c r="AH16" s="244">
        <v>9.85</v>
      </c>
      <c r="AI16" s="244">
        <v>8.5</v>
      </c>
      <c r="AJ16" s="244">
        <v>9.85</v>
      </c>
      <c r="AK16" s="244">
        <v>9.9</v>
      </c>
      <c r="AL16" s="244">
        <v>9.75</v>
      </c>
      <c r="AM16" s="244">
        <v>9.85</v>
      </c>
      <c r="AN16" s="244">
        <v>9.75</v>
      </c>
      <c r="AO16" s="244">
        <v>9.8000000000000007</v>
      </c>
      <c r="AP16" s="244">
        <v>11.6</v>
      </c>
      <c r="AQ16" s="244">
        <v>8.5500000000000007</v>
      </c>
      <c r="AR16" s="244">
        <v>7.7</v>
      </c>
      <c r="AS16" s="244">
        <v>8.4</v>
      </c>
      <c r="AT16" s="244">
        <v>8.9</v>
      </c>
      <c r="AU16" s="244">
        <v>9.01</v>
      </c>
      <c r="AV16" s="244">
        <v>9.01</v>
      </c>
      <c r="AW16" s="244">
        <v>9.01</v>
      </c>
      <c r="AX16" s="244">
        <v>9.01</v>
      </c>
      <c r="AY16" s="244">
        <v>9.1</v>
      </c>
      <c r="AZ16" s="244">
        <v>8.1999999999999993</v>
      </c>
      <c r="BA16" s="244">
        <v>8.15</v>
      </c>
      <c r="BB16" s="244">
        <v>8.15</v>
      </c>
      <c r="BC16" s="244">
        <v>8.4819999999999993</v>
      </c>
      <c r="BD16" s="244">
        <v>8.9469999999999992</v>
      </c>
      <c r="BE16" s="244">
        <v>9.4499999999999993</v>
      </c>
      <c r="BF16" s="244">
        <v>9.5500000000000007</v>
      </c>
      <c r="BG16" s="244" t="s">
        <v>1406</v>
      </c>
      <c r="BH16" s="244" t="s">
        <v>1406</v>
      </c>
      <c r="BI16" s="244" t="s">
        <v>1406</v>
      </c>
      <c r="BJ16" s="244" t="s">
        <v>1406</v>
      </c>
      <c r="BK16" s="244" t="s">
        <v>1406</v>
      </c>
      <c r="BL16" s="244" t="s">
        <v>1406</v>
      </c>
      <c r="BM16" s="244" t="s">
        <v>1406</v>
      </c>
      <c r="BN16" s="244" t="s">
        <v>1406</v>
      </c>
      <c r="BO16" s="244" t="s">
        <v>1406</v>
      </c>
      <c r="BP16" s="244" t="s">
        <v>1406</v>
      </c>
      <c r="BQ16" s="244" t="s">
        <v>1406</v>
      </c>
      <c r="BR16" s="244" t="s">
        <v>1406</v>
      </c>
      <c r="BS16" s="244" t="s">
        <v>1406</v>
      </c>
      <c r="BT16" s="244" t="s">
        <v>1406</v>
      </c>
      <c r="BU16" s="244" t="s">
        <v>1406</v>
      </c>
      <c r="BV16" s="244" t="s">
        <v>1406</v>
      </c>
    </row>
    <row r="17" spans="1:74" ht="11.1" customHeight="1" x14ac:dyDescent="0.2">
      <c r="A17" s="159" t="s">
        <v>327</v>
      </c>
      <c r="B17" s="170" t="s">
        <v>318</v>
      </c>
      <c r="C17" s="244">
        <v>2.94</v>
      </c>
      <c r="D17" s="244">
        <v>2.92</v>
      </c>
      <c r="E17" s="244">
        <v>2.9</v>
      </c>
      <c r="F17" s="244">
        <v>2.88</v>
      </c>
      <c r="G17" s="244">
        <v>2.9</v>
      </c>
      <c r="H17" s="244">
        <v>2.92</v>
      </c>
      <c r="I17" s="244">
        <v>2.92</v>
      </c>
      <c r="J17" s="244">
        <v>2.92</v>
      </c>
      <c r="K17" s="244">
        <v>2.92</v>
      </c>
      <c r="L17" s="244">
        <v>2.91</v>
      </c>
      <c r="M17" s="244">
        <v>2.88</v>
      </c>
      <c r="N17" s="244">
        <v>2.9</v>
      </c>
      <c r="O17" s="244">
        <v>2.91</v>
      </c>
      <c r="P17" s="244">
        <v>2.87</v>
      </c>
      <c r="Q17" s="244">
        <v>2.85</v>
      </c>
      <c r="R17" s="244">
        <v>2.86</v>
      </c>
      <c r="S17" s="244">
        <v>2.84</v>
      </c>
      <c r="T17" s="244">
        <v>2.88</v>
      </c>
      <c r="U17" s="244">
        <v>2.91</v>
      </c>
      <c r="V17" s="244">
        <v>2.95</v>
      </c>
      <c r="W17" s="244">
        <v>2.95</v>
      </c>
      <c r="X17" s="244">
        <v>3</v>
      </c>
      <c r="Y17" s="244">
        <v>3.14</v>
      </c>
      <c r="Z17" s="244">
        <v>3.18</v>
      </c>
      <c r="AA17" s="244">
        <v>3.1</v>
      </c>
      <c r="AB17" s="244">
        <v>3.15</v>
      </c>
      <c r="AC17" s="244">
        <v>3.1</v>
      </c>
      <c r="AD17" s="244">
        <v>3.1</v>
      </c>
      <c r="AE17" s="244">
        <v>3.1</v>
      </c>
      <c r="AF17" s="244">
        <v>3.15</v>
      </c>
      <c r="AG17" s="244">
        <v>3.1</v>
      </c>
      <c r="AH17" s="244">
        <v>3.15</v>
      </c>
      <c r="AI17" s="244">
        <v>3.15</v>
      </c>
      <c r="AJ17" s="244">
        <v>3.2</v>
      </c>
      <c r="AK17" s="244">
        <v>3.25</v>
      </c>
      <c r="AL17" s="244">
        <v>3.15</v>
      </c>
      <c r="AM17" s="244">
        <v>3.2</v>
      </c>
      <c r="AN17" s="244">
        <v>3.2</v>
      </c>
      <c r="AO17" s="244">
        <v>3.5</v>
      </c>
      <c r="AP17" s="244">
        <v>3.8</v>
      </c>
      <c r="AQ17" s="244">
        <v>2.5</v>
      </c>
      <c r="AR17" s="244">
        <v>2.35</v>
      </c>
      <c r="AS17" s="244">
        <v>2.4500000000000002</v>
      </c>
      <c r="AT17" s="244">
        <v>2.7</v>
      </c>
      <c r="AU17" s="244">
        <v>2.5</v>
      </c>
      <c r="AV17" s="244">
        <v>2.42</v>
      </c>
      <c r="AW17" s="244">
        <v>2.5099999999999998</v>
      </c>
      <c r="AX17" s="244">
        <v>2.58</v>
      </c>
      <c r="AY17" s="244">
        <v>2.61</v>
      </c>
      <c r="AZ17" s="244">
        <v>2.61</v>
      </c>
      <c r="BA17" s="244">
        <v>2.61</v>
      </c>
      <c r="BB17" s="244">
        <v>2.61</v>
      </c>
      <c r="BC17" s="244">
        <v>2.64</v>
      </c>
      <c r="BD17" s="244">
        <v>2.69</v>
      </c>
      <c r="BE17" s="244">
        <v>2.72</v>
      </c>
      <c r="BF17" s="244">
        <v>2.77</v>
      </c>
      <c r="BG17" s="244" t="s">
        <v>1406</v>
      </c>
      <c r="BH17" s="244" t="s">
        <v>1406</v>
      </c>
      <c r="BI17" s="244" t="s">
        <v>1406</v>
      </c>
      <c r="BJ17" s="244" t="s">
        <v>1406</v>
      </c>
      <c r="BK17" s="244" t="s">
        <v>1406</v>
      </c>
      <c r="BL17" s="244" t="s">
        <v>1406</v>
      </c>
      <c r="BM17" s="244" t="s">
        <v>1406</v>
      </c>
      <c r="BN17" s="244" t="s">
        <v>1406</v>
      </c>
      <c r="BO17" s="244" t="s">
        <v>1406</v>
      </c>
      <c r="BP17" s="244" t="s">
        <v>1406</v>
      </c>
      <c r="BQ17" s="244" t="s">
        <v>1406</v>
      </c>
      <c r="BR17" s="244" t="s">
        <v>1406</v>
      </c>
      <c r="BS17" s="244" t="s">
        <v>1406</v>
      </c>
      <c r="BT17" s="244" t="s">
        <v>1406</v>
      </c>
      <c r="BU17" s="244" t="s">
        <v>1406</v>
      </c>
      <c r="BV17" s="244" t="s">
        <v>1406</v>
      </c>
    </row>
    <row r="18" spans="1:74" ht="11.1" customHeight="1" x14ac:dyDescent="0.2">
      <c r="A18" s="159" t="s">
        <v>328</v>
      </c>
      <c r="B18" s="170" t="s">
        <v>319</v>
      </c>
      <c r="C18" s="244">
        <v>2</v>
      </c>
      <c r="D18" s="244">
        <v>1.99</v>
      </c>
      <c r="E18" s="244">
        <v>1.99</v>
      </c>
      <c r="F18" s="244">
        <v>1.98</v>
      </c>
      <c r="G18" s="244">
        <v>1.98</v>
      </c>
      <c r="H18" s="244">
        <v>1.96</v>
      </c>
      <c r="I18" s="244">
        <v>1.96</v>
      </c>
      <c r="J18" s="244">
        <v>1.9550000000000001</v>
      </c>
      <c r="K18" s="244">
        <v>1.94</v>
      </c>
      <c r="L18" s="244">
        <v>1.89</v>
      </c>
      <c r="M18" s="244">
        <v>1.85</v>
      </c>
      <c r="N18" s="244">
        <v>1.64</v>
      </c>
      <c r="O18" s="244">
        <v>1.64</v>
      </c>
      <c r="P18" s="244">
        <v>1.6</v>
      </c>
      <c r="Q18" s="244">
        <v>1.56</v>
      </c>
      <c r="R18" s="244">
        <v>1.53</v>
      </c>
      <c r="S18" s="244">
        <v>1.5</v>
      </c>
      <c r="T18" s="244">
        <v>1.44</v>
      </c>
      <c r="U18" s="244">
        <v>1.405</v>
      </c>
      <c r="V18" s="244">
        <v>1.36</v>
      </c>
      <c r="W18" s="244">
        <v>1.3260000000000001</v>
      </c>
      <c r="X18" s="244">
        <v>1.296</v>
      </c>
      <c r="Y18" s="244">
        <v>1.276</v>
      </c>
      <c r="Z18" s="244">
        <v>1.246</v>
      </c>
      <c r="AA18" s="244">
        <v>1.216</v>
      </c>
      <c r="AB18" s="244">
        <v>1.0860000000000001</v>
      </c>
      <c r="AC18" s="244">
        <v>0.84</v>
      </c>
      <c r="AD18" s="244">
        <v>0.83</v>
      </c>
      <c r="AE18" s="244">
        <v>0.75</v>
      </c>
      <c r="AF18" s="244">
        <v>0.8</v>
      </c>
      <c r="AG18" s="244">
        <v>0.8</v>
      </c>
      <c r="AH18" s="244">
        <v>0.75</v>
      </c>
      <c r="AI18" s="244">
        <v>0.65</v>
      </c>
      <c r="AJ18" s="244">
        <v>0.65</v>
      </c>
      <c r="AK18" s="244">
        <v>0.7</v>
      </c>
      <c r="AL18" s="244">
        <v>0.85</v>
      </c>
      <c r="AM18" s="244">
        <v>0.85</v>
      </c>
      <c r="AN18" s="244">
        <v>0.8</v>
      </c>
      <c r="AO18" s="244">
        <v>0.65</v>
      </c>
      <c r="AP18" s="244">
        <v>0.6</v>
      </c>
      <c r="AQ18" s="244">
        <v>0.52500000000000002</v>
      </c>
      <c r="AR18" s="244">
        <v>0.38</v>
      </c>
      <c r="AS18" s="244">
        <v>0.36</v>
      </c>
      <c r="AT18" s="244">
        <v>0.36</v>
      </c>
      <c r="AU18" s="244">
        <v>0.34</v>
      </c>
      <c r="AV18" s="244">
        <v>0.38</v>
      </c>
      <c r="AW18" s="244">
        <v>0.4</v>
      </c>
      <c r="AX18" s="244">
        <v>0.41</v>
      </c>
      <c r="AY18" s="244">
        <v>0.5</v>
      </c>
      <c r="AZ18" s="244">
        <v>0.54</v>
      </c>
      <c r="BA18" s="244">
        <v>0.53</v>
      </c>
      <c r="BB18" s="244">
        <v>0.49</v>
      </c>
      <c r="BC18" s="244">
        <v>0.53500000000000003</v>
      </c>
      <c r="BD18" s="244">
        <v>0.55000000000000004</v>
      </c>
      <c r="BE18" s="244">
        <v>0.52</v>
      </c>
      <c r="BF18" s="244">
        <v>0.52</v>
      </c>
      <c r="BG18" s="244" t="s">
        <v>1406</v>
      </c>
      <c r="BH18" s="244" t="s">
        <v>1406</v>
      </c>
      <c r="BI18" s="244" t="s">
        <v>1406</v>
      </c>
      <c r="BJ18" s="244" t="s">
        <v>1406</v>
      </c>
      <c r="BK18" s="244" t="s">
        <v>1406</v>
      </c>
      <c r="BL18" s="244" t="s">
        <v>1406</v>
      </c>
      <c r="BM18" s="244" t="s">
        <v>1406</v>
      </c>
      <c r="BN18" s="244" t="s">
        <v>1406</v>
      </c>
      <c r="BO18" s="244" t="s">
        <v>1406</v>
      </c>
      <c r="BP18" s="244" t="s">
        <v>1406</v>
      </c>
      <c r="BQ18" s="244" t="s">
        <v>1406</v>
      </c>
      <c r="BR18" s="244" t="s">
        <v>1406</v>
      </c>
      <c r="BS18" s="244" t="s">
        <v>1406</v>
      </c>
      <c r="BT18" s="244" t="s">
        <v>1406</v>
      </c>
      <c r="BU18" s="244" t="s">
        <v>1406</v>
      </c>
      <c r="BV18" s="244" t="s">
        <v>1406</v>
      </c>
    </row>
    <row r="19" spans="1:74" ht="11.1" customHeight="1" x14ac:dyDescent="0.2">
      <c r="A19" s="159" t="s">
        <v>298</v>
      </c>
      <c r="B19" s="170" t="s">
        <v>81</v>
      </c>
      <c r="C19" s="244">
        <v>31.31</v>
      </c>
      <c r="D19" s="244">
        <v>31.192</v>
      </c>
      <c r="E19" s="244">
        <v>30.815000000000001</v>
      </c>
      <c r="F19" s="244">
        <v>30.896000000000001</v>
      </c>
      <c r="G19" s="244">
        <v>31.399000000000001</v>
      </c>
      <c r="H19" s="244">
        <v>31.83</v>
      </c>
      <c r="I19" s="244">
        <v>32.049999999999997</v>
      </c>
      <c r="J19" s="244">
        <v>31.917000000000002</v>
      </c>
      <c r="K19" s="244">
        <v>32.064999999999998</v>
      </c>
      <c r="L19" s="244">
        <v>31.87</v>
      </c>
      <c r="M19" s="244">
        <v>31.631</v>
      </c>
      <c r="N19" s="244">
        <v>31.477</v>
      </c>
      <c r="O19" s="244">
        <v>31.756</v>
      </c>
      <c r="P19" s="244">
        <v>31.585999999999999</v>
      </c>
      <c r="Q19" s="244">
        <v>31.408999999999999</v>
      </c>
      <c r="R19" s="244">
        <v>31.343</v>
      </c>
      <c r="S19" s="244">
        <v>31.228000000000002</v>
      </c>
      <c r="T19" s="244">
        <v>31.228999999999999</v>
      </c>
      <c r="U19" s="244">
        <v>31.286000000000001</v>
      </c>
      <c r="V19" s="244">
        <v>31.53</v>
      </c>
      <c r="W19" s="244">
        <v>31.666</v>
      </c>
      <c r="X19" s="244">
        <v>31.841000000000001</v>
      </c>
      <c r="Y19" s="244">
        <v>31.596</v>
      </c>
      <c r="Z19" s="244">
        <v>30.815999999999999</v>
      </c>
      <c r="AA19" s="244">
        <v>30.155999999999999</v>
      </c>
      <c r="AB19" s="244">
        <v>30.091000000000001</v>
      </c>
      <c r="AC19" s="244">
        <v>29.594999999999999</v>
      </c>
      <c r="AD19" s="244">
        <v>29.655000000000001</v>
      </c>
      <c r="AE19" s="244">
        <v>29.335000000000001</v>
      </c>
      <c r="AF19" s="244">
        <v>29.425000000000001</v>
      </c>
      <c r="AG19" s="244">
        <v>29.004999999999999</v>
      </c>
      <c r="AH19" s="244">
        <v>29.245000000000001</v>
      </c>
      <c r="AI19" s="244">
        <v>27.684999999999999</v>
      </c>
      <c r="AJ19" s="244">
        <v>29.145</v>
      </c>
      <c r="AK19" s="244">
        <v>29.004586</v>
      </c>
      <c r="AL19" s="244">
        <v>28.905000000000001</v>
      </c>
      <c r="AM19" s="244">
        <v>28.67</v>
      </c>
      <c r="AN19" s="244">
        <v>27.95</v>
      </c>
      <c r="AO19" s="244">
        <v>28.19</v>
      </c>
      <c r="AP19" s="244">
        <v>30.324999999999999</v>
      </c>
      <c r="AQ19" s="244">
        <v>24.31</v>
      </c>
      <c r="AR19" s="244">
        <v>22.35</v>
      </c>
      <c r="AS19" s="244">
        <v>22.975000000000001</v>
      </c>
      <c r="AT19" s="244">
        <v>23.94</v>
      </c>
      <c r="AU19" s="244">
        <v>23.975000000000001</v>
      </c>
      <c r="AV19" s="244">
        <v>24.32</v>
      </c>
      <c r="AW19" s="244">
        <v>25.07</v>
      </c>
      <c r="AX19" s="244">
        <v>25.254999999999999</v>
      </c>
      <c r="AY19" s="244">
        <v>25.33</v>
      </c>
      <c r="AZ19" s="244">
        <v>24.87</v>
      </c>
      <c r="BA19" s="244">
        <v>25.03</v>
      </c>
      <c r="BB19" s="244">
        <v>25.015000000000001</v>
      </c>
      <c r="BC19" s="244">
        <v>25.466999999999999</v>
      </c>
      <c r="BD19" s="244">
        <v>26.035</v>
      </c>
      <c r="BE19" s="244">
        <v>26.71</v>
      </c>
      <c r="BF19" s="244">
        <v>26.774999999999999</v>
      </c>
      <c r="BG19" s="368">
        <v>27.35</v>
      </c>
      <c r="BH19" s="368">
        <v>27.775124999999999</v>
      </c>
      <c r="BI19" s="368">
        <v>28.103784999999998</v>
      </c>
      <c r="BJ19" s="368">
        <v>28.422443999999999</v>
      </c>
      <c r="BK19" s="368">
        <v>28.127534000000001</v>
      </c>
      <c r="BL19" s="368">
        <v>28.137194000000001</v>
      </c>
      <c r="BM19" s="368">
        <v>28.107854</v>
      </c>
      <c r="BN19" s="368">
        <v>28.126514</v>
      </c>
      <c r="BO19" s="368">
        <v>28.335173000000001</v>
      </c>
      <c r="BP19" s="368">
        <v>28.543832999999999</v>
      </c>
      <c r="BQ19" s="368">
        <v>28.452293999999998</v>
      </c>
      <c r="BR19" s="368">
        <v>28.451152</v>
      </c>
      <c r="BS19" s="368">
        <v>28.449812000000001</v>
      </c>
      <c r="BT19" s="368">
        <v>28.458527</v>
      </c>
      <c r="BU19" s="368">
        <v>28.453963000000002</v>
      </c>
      <c r="BV19" s="368">
        <v>28.439409999999999</v>
      </c>
    </row>
    <row r="20" spans="1:74" ht="11.1" customHeight="1" x14ac:dyDescent="0.2">
      <c r="C20" s="434"/>
      <c r="D20" s="217"/>
      <c r="E20" s="217"/>
      <c r="F20" s="217"/>
      <c r="G20" s="217"/>
      <c r="H20" s="217"/>
      <c r="I20" s="217"/>
      <c r="J20" s="217"/>
      <c r="K20" s="217"/>
      <c r="L20" s="217"/>
      <c r="M20" s="217"/>
      <c r="N20" s="217"/>
      <c r="O20" s="217"/>
      <c r="P20" s="217"/>
      <c r="Q20" s="217"/>
      <c r="R20" s="217"/>
      <c r="S20" s="217"/>
      <c r="T20" s="217"/>
      <c r="U20" s="217"/>
      <c r="V20" s="217"/>
      <c r="W20" s="217"/>
      <c r="X20" s="217"/>
      <c r="Y20" s="217"/>
      <c r="Z20" s="217"/>
      <c r="AA20" s="217"/>
      <c r="AB20" s="217"/>
      <c r="AC20" s="217"/>
      <c r="AD20" s="217"/>
      <c r="AE20" s="217"/>
      <c r="AF20" s="217"/>
      <c r="AG20" s="217"/>
      <c r="AH20" s="217"/>
      <c r="AI20" s="217"/>
      <c r="AJ20" s="217"/>
      <c r="AK20" s="217"/>
      <c r="AL20" s="217"/>
      <c r="AM20" s="217"/>
      <c r="AN20" s="217"/>
      <c r="AO20" s="217"/>
      <c r="AP20" s="217"/>
      <c r="AQ20" s="217"/>
      <c r="AR20" s="217"/>
      <c r="AS20" s="217"/>
      <c r="AT20" s="217"/>
      <c r="AU20" s="217"/>
      <c r="AV20" s="217"/>
      <c r="AW20" s="217"/>
      <c r="AX20" s="217"/>
      <c r="AY20" s="217"/>
      <c r="AZ20" s="736"/>
      <c r="BA20" s="736"/>
      <c r="BB20" s="738"/>
      <c r="BC20" s="738"/>
      <c r="BD20" s="738"/>
      <c r="BE20" s="738"/>
      <c r="BF20" s="738"/>
      <c r="BG20" s="443"/>
      <c r="BH20" s="443"/>
      <c r="BI20" s="443"/>
      <c r="BJ20" s="443"/>
      <c r="BK20" s="443"/>
      <c r="BL20" s="443"/>
      <c r="BM20" s="443"/>
      <c r="BN20" s="443"/>
      <c r="BO20" s="443"/>
      <c r="BP20" s="443"/>
      <c r="BQ20" s="443"/>
      <c r="BR20" s="443"/>
      <c r="BS20" s="443"/>
      <c r="BT20" s="443"/>
      <c r="BU20" s="443"/>
      <c r="BV20" s="443"/>
    </row>
    <row r="21" spans="1:74" ht="11.1" customHeight="1" x14ac:dyDescent="0.2">
      <c r="A21" s="159" t="s">
        <v>377</v>
      </c>
      <c r="B21" s="169" t="s">
        <v>997</v>
      </c>
      <c r="C21" s="244">
        <v>5.3936030280000002</v>
      </c>
      <c r="D21" s="244">
        <v>5.3083399596999996</v>
      </c>
      <c r="E21" s="244">
        <v>5.2590704279000002</v>
      </c>
      <c r="F21" s="244">
        <v>5.3426917146999999</v>
      </c>
      <c r="G21" s="244">
        <v>5.3146601776000004</v>
      </c>
      <c r="H21" s="244">
        <v>5.2905803578999997</v>
      </c>
      <c r="I21" s="244">
        <v>5.3099517623999999</v>
      </c>
      <c r="J21" s="244">
        <v>5.2407027101999999</v>
      </c>
      <c r="K21" s="244">
        <v>5.2482711494999998</v>
      </c>
      <c r="L21" s="244">
        <v>5.2041342566999997</v>
      </c>
      <c r="M21" s="244">
        <v>5.3016748594000003</v>
      </c>
      <c r="N21" s="244">
        <v>5.3581990567000002</v>
      </c>
      <c r="O21" s="244">
        <v>5.3058816773000004</v>
      </c>
      <c r="P21" s="244">
        <v>5.3303531359000003</v>
      </c>
      <c r="Q21" s="244">
        <v>5.2716755427999997</v>
      </c>
      <c r="R21" s="244">
        <v>5.2497146196999998</v>
      </c>
      <c r="S21" s="244">
        <v>5.2125641156000002</v>
      </c>
      <c r="T21" s="244">
        <v>5.3104651001000001</v>
      </c>
      <c r="U21" s="244">
        <v>5.2655764574999999</v>
      </c>
      <c r="V21" s="244">
        <v>5.3019588432999996</v>
      </c>
      <c r="W21" s="244">
        <v>5.2575328250000002</v>
      </c>
      <c r="X21" s="244">
        <v>5.2601204597000004</v>
      </c>
      <c r="Y21" s="244">
        <v>5.2699214010000004</v>
      </c>
      <c r="Z21" s="244">
        <v>5.3503527823999999</v>
      </c>
      <c r="AA21" s="244">
        <v>5.4801925153999997</v>
      </c>
      <c r="AB21" s="244">
        <v>5.4693935923000003</v>
      </c>
      <c r="AC21" s="244">
        <v>5.4991973788999999</v>
      </c>
      <c r="AD21" s="244">
        <v>5.4879366558999996</v>
      </c>
      <c r="AE21" s="244">
        <v>5.4251346893000001</v>
      </c>
      <c r="AF21" s="244">
        <v>5.4399250058000002</v>
      </c>
      <c r="AG21" s="244">
        <v>5.2843058967000003</v>
      </c>
      <c r="AH21" s="244">
        <v>5.3380109786999999</v>
      </c>
      <c r="AI21" s="244">
        <v>5.3068470948000002</v>
      </c>
      <c r="AJ21" s="244">
        <v>5.2961721588000001</v>
      </c>
      <c r="AK21" s="244">
        <v>5.3734504779999996</v>
      </c>
      <c r="AL21" s="244">
        <v>5.4341958341999996</v>
      </c>
      <c r="AM21" s="244">
        <v>5.2505907586999996</v>
      </c>
      <c r="AN21" s="244">
        <v>5.2289167869000002</v>
      </c>
      <c r="AO21" s="244">
        <v>5.1850516474999999</v>
      </c>
      <c r="AP21" s="244">
        <v>5.1567997841000004</v>
      </c>
      <c r="AQ21" s="244">
        <v>5.0495943034000002</v>
      </c>
      <c r="AR21" s="244">
        <v>5.0173027492999998</v>
      </c>
      <c r="AS21" s="244">
        <v>4.9803748158000003</v>
      </c>
      <c r="AT21" s="244">
        <v>5.0334658284999998</v>
      </c>
      <c r="AU21" s="244">
        <v>5.0611591335000004</v>
      </c>
      <c r="AV21" s="244">
        <v>5.0278354746999998</v>
      </c>
      <c r="AW21" s="244">
        <v>5.1202791379999999</v>
      </c>
      <c r="AX21" s="244">
        <v>5.2186931544000004</v>
      </c>
      <c r="AY21" s="244">
        <v>5.2980204025999997</v>
      </c>
      <c r="AZ21" s="244">
        <v>5.2902031453999996</v>
      </c>
      <c r="BA21" s="244">
        <v>5.2709684051999997</v>
      </c>
      <c r="BB21" s="244">
        <v>5.2763985697000004</v>
      </c>
      <c r="BC21" s="244">
        <v>5.2664257762000002</v>
      </c>
      <c r="BD21" s="244">
        <v>5.2824239633000003</v>
      </c>
      <c r="BE21" s="244">
        <v>5.3475811810999998</v>
      </c>
      <c r="BF21" s="244">
        <v>5.3807411097999998</v>
      </c>
      <c r="BG21" s="368">
        <v>5.3548559494000001</v>
      </c>
      <c r="BH21" s="368">
        <v>5.3569067296000004</v>
      </c>
      <c r="BI21" s="368">
        <v>5.4297414701999998</v>
      </c>
      <c r="BJ21" s="368">
        <v>5.5163106064000003</v>
      </c>
      <c r="BK21" s="368">
        <v>5.6563021468999999</v>
      </c>
      <c r="BL21" s="368">
        <v>5.5707964427999999</v>
      </c>
      <c r="BM21" s="368">
        <v>5.5445586788999996</v>
      </c>
      <c r="BN21" s="368">
        <v>5.4638558747000001</v>
      </c>
      <c r="BO21" s="368">
        <v>5.4604556339999997</v>
      </c>
      <c r="BP21" s="368">
        <v>5.4813864253000002</v>
      </c>
      <c r="BQ21" s="368">
        <v>5.5140144400000004</v>
      </c>
      <c r="BR21" s="368">
        <v>5.5350805315000002</v>
      </c>
      <c r="BS21" s="368">
        <v>5.5004019233000001</v>
      </c>
      <c r="BT21" s="368">
        <v>5.4869904275000003</v>
      </c>
      <c r="BU21" s="368">
        <v>5.5513275255999996</v>
      </c>
      <c r="BV21" s="368">
        <v>5.6290097824999998</v>
      </c>
    </row>
    <row r="22" spans="1:74" ht="11.1" customHeight="1" x14ac:dyDescent="0.2">
      <c r="C22" s="217"/>
      <c r="D22" s="217"/>
      <c r="E22" s="217"/>
      <c r="F22" s="217"/>
      <c r="G22" s="217"/>
      <c r="H22" s="217"/>
      <c r="I22" s="217"/>
      <c r="J22" s="217"/>
      <c r="K22" s="217"/>
      <c r="L22" s="217"/>
      <c r="M22" s="217"/>
      <c r="N22" s="217"/>
      <c r="O22" s="217"/>
      <c r="P22" s="217"/>
      <c r="Q22" s="217"/>
      <c r="R22" s="217"/>
      <c r="S22" s="217"/>
      <c r="T22" s="217"/>
      <c r="U22" s="217"/>
      <c r="V22" s="217"/>
      <c r="W22" s="217"/>
      <c r="X22" s="217"/>
      <c r="Y22" s="217"/>
      <c r="Z22" s="217"/>
      <c r="AA22" s="217"/>
      <c r="AB22" s="217"/>
      <c r="AC22" s="217"/>
      <c r="AD22" s="217"/>
      <c r="AE22" s="217"/>
      <c r="AF22" s="217"/>
      <c r="AG22" s="217"/>
      <c r="AH22" s="217"/>
      <c r="AI22" s="217"/>
      <c r="AJ22" s="217"/>
      <c r="AK22" s="217"/>
      <c r="AL22" s="217"/>
      <c r="AM22" s="217"/>
      <c r="AN22" s="217"/>
      <c r="AO22" s="217"/>
      <c r="AP22" s="217"/>
      <c r="AQ22" s="217"/>
      <c r="AR22" s="217"/>
      <c r="AS22" s="217"/>
      <c r="AT22" s="217"/>
      <c r="AU22" s="217"/>
      <c r="AV22" s="217"/>
      <c r="AW22" s="217"/>
      <c r="AX22" s="217"/>
      <c r="AY22" s="217"/>
      <c r="AZ22" s="217"/>
      <c r="BA22" s="217"/>
      <c r="BB22" s="739"/>
      <c r="BC22" s="739"/>
      <c r="BD22" s="739"/>
      <c r="BE22" s="739"/>
      <c r="BF22" s="739"/>
      <c r="BG22" s="443"/>
      <c r="BH22" s="443"/>
      <c r="BI22" s="443"/>
      <c r="BJ22" s="443"/>
      <c r="BK22" s="443"/>
      <c r="BL22" s="443"/>
      <c r="BM22" s="443"/>
      <c r="BN22" s="443"/>
      <c r="BO22" s="443"/>
      <c r="BP22" s="443"/>
      <c r="BQ22" s="443"/>
      <c r="BR22" s="443"/>
      <c r="BS22" s="443"/>
      <c r="BT22" s="443"/>
      <c r="BU22" s="443"/>
      <c r="BV22" s="443"/>
    </row>
    <row r="23" spans="1:74" ht="11.1" customHeight="1" x14ac:dyDescent="0.2">
      <c r="A23" s="159" t="s">
        <v>297</v>
      </c>
      <c r="B23" s="169" t="s">
        <v>82</v>
      </c>
      <c r="C23" s="244">
        <v>36.703603028000003</v>
      </c>
      <c r="D23" s="244">
        <v>36.500339959999998</v>
      </c>
      <c r="E23" s="244">
        <v>36.074070427999999</v>
      </c>
      <c r="F23" s="244">
        <v>36.238691715000002</v>
      </c>
      <c r="G23" s="244">
        <v>36.713660177999998</v>
      </c>
      <c r="H23" s="244">
        <v>37.120580357999998</v>
      </c>
      <c r="I23" s="244">
        <v>37.359951762000001</v>
      </c>
      <c r="J23" s="244">
        <v>37.157702710000002</v>
      </c>
      <c r="K23" s="244">
        <v>37.313271149000002</v>
      </c>
      <c r="L23" s="244">
        <v>37.074134256999997</v>
      </c>
      <c r="M23" s="244">
        <v>36.932674859000002</v>
      </c>
      <c r="N23" s="244">
        <v>36.835199056999997</v>
      </c>
      <c r="O23" s="244">
        <v>37.061881677000002</v>
      </c>
      <c r="P23" s="244">
        <v>36.916353135999998</v>
      </c>
      <c r="Q23" s="244">
        <v>36.680675543</v>
      </c>
      <c r="R23" s="244">
        <v>36.592714620000002</v>
      </c>
      <c r="S23" s="244">
        <v>36.440564115999997</v>
      </c>
      <c r="T23" s="244">
        <v>36.539465100000001</v>
      </c>
      <c r="U23" s="244">
        <v>36.551576457000003</v>
      </c>
      <c r="V23" s="244">
        <v>36.831958843000002</v>
      </c>
      <c r="W23" s="244">
        <v>36.923532825000002</v>
      </c>
      <c r="X23" s="244">
        <v>37.101120459999997</v>
      </c>
      <c r="Y23" s="244">
        <v>36.865921401000001</v>
      </c>
      <c r="Z23" s="244">
        <v>36.166352781999997</v>
      </c>
      <c r="AA23" s="244">
        <v>35.636192514999998</v>
      </c>
      <c r="AB23" s="244">
        <v>35.560393591999997</v>
      </c>
      <c r="AC23" s="244">
        <v>35.094197379000001</v>
      </c>
      <c r="AD23" s="244">
        <v>35.142936656000003</v>
      </c>
      <c r="AE23" s="244">
        <v>34.760134688999997</v>
      </c>
      <c r="AF23" s="244">
        <v>34.864925006</v>
      </c>
      <c r="AG23" s="244">
        <v>34.289305896999998</v>
      </c>
      <c r="AH23" s="244">
        <v>34.583010979000001</v>
      </c>
      <c r="AI23" s="244">
        <v>32.991847094999997</v>
      </c>
      <c r="AJ23" s="244">
        <v>34.441172158999997</v>
      </c>
      <c r="AK23" s="244">
        <v>34.378036477999999</v>
      </c>
      <c r="AL23" s="244">
        <v>34.339195834000002</v>
      </c>
      <c r="AM23" s="244">
        <v>33.920590759</v>
      </c>
      <c r="AN23" s="244">
        <v>33.178916786999999</v>
      </c>
      <c r="AO23" s="244">
        <v>33.375051646999999</v>
      </c>
      <c r="AP23" s="244">
        <v>35.481799784000003</v>
      </c>
      <c r="AQ23" s="244">
        <v>29.359594303000002</v>
      </c>
      <c r="AR23" s="244">
        <v>27.367302749</v>
      </c>
      <c r="AS23" s="244">
        <v>27.955374815999999</v>
      </c>
      <c r="AT23" s="244">
        <v>28.973465827999998</v>
      </c>
      <c r="AU23" s="244">
        <v>29.036159133999998</v>
      </c>
      <c r="AV23" s="244">
        <v>29.347835475</v>
      </c>
      <c r="AW23" s="244">
        <v>30.190279138000001</v>
      </c>
      <c r="AX23" s="244">
        <v>30.473693153999999</v>
      </c>
      <c r="AY23" s="244">
        <v>30.628020403000001</v>
      </c>
      <c r="AZ23" s="244">
        <v>30.160203145000001</v>
      </c>
      <c r="BA23" s="244">
        <v>30.300968404999999</v>
      </c>
      <c r="BB23" s="244">
        <v>30.291398569999998</v>
      </c>
      <c r="BC23" s="244">
        <v>30.733425776000001</v>
      </c>
      <c r="BD23" s="244">
        <v>31.317423963</v>
      </c>
      <c r="BE23" s="244">
        <v>32.057581181000003</v>
      </c>
      <c r="BF23" s="244">
        <v>32.155741110000001</v>
      </c>
      <c r="BG23" s="368">
        <v>32.704855948999999</v>
      </c>
      <c r="BH23" s="368">
        <v>33.132031730000001</v>
      </c>
      <c r="BI23" s="368">
        <v>33.533526469999998</v>
      </c>
      <c r="BJ23" s="368">
        <v>33.938754606000003</v>
      </c>
      <c r="BK23" s="368">
        <v>33.783836147000002</v>
      </c>
      <c r="BL23" s="368">
        <v>33.707990443</v>
      </c>
      <c r="BM23" s="368">
        <v>33.652412679000001</v>
      </c>
      <c r="BN23" s="368">
        <v>33.590369875</v>
      </c>
      <c r="BO23" s="368">
        <v>33.795628634000003</v>
      </c>
      <c r="BP23" s="368">
        <v>34.025219425000003</v>
      </c>
      <c r="BQ23" s="368">
        <v>33.966308439999999</v>
      </c>
      <c r="BR23" s="368">
        <v>33.986232530999999</v>
      </c>
      <c r="BS23" s="368">
        <v>33.950213923</v>
      </c>
      <c r="BT23" s="368">
        <v>33.945517428000002</v>
      </c>
      <c r="BU23" s="368">
        <v>34.005290526000003</v>
      </c>
      <c r="BV23" s="368">
        <v>34.068419781999999</v>
      </c>
    </row>
    <row r="24" spans="1:74" ht="11.1" customHeight="1" x14ac:dyDescent="0.2">
      <c r="C24" s="217"/>
      <c r="D24" s="217"/>
      <c r="E24" s="217"/>
      <c r="F24" s="217"/>
      <c r="G24" s="217"/>
      <c r="H24" s="217"/>
      <c r="I24" s="217"/>
      <c r="J24" s="217"/>
      <c r="K24" s="217"/>
      <c r="L24" s="217"/>
      <c r="M24" s="217"/>
      <c r="N24" s="217"/>
      <c r="O24" s="217"/>
      <c r="P24" s="217"/>
      <c r="Q24" s="217"/>
      <c r="R24" s="217"/>
      <c r="S24" s="217"/>
      <c r="T24" s="217"/>
      <c r="U24" s="217"/>
      <c r="V24" s="217"/>
      <c r="W24" s="217"/>
      <c r="X24" s="217"/>
      <c r="Y24" s="217"/>
      <c r="Z24" s="217"/>
      <c r="AA24" s="217"/>
      <c r="AB24" s="217"/>
      <c r="AC24" s="217"/>
      <c r="AD24" s="217"/>
      <c r="AE24" s="217"/>
      <c r="AF24" s="217"/>
      <c r="AG24" s="217"/>
      <c r="AH24" s="217"/>
      <c r="AI24" s="217"/>
      <c r="AJ24" s="217"/>
      <c r="AK24" s="217"/>
      <c r="AL24" s="217"/>
      <c r="AM24" s="217"/>
      <c r="AN24" s="217"/>
      <c r="AO24" s="217"/>
      <c r="AP24" s="217"/>
      <c r="AQ24" s="217"/>
      <c r="AR24" s="217"/>
      <c r="AS24" s="217"/>
      <c r="AT24" s="217"/>
      <c r="AU24" s="217"/>
      <c r="AV24" s="217"/>
      <c r="AW24" s="217"/>
      <c r="AX24" s="217"/>
      <c r="AY24" s="217"/>
      <c r="AZ24" s="217"/>
      <c r="BA24" s="217"/>
      <c r="BB24" s="739"/>
      <c r="BC24" s="739"/>
      <c r="BD24" s="739"/>
      <c r="BE24" s="739"/>
      <c r="BF24" s="739"/>
      <c r="BG24" s="443"/>
      <c r="BH24" s="443"/>
      <c r="BI24" s="443"/>
      <c r="BJ24" s="443"/>
      <c r="BK24" s="443"/>
      <c r="BL24" s="443"/>
      <c r="BM24" s="443"/>
      <c r="BN24" s="443"/>
      <c r="BO24" s="443"/>
      <c r="BP24" s="443"/>
      <c r="BQ24" s="443"/>
      <c r="BR24" s="443"/>
      <c r="BS24" s="443"/>
      <c r="BT24" s="443"/>
      <c r="BU24" s="443"/>
      <c r="BV24" s="443"/>
    </row>
    <row r="25" spans="1:74" ht="11.1" customHeight="1" x14ac:dyDescent="0.2">
      <c r="B25" s="246" t="s">
        <v>322</v>
      </c>
      <c r="C25" s="244"/>
      <c r="D25" s="244"/>
      <c r="E25" s="244"/>
      <c r="F25" s="244"/>
      <c r="G25" s="244"/>
      <c r="H25" s="244"/>
      <c r="I25" s="244"/>
      <c r="J25" s="244"/>
      <c r="K25" s="244"/>
      <c r="L25" s="244"/>
      <c r="M25" s="244"/>
      <c r="N25" s="244"/>
      <c r="O25" s="244"/>
      <c r="P25" s="244"/>
      <c r="Q25" s="244"/>
      <c r="R25" s="244"/>
      <c r="S25" s="244"/>
      <c r="T25" s="244"/>
      <c r="U25" s="244"/>
      <c r="V25" s="244"/>
      <c r="W25" s="244"/>
      <c r="X25" s="244"/>
      <c r="Y25" s="244"/>
      <c r="Z25" s="244"/>
      <c r="AA25" s="244"/>
      <c r="AB25" s="244"/>
      <c r="AC25" s="244"/>
      <c r="AD25" s="244"/>
      <c r="AE25" s="244"/>
      <c r="AF25" s="244"/>
      <c r="AG25" s="244"/>
      <c r="AH25" s="244"/>
      <c r="AI25" s="244"/>
      <c r="AJ25" s="244"/>
      <c r="AK25" s="244"/>
      <c r="AL25" s="244"/>
      <c r="AM25" s="244"/>
      <c r="AN25" s="244"/>
      <c r="AO25" s="244"/>
      <c r="AP25" s="244"/>
      <c r="AQ25" s="244"/>
      <c r="AR25" s="244"/>
      <c r="AS25" s="244"/>
      <c r="AT25" s="244"/>
      <c r="AU25" s="244"/>
      <c r="AV25" s="244"/>
      <c r="AW25" s="244"/>
      <c r="AX25" s="244"/>
      <c r="AY25" s="244"/>
      <c r="AZ25" s="244"/>
      <c r="BA25" s="244"/>
      <c r="BB25" s="244"/>
      <c r="BC25" s="244"/>
      <c r="BD25" s="244"/>
      <c r="BE25" s="244"/>
      <c r="BF25" s="244"/>
      <c r="BG25" s="368"/>
      <c r="BH25" s="368"/>
      <c r="BI25" s="368"/>
      <c r="BJ25" s="368"/>
      <c r="BK25" s="368"/>
      <c r="BL25" s="368"/>
      <c r="BM25" s="368"/>
      <c r="BN25" s="368"/>
      <c r="BO25" s="368"/>
      <c r="BP25" s="368"/>
      <c r="BQ25" s="368"/>
      <c r="BR25" s="368"/>
      <c r="BS25" s="368"/>
      <c r="BT25" s="368"/>
      <c r="BU25" s="368"/>
      <c r="BV25" s="368"/>
    </row>
    <row r="26" spans="1:74" ht="11.1" customHeight="1" x14ac:dyDescent="0.2">
      <c r="A26" s="159" t="s">
        <v>553</v>
      </c>
      <c r="B26" s="170" t="s">
        <v>554</v>
      </c>
      <c r="C26" s="244">
        <v>26.03</v>
      </c>
      <c r="D26" s="244">
        <v>26.03</v>
      </c>
      <c r="E26" s="244">
        <v>26.04</v>
      </c>
      <c r="F26" s="244">
        <v>26.02</v>
      </c>
      <c r="G26" s="244">
        <v>26.02</v>
      </c>
      <c r="H26" s="244">
        <v>26.03</v>
      </c>
      <c r="I26" s="244">
        <v>26.04</v>
      </c>
      <c r="J26" s="244">
        <v>26.04</v>
      </c>
      <c r="K26" s="244">
        <v>26.05</v>
      </c>
      <c r="L26" s="244">
        <v>26.06</v>
      </c>
      <c r="M26" s="244">
        <v>25.93</v>
      </c>
      <c r="N26" s="244">
        <v>25.92</v>
      </c>
      <c r="O26" s="244">
        <v>25.86</v>
      </c>
      <c r="P26" s="244">
        <v>25.855</v>
      </c>
      <c r="Q26" s="244">
        <v>25.914999999999999</v>
      </c>
      <c r="R26" s="244">
        <v>25.905000000000001</v>
      </c>
      <c r="S26" s="244">
        <v>25.925000000000001</v>
      </c>
      <c r="T26" s="244">
        <v>26</v>
      </c>
      <c r="U26" s="244">
        <v>25.952000000000002</v>
      </c>
      <c r="V26" s="244">
        <v>25.78</v>
      </c>
      <c r="W26" s="244">
        <v>25.71</v>
      </c>
      <c r="X26" s="244">
        <v>25.774999999999999</v>
      </c>
      <c r="Y26" s="244">
        <v>25.19</v>
      </c>
      <c r="Z26" s="244">
        <v>25.204999999999998</v>
      </c>
      <c r="AA26" s="244">
        <v>25.655000000000001</v>
      </c>
      <c r="AB26" s="244">
        <v>25.704999999999998</v>
      </c>
      <c r="AC26" s="244">
        <v>25.625</v>
      </c>
      <c r="AD26" s="244">
        <v>25.655000000000001</v>
      </c>
      <c r="AE26" s="244">
        <v>25.504999999999999</v>
      </c>
      <c r="AF26" s="244">
        <v>25.445</v>
      </c>
      <c r="AG26" s="244">
        <v>25.344999999999999</v>
      </c>
      <c r="AH26" s="244">
        <v>25.344999999999999</v>
      </c>
      <c r="AI26" s="244">
        <v>22.995000000000001</v>
      </c>
      <c r="AJ26" s="244">
        <v>24.594999999999999</v>
      </c>
      <c r="AK26" s="244">
        <v>24.734999999999999</v>
      </c>
      <c r="AL26" s="244">
        <v>24.885999999999999</v>
      </c>
      <c r="AM26" s="244">
        <v>25.481999999999999</v>
      </c>
      <c r="AN26" s="244">
        <v>25.545000000000002</v>
      </c>
      <c r="AO26" s="244">
        <v>25.79</v>
      </c>
      <c r="AP26" s="244">
        <v>25.995000000000001</v>
      </c>
      <c r="AQ26" s="244">
        <v>26.030833999999999</v>
      </c>
      <c r="AR26" s="244">
        <v>26.041665999999999</v>
      </c>
      <c r="AS26" s="244">
        <v>26.0275</v>
      </c>
      <c r="AT26" s="244">
        <v>26.063334000000001</v>
      </c>
      <c r="AU26" s="244">
        <v>26.099166</v>
      </c>
      <c r="AV26" s="244">
        <v>26.135000000000002</v>
      </c>
      <c r="AW26" s="244">
        <v>26.220834</v>
      </c>
      <c r="AX26" s="244">
        <v>26.306666</v>
      </c>
      <c r="AY26" s="244">
        <v>26.392499999999998</v>
      </c>
      <c r="AZ26" s="244">
        <v>26.578334000000002</v>
      </c>
      <c r="BA26" s="244">
        <v>26.68</v>
      </c>
      <c r="BB26" s="740">
        <v>26.836110999999999</v>
      </c>
      <c r="BC26" s="740">
        <v>26.842222</v>
      </c>
      <c r="BD26" s="740">
        <v>26.88</v>
      </c>
      <c r="BE26" s="740">
        <v>26.88</v>
      </c>
      <c r="BF26" s="740">
        <v>26.88</v>
      </c>
      <c r="BG26" s="444">
        <v>26.98</v>
      </c>
      <c r="BH26" s="444">
        <v>27.08</v>
      </c>
      <c r="BI26" s="444">
        <v>27.18</v>
      </c>
      <c r="BJ26" s="444">
        <v>27.28</v>
      </c>
      <c r="BK26" s="444">
        <v>27.381</v>
      </c>
      <c r="BL26" s="444">
        <v>27.382000000000001</v>
      </c>
      <c r="BM26" s="444">
        <v>27.382999999999999</v>
      </c>
      <c r="BN26" s="444">
        <v>27.384</v>
      </c>
      <c r="BO26" s="444">
        <v>27.385000000000002</v>
      </c>
      <c r="BP26" s="444">
        <v>27.385999999999999</v>
      </c>
      <c r="BQ26" s="444">
        <v>27.387</v>
      </c>
      <c r="BR26" s="444">
        <v>27.388000000000002</v>
      </c>
      <c r="BS26" s="444">
        <v>27.388999999999999</v>
      </c>
      <c r="BT26" s="444">
        <v>27.39</v>
      </c>
      <c r="BU26" s="444">
        <v>27.390999999999998</v>
      </c>
      <c r="BV26" s="444">
        <v>27.391999999999999</v>
      </c>
    </row>
    <row r="27" spans="1:74" ht="11.1" customHeight="1" x14ac:dyDescent="0.2">
      <c r="A27" s="159" t="s">
        <v>1021</v>
      </c>
      <c r="B27" s="170" t="s">
        <v>1350</v>
      </c>
      <c r="C27" s="244">
        <v>7.27</v>
      </c>
      <c r="D27" s="244">
        <v>7.3319999999999999</v>
      </c>
      <c r="E27" s="244">
        <v>7.04</v>
      </c>
      <c r="F27" s="244">
        <v>7.1159999999999997</v>
      </c>
      <c r="G27" s="244">
        <v>7.4790000000000001</v>
      </c>
      <c r="H27" s="244">
        <v>7.6550000000000002</v>
      </c>
      <c r="I27" s="244">
        <v>7.915</v>
      </c>
      <c r="J27" s="244">
        <v>7.8170000000000002</v>
      </c>
      <c r="K27" s="244">
        <v>7.8449999999999998</v>
      </c>
      <c r="L27" s="244">
        <v>7.82</v>
      </c>
      <c r="M27" s="244">
        <v>7.7709999999999999</v>
      </c>
      <c r="N27" s="244">
        <v>7.6070000000000002</v>
      </c>
      <c r="O27" s="244">
        <v>7.7060000000000004</v>
      </c>
      <c r="P27" s="244">
        <v>7.601</v>
      </c>
      <c r="Q27" s="244">
        <v>7.4939999999999998</v>
      </c>
      <c r="R27" s="244">
        <v>7.4480000000000004</v>
      </c>
      <c r="S27" s="244">
        <v>7.2629999999999999</v>
      </c>
      <c r="T27" s="244">
        <v>6.8550000000000004</v>
      </c>
      <c r="U27" s="244">
        <v>6.77</v>
      </c>
      <c r="V27" s="244">
        <v>7.165</v>
      </c>
      <c r="W27" s="244">
        <v>7.2960000000000003</v>
      </c>
      <c r="X27" s="244">
        <v>7.1909999999999998</v>
      </c>
      <c r="Y27" s="244">
        <v>7.1859999999999999</v>
      </c>
      <c r="Z27" s="244">
        <v>6.9359999999999999</v>
      </c>
      <c r="AA27" s="244">
        <v>6.7560000000000002</v>
      </c>
      <c r="AB27" s="244">
        <v>6.6609999999999996</v>
      </c>
      <c r="AC27" s="244">
        <v>6.7050000000000001</v>
      </c>
      <c r="AD27" s="244">
        <v>6.7850000000000001</v>
      </c>
      <c r="AE27" s="244">
        <v>6.6150000000000002</v>
      </c>
      <c r="AF27" s="244">
        <v>6.6550000000000002</v>
      </c>
      <c r="AG27" s="244">
        <v>6.6550000000000002</v>
      </c>
      <c r="AH27" s="244">
        <v>6.6950000000000003</v>
      </c>
      <c r="AI27" s="244">
        <v>6.585</v>
      </c>
      <c r="AJ27" s="244">
        <v>6.5449999999999999</v>
      </c>
      <c r="AK27" s="244">
        <v>6.5045859999999998</v>
      </c>
      <c r="AL27" s="244">
        <v>6.7450000000000001</v>
      </c>
      <c r="AM27" s="244">
        <v>6.36</v>
      </c>
      <c r="AN27" s="244">
        <v>5.59</v>
      </c>
      <c r="AO27" s="244">
        <v>5.49</v>
      </c>
      <c r="AP27" s="244">
        <v>5.7050000000000001</v>
      </c>
      <c r="AQ27" s="244">
        <v>5.625</v>
      </c>
      <c r="AR27" s="244">
        <v>5.48</v>
      </c>
      <c r="AS27" s="244">
        <v>5.4850000000000003</v>
      </c>
      <c r="AT27" s="244">
        <v>5.47</v>
      </c>
      <c r="AU27" s="244">
        <v>5.49</v>
      </c>
      <c r="AV27" s="244">
        <v>5.84</v>
      </c>
      <c r="AW27" s="244">
        <v>6.5</v>
      </c>
      <c r="AX27" s="244">
        <v>6.67</v>
      </c>
      <c r="AY27" s="244">
        <v>6.67</v>
      </c>
      <c r="AZ27" s="244">
        <v>6.75</v>
      </c>
      <c r="BA27" s="244">
        <v>6.76</v>
      </c>
      <c r="BB27" s="740">
        <v>6.65</v>
      </c>
      <c r="BC27" s="740">
        <v>6.7249999999999996</v>
      </c>
      <c r="BD27" s="740">
        <v>6.75</v>
      </c>
      <c r="BE27" s="740">
        <v>6.73</v>
      </c>
      <c r="BF27" s="740">
        <v>6.73</v>
      </c>
      <c r="BG27" s="444">
        <v>6.51</v>
      </c>
      <c r="BH27" s="444">
        <v>5.9951249999999998</v>
      </c>
      <c r="BI27" s="444">
        <v>5.9937849999999999</v>
      </c>
      <c r="BJ27" s="444">
        <v>5.9724440000000003</v>
      </c>
      <c r="BK27" s="444">
        <v>5.9275339999999996</v>
      </c>
      <c r="BL27" s="444">
        <v>5.9371939999999999</v>
      </c>
      <c r="BM27" s="444">
        <v>5.9078540000000004</v>
      </c>
      <c r="BN27" s="444">
        <v>5.9265140000000001</v>
      </c>
      <c r="BO27" s="444">
        <v>5.9351729999999998</v>
      </c>
      <c r="BP27" s="444">
        <v>5.9438329999999997</v>
      </c>
      <c r="BQ27" s="444">
        <v>5.9522940000000002</v>
      </c>
      <c r="BR27" s="444">
        <v>5.9511520000000004</v>
      </c>
      <c r="BS27" s="444">
        <v>5.9498119999999997</v>
      </c>
      <c r="BT27" s="444">
        <v>5.9585270000000001</v>
      </c>
      <c r="BU27" s="444">
        <v>5.9539629999999999</v>
      </c>
      <c r="BV27" s="444">
        <v>5.9514100000000001</v>
      </c>
    </row>
    <row r="28" spans="1:74" ht="11.1" customHeight="1" x14ac:dyDescent="0.2">
      <c r="A28" s="159" t="s">
        <v>566</v>
      </c>
      <c r="B28" s="170" t="s">
        <v>81</v>
      </c>
      <c r="C28" s="244">
        <v>33.299999999999997</v>
      </c>
      <c r="D28" s="244">
        <v>33.362000000000002</v>
      </c>
      <c r="E28" s="244">
        <v>33.08</v>
      </c>
      <c r="F28" s="244">
        <v>33.136000000000003</v>
      </c>
      <c r="G28" s="244">
        <v>33.499000000000002</v>
      </c>
      <c r="H28" s="244">
        <v>33.685000000000002</v>
      </c>
      <c r="I28" s="244">
        <v>33.954999999999998</v>
      </c>
      <c r="J28" s="244">
        <v>33.856999999999999</v>
      </c>
      <c r="K28" s="244">
        <v>33.895000000000003</v>
      </c>
      <c r="L28" s="244">
        <v>33.880000000000003</v>
      </c>
      <c r="M28" s="244">
        <v>33.701000000000001</v>
      </c>
      <c r="N28" s="244">
        <v>33.527000000000001</v>
      </c>
      <c r="O28" s="244">
        <v>33.566000000000003</v>
      </c>
      <c r="P28" s="244">
        <v>33.456000000000003</v>
      </c>
      <c r="Q28" s="244">
        <v>33.408999999999999</v>
      </c>
      <c r="R28" s="244">
        <v>33.353000000000002</v>
      </c>
      <c r="S28" s="244">
        <v>33.188000000000002</v>
      </c>
      <c r="T28" s="244">
        <v>32.854999999999997</v>
      </c>
      <c r="U28" s="244">
        <v>32.722000000000001</v>
      </c>
      <c r="V28" s="244">
        <v>32.945</v>
      </c>
      <c r="W28" s="244">
        <v>33.006</v>
      </c>
      <c r="X28" s="244">
        <v>32.966000000000001</v>
      </c>
      <c r="Y28" s="244">
        <v>32.375999999999998</v>
      </c>
      <c r="Z28" s="244">
        <v>32.140999999999998</v>
      </c>
      <c r="AA28" s="244">
        <v>32.411000000000001</v>
      </c>
      <c r="AB28" s="244">
        <v>32.366</v>
      </c>
      <c r="AC28" s="244">
        <v>32.33</v>
      </c>
      <c r="AD28" s="244">
        <v>32.44</v>
      </c>
      <c r="AE28" s="244">
        <v>32.119999999999997</v>
      </c>
      <c r="AF28" s="244">
        <v>32.1</v>
      </c>
      <c r="AG28" s="244">
        <v>32</v>
      </c>
      <c r="AH28" s="244">
        <v>32.04</v>
      </c>
      <c r="AI28" s="244">
        <v>29.58</v>
      </c>
      <c r="AJ28" s="244">
        <v>31.14</v>
      </c>
      <c r="AK28" s="244">
        <v>31.239585999999999</v>
      </c>
      <c r="AL28" s="244">
        <v>31.631</v>
      </c>
      <c r="AM28" s="244">
        <v>31.841999999999999</v>
      </c>
      <c r="AN28" s="244">
        <v>31.135000000000002</v>
      </c>
      <c r="AO28" s="244">
        <v>31.28</v>
      </c>
      <c r="AP28" s="244">
        <v>31.7</v>
      </c>
      <c r="AQ28" s="244">
        <v>31.655833999999999</v>
      </c>
      <c r="AR28" s="244">
        <v>31.521666</v>
      </c>
      <c r="AS28" s="244">
        <v>31.512499999999999</v>
      </c>
      <c r="AT28" s="244">
        <v>31.533334</v>
      </c>
      <c r="AU28" s="244">
        <v>31.589165999999999</v>
      </c>
      <c r="AV28" s="244">
        <v>31.975000000000001</v>
      </c>
      <c r="AW28" s="244">
        <v>32.720834000000004</v>
      </c>
      <c r="AX28" s="244">
        <v>32.976666000000002</v>
      </c>
      <c r="AY28" s="244">
        <v>33.0625</v>
      </c>
      <c r="AZ28" s="244">
        <v>33.328333999999998</v>
      </c>
      <c r="BA28" s="244">
        <v>33.44</v>
      </c>
      <c r="BB28" s="244">
        <v>33.486111000000001</v>
      </c>
      <c r="BC28" s="244">
        <v>33.567222000000001</v>
      </c>
      <c r="BD28" s="244">
        <v>33.630000000000003</v>
      </c>
      <c r="BE28" s="244">
        <v>33.61</v>
      </c>
      <c r="BF28" s="244">
        <v>33.61</v>
      </c>
      <c r="BG28" s="368">
        <v>33.49</v>
      </c>
      <c r="BH28" s="368">
        <v>33.075125</v>
      </c>
      <c r="BI28" s="368">
        <v>33.173785000000002</v>
      </c>
      <c r="BJ28" s="368">
        <v>33.252443999999997</v>
      </c>
      <c r="BK28" s="368">
        <v>33.308534000000002</v>
      </c>
      <c r="BL28" s="368">
        <v>33.319194000000003</v>
      </c>
      <c r="BM28" s="368">
        <v>33.290854000000003</v>
      </c>
      <c r="BN28" s="368">
        <v>33.310513999999998</v>
      </c>
      <c r="BO28" s="368">
        <v>33.320172999999997</v>
      </c>
      <c r="BP28" s="368">
        <v>33.329833000000001</v>
      </c>
      <c r="BQ28" s="368">
        <v>33.339294000000002</v>
      </c>
      <c r="BR28" s="368">
        <v>33.339151999999999</v>
      </c>
      <c r="BS28" s="368">
        <v>33.338811999999997</v>
      </c>
      <c r="BT28" s="368">
        <v>33.348526999999997</v>
      </c>
      <c r="BU28" s="368">
        <v>33.344963</v>
      </c>
      <c r="BV28" s="368">
        <v>33.343409999999999</v>
      </c>
    </row>
    <row r="29" spans="1:74" ht="11.1" customHeight="1" x14ac:dyDescent="0.2">
      <c r="B29" s="169"/>
      <c r="C29" s="244"/>
      <c r="D29" s="244"/>
      <c r="E29" s="244"/>
      <c r="F29" s="244"/>
      <c r="G29" s="244"/>
      <c r="H29" s="244"/>
      <c r="I29" s="244"/>
      <c r="J29" s="244"/>
      <c r="K29" s="244"/>
      <c r="L29" s="244"/>
      <c r="M29" s="244"/>
      <c r="N29" s="244"/>
      <c r="O29" s="244"/>
      <c r="P29" s="244"/>
      <c r="Q29" s="244"/>
      <c r="R29" s="244"/>
      <c r="S29" s="244"/>
      <c r="T29" s="244"/>
      <c r="U29" s="244"/>
      <c r="V29" s="244"/>
      <c r="W29" s="244"/>
      <c r="X29" s="244"/>
      <c r="Y29" s="244"/>
      <c r="Z29" s="244"/>
      <c r="AA29" s="244"/>
      <c r="AB29" s="244"/>
      <c r="AC29" s="244"/>
      <c r="AD29" s="244"/>
      <c r="AE29" s="244"/>
      <c r="AF29" s="244"/>
      <c r="AG29" s="244"/>
      <c r="AH29" s="244"/>
      <c r="AI29" s="244"/>
      <c r="AJ29" s="244"/>
      <c r="AK29" s="244"/>
      <c r="AL29" s="244"/>
      <c r="AM29" s="244"/>
      <c r="AN29" s="244"/>
      <c r="AO29" s="244"/>
      <c r="AP29" s="244"/>
      <c r="AQ29" s="244"/>
      <c r="AR29" s="244"/>
      <c r="AS29" s="244"/>
      <c r="AT29" s="244"/>
      <c r="AU29" s="244"/>
      <c r="AV29" s="244"/>
      <c r="AW29" s="244"/>
      <c r="AX29" s="244"/>
      <c r="AY29" s="244"/>
      <c r="AZ29" s="244"/>
      <c r="BA29" s="244"/>
      <c r="BB29" s="244"/>
      <c r="BC29" s="244"/>
      <c r="BD29" s="244"/>
      <c r="BE29" s="244"/>
      <c r="BF29" s="244"/>
      <c r="BG29" s="368"/>
      <c r="BH29" s="368"/>
      <c r="BI29" s="368"/>
      <c r="BJ29" s="368"/>
      <c r="BK29" s="368"/>
      <c r="BL29" s="368"/>
      <c r="BM29" s="368"/>
      <c r="BN29" s="368"/>
      <c r="BO29" s="368"/>
      <c r="BP29" s="368"/>
      <c r="BQ29" s="368"/>
      <c r="BR29" s="368"/>
      <c r="BS29" s="368"/>
      <c r="BT29" s="368"/>
      <c r="BU29" s="368"/>
      <c r="BV29" s="368"/>
    </row>
    <row r="30" spans="1:74" ht="11.1" customHeight="1" x14ac:dyDescent="0.2">
      <c r="B30" s="246" t="s">
        <v>14</v>
      </c>
      <c r="C30" s="244"/>
      <c r="D30" s="244"/>
      <c r="E30" s="244"/>
      <c r="F30" s="244"/>
      <c r="G30" s="244"/>
      <c r="H30" s="244"/>
      <c r="I30" s="244"/>
      <c r="J30" s="244"/>
      <c r="K30" s="244"/>
      <c r="L30" s="244"/>
      <c r="M30" s="244"/>
      <c r="N30" s="244"/>
      <c r="O30" s="244"/>
      <c r="P30" s="244"/>
      <c r="Q30" s="244"/>
      <c r="R30" s="244"/>
      <c r="S30" s="244"/>
      <c r="T30" s="244"/>
      <c r="U30" s="244"/>
      <c r="V30" s="244"/>
      <c r="W30" s="244"/>
      <c r="X30" s="244"/>
      <c r="Y30" s="244"/>
      <c r="Z30" s="244"/>
      <c r="AA30" s="244"/>
      <c r="AB30" s="244"/>
      <c r="AC30" s="244"/>
      <c r="AD30" s="244"/>
      <c r="AE30" s="244"/>
      <c r="AF30" s="244"/>
      <c r="AG30" s="244"/>
      <c r="AH30" s="244"/>
      <c r="AI30" s="244"/>
      <c r="AJ30" s="244"/>
      <c r="AK30" s="244"/>
      <c r="AL30" s="244"/>
      <c r="AM30" s="244"/>
      <c r="AN30" s="244"/>
      <c r="AO30" s="244"/>
      <c r="AP30" s="244"/>
      <c r="AQ30" s="244"/>
      <c r="AR30" s="244"/>
      <c r="AS30" s="244"/>
      <c r="AT30" s="244"/>
      <c r="AU30" s="244"/>
      <c r="AV30" s="244"/>
      <c r="AW30" s="244"/>
      <c r="AX30" s="244"/>
      <c r="AY30" s="244"/>
      <c r="AZ30" s="244"/>
      <c r="BA30" s="244"/>
      <c r="BB30" s="244"/>
      <c r="BC30" s="244"/>
      <c r="BD30" s="244"/>
      <c r="BE30" s="244"/>
      <c r="BF30" s="244"/>
      <c r="BG30" s="368"/>
      <c r="BH30" s="368"/>
      <c r="BI30" s="368"/>
      <c r="BJ30" s="368"/>
      <c r="BK30" s="368"/>
      <c r="BL30" s="368"/>
      <c r="BM30" s="368"/>
      <c r="BN30" s="368"/>
      <c r="BO30" s="368"/>
      <c r="BP30" s="368"/>
      <c r="BQ30" s="368"/>
      <c r="BR30" s="368"/>
      <c r="BS30" s="368"/>
      <c r="BT30" s="368"/>
      <c r="BU30" s="368"/>
      <c r="BV30" s="368"/>
    </row>
    <row r="31" spans="1:74" ht="11.1" customHeight="1" x14ac:dyDescent="0.2">
      <c r="A31" s="159" t="s">
        <v>555</v>
      </c>
      <c r="B31" s="170" t="s">
        <v>554</v>
      </c>
      <c r="C31" s="244">
        <v>1.99</v>
      </c>
      <c r="D31" s="244">
        <v>2.17</v>
      </c>
      <c r="E31" s="244">
        <v>2.2650000000000001</v>
      </c>
      <c r="F31" s="244">
        <v>2.2400000000000002</v>
      </c>
      <c r="G31" s="244">
        <v>2.1</v>
      </c>
      <c r="H31" s="244">
        <v>1.855</v>
      </c>
      <c r="I31" s="244">
        <v>1.905</v>
      </c>
      <c r="J31" s="244">
        <v>1.94</v>
      </c>
      <c r="K31" s="244">
        <v>1.83</v>
      </c>
      <c r="L31" s="244">
        <v>2.0099999999999998</v>
      </c>
      <c r="M31" s="244">
        <v>2.0699999999999998</v>
      </c>
      <c r="N31" s="244">
        <v>2.0499999999999998</v>
      </c>
      <c r="O31" s="244">
        <v>1.81</v>
      </c>
      <c r="P31" s="244">
        <v>1.87</v>
      </c>
      <c r="Q31" s="244">
        <v>2</v>
      </c>
      <c r="R31" s="244">
        <v>2.0099999999999998</v>
      </c>
      <c r="S31" s="244">
        <v>1.96</v>
      </c>
      <c r="T31" s="244">
        <v>1.6259999999999999</v>
      </c>
      <c r="U31" s="244">
        <v>1.4359999999999999</v>
      </c>
      <c r="V31" s="244">
        <v>1.415</v>
      </c>
      <c r="W31" s="244">
        <v>1.34</v>
      </c>
      <c r="X31" s="244">
        <v>1.125</v>
      </c>
      <c r="Y31" s="244">
        <v>0.78</v>
      </c>
      <c r="Z31" s="244">
        <v>1.325</v>
      </c>
      <c r="AA31" s="244">
        <v>2.2549999999999999</v>
      </c>
      <c r="AB31" s="244">
        <v>2.2749999999999999</v>
      </c>
      <c r="AC31" s="244">
        <v>2.7349999999999999</v>
      </c>
      <c r="AD31" s="244">
        <v>2.7850000000000001</v>
      </c>
      <c r="AE31" s="244">
        <v>2.7850000000000001</v>
      </c>
      <c r="AF31" s="244">
        <v>2.6749999999999998</v>
      </c>
      <c r="AG31" s="244">
        <v>2.9950000000000001</v>
      </c>
      <c r="AH31" s="244">
        <v>2.7949999999999999</v>
      </c>
      <c r="AI31" s="244">
        <v>1.895</v>
      </c>
      <c r="AJ31" s="244">
        <v>1.9950000000000001</v>
      </c>
      <c r="AK31" s="244">
        <v>2.2349999999999999</v>
      </c>
      <c r="AL31" s="244">
        <v>2.726</v>
      </c>
      <c r="AM31" s="244">
        <v>3.1720000000000002</v>
      </c>
      <c r="AN31" s="244">
        <v>3.1850000000000001</v>
      </c>
      <c r="AO31" s="244">
        <v>3.09</v>
      </c>
      <c r="AP31" s="244">
        <v>0.97</v>
      </c>
      <c r="AQ31" s="244">
        <v>6.5858340000000002</v>
      </c>
      <c r="AR31" s="244">
        <v>8.2016659999999995</v>
      </c>
      <c r="AS31" s="244">
        <v>7.4175000000000004</v>
      </c>
      <c r="AT31" s="244">
        <v>6.5833339999999998</v>
      </c>
      <c r="AU31" s="244">
        <v>6.6891660000000002</v>
      </c>
      <c r="AV31" s="244">
        <v>6.665</v>
      </c>
      <c r="AW31" s="244">
        <v>6.6308340000000001</v>
      </c>
      <c r="AX31" s="244">
        <v>6.5566659999999999</v>
      </c>
      <c r="AY31" s="244">
        <v>6.4424999999999999</v>
      </c>
      <c r="AZ31" s="244">
        <v>7.2883339999999999</v>
      </c>
      <c r="BA31" s="244">
        <v>7.29</v>
      </c>
      <c r="BB31" s="740">
        <v>7.2961109999999998</v>
      </c>
      <c r="BC31" s="740">
        <v>6.9102220000000001</v>
      </c>
      <c r="BD31" s="740">
        <v>6.41</v>
      </c>
      <c r="BE31" s="740">
        <v>5.79</v>
      </c>
      <c r="BF31" s="740">
        <v>5.5350000000000001</v>
      </c>
      <c r="BG31" s="444">
        <v>5.42</v>
      </c>
      <c r="BH31" s="444">
        <v>5.21</v>
      </c>
      <c r="BI31" s="444">
        <v>4.99</v>
      </c>
      <c r="BJ31" s="444">
        <v>4.76</v>
      </c>
      <c r="BK31" s="444">
        <v>5.1109999999999998</v>
      </c>
      <c r="BL31" s="444">
        <v>5.1120000000000001</v>
      </c>
      <c r="BM31" s="444">
        <v>5.1130000000000004</v>
      </c>
      <c r="BN31" s="444">
        <v>5.1139999999999999</v>
      </c>
      <c r="BO31" s="444">
        <v>4.915</v>
      </c>
      <c r="BP31" s="444">
        <v>4.7160000000000002</v>
      </c>
      <c r="BQ31" s="444">
        <v>4.8170000000000002</v>
      </c>
      <c r="BR31" s="444">
        <v>4.8179999999999996</v>
      </c>
      <c r="BS31" s="444">
        <v>4.819</v>
      </c>
      <c r="BT31" s="444">
        <v>4.82</v>
      </c>
      <c r="BU31" s="444">
        <v>4.8209999999999997</v>
      </c>
      <c r="BV31" s="444">
        <v>4.8220000000000001</v>
      </c>
    </row>
    <row r="32" spans="1:74" ht="11.1" customHeight="1" x14ac:dyDescent="0.2">
      <c r="A32" s="159" t="s">
        <v>1022</v>
      </c>
      <c r="B32" s="170" t="s">
        <v>1350</v>
      </c>
      <c r="C32" s="244">
        <v>0</v>
      </c>
      <c r="D32" s="244">
        <v>0</v>
      </c>
      <c r="E32" s="244">
        <v>0</v>
      </c>
      <c r="F32" s="244">
        <v>0</v>
      </c>
      <c r="G32" s="244">
        <v>0</v>
      </c>
      <c r="H32" s="244">
        <v>0</v>
      </c>
      <c r="I32" s="244">
        <v>0</v>
      </c>
      <c r="J32" s="244">
        <v>0</v>
      </c>
      <c r="K32" s="244">
        <v>0</v>
      </c>
      <c r="L32" s="244">
        <v>0</v>
      </c>
      <c r="M32" s="244">
        <v>0</v>
      </c>
      <c r="N32" s="244">
        <v>0</v>
      </c>
      <c r="O32" s="244">
        <v>0</v>
      </c>
      <c r="P32" s="244">
        <v>0</v>
      </c>
      <c r="Q32" s="244">
        <v>0</v>
      </c>
      <c r="R32" s="244">
        <v>0</v>
      </c>
      <c r="S32" s="244">
        <v>0</v>
      </c>
      <c r="T32" s="244">
        <v>0</v>
      </c>
      <c r="U32" s="244">
        <v>0</v>
      </c>
      <c r="V32" s="244">
        <v>0</v>
      </c>
      <c r="W32" s="244">
        <v>0</v>
      </c>
      <c r="X32" s="244">
        <v>0</v>
      </c>
      <c r="Y32" s="244">
        <v>0</v>
      </c>
      <c r="Z32" s="244">
        <v>0</v>
      </c>
      <c r="AA32" s="244">
        <v>0</v>
      </c>
      <c r="AB32" s="244">
        <v>0</v>
      </c>
      <c r="AC32" s="244">
        <v>0</v>
      </c>
      <c r="AD32" s="244">
        <v>0</v>
      </c>
      <c r="AE32" s="244">
        <v>0</v>
      </c>
      <c r="AF32" s="244">
        <v>0</v>
      </c>
      <c r="AG32" s="244">
        <v>0</v>
      </c>
      <c r="AH32" s="244">
        <v>0</v>
      </c>
      <c r="AI32" s="244">
        <v>0</v>
      </c>
      <c r="AJ32" s="244">
        <v>0</v>
      </c>
      <c r="AK32" s="244">
        <v>0</v>
      </c>
      <c r="AL32" s="244">
        <v>0</v>
      </c>
      <c r="AM32" s="244">
        <v>0</v>
      </c>
      <c r="AN32" s="244">
        <v>0</v>
      </c>
      <c r="AO32" s="244">
        <v>0</v>
      </c>
      <c r="AP32" s="244">
        <v>0.40500000000000003</v>
      </c>
      <c r="AQ32" s="244">
        <v>0.76</v>
      </c>
      <c r="AR32" s="244">
        <v>0.97</v>
      </c>
      <c r="AS32" s="244">
        <v>1.1200000000000001</v>
      </c>
      <c r="AT32" s="244">
        <v>1.01</v>
      </c>
      <c r="AU32" s="244">
        <v>0.92500000000000004</v>
      </c>
      <c r="AV32" s="244">
        <v>0.99</v>
      </c>
      <c r="AW32" s="244">
        <v>1.02</v>
      </c>
      <c r="AX32" s="244">
        <v>1.165</v>
      </c>
      <c r="AY32" s="244">
        <v>1.29</v>
      </c>
      <c r="AZ32" s="244">
        <v>1.17</v>
      </c>
      <c r="BA32" s="244">
        <v>1.1200000000000001</v>
      </c>
      <c r="BB32" s="740">
        <v>1.175</v>
      </c>
      <c r="BC32" s="740">
        <v>1.19</v>
      </c>
      <c r="BD32" s="740">
        <v>1.1850000000000001</v>
      </c>
      <c r="BE32" s="740">
        <v>1.1100000000000001</v>
      </c>
      <c r="BF32" s="740">
        <v>1.3</v>
      </c>
      <c r="BG32" s="444">
        <v>0.72</v>
      </c>
      <c r="BH32" s="444">
        <v>0.09</v>
      </c>
      <c r="BI32" s="444">
        <v>0.08</v>
      </c>
      <c r="BJ32" s="444">
        <v>7.0000000000000007E-2</v>
      </c>
      <c r="BK32" s="444">
        <v>7.0000000000000007E-2</v>
      </c>
      <c r="BL32" s="444">
        <v>7.0000000000000007E-2</v>
      </c>
      <c r="BM32" s="444">
        <v>7.0000000000000007E-2</v>
      </c>
      <c r="BN32" s="444">
        <v>7.0000000000000007E-2</v>
      </c>
      <c r="BO32" s="444">
        <v>7.0000000000000007E-2</v>
      </c>
      <c r="BP32" s="444">
        <v>7.0000000000000007E-2</v>
      </c>
      <c r="BQ32" s="444">
        <v>7.0000000000000007E-2</v>
      </c>
      <c r="BR32" s="444">
        <v>7.0000000000000007E-2</v>
      </c>
      <c r="BS32" s="444">
        <v>7.0000000000000007E-2</v>
      </c>
      <c r="BT32" s="444">
        <v>7.0000000000000007E-2</v>
      </c>
      <c r="BU32" s="444">
        <v>7.0000000000000007E-2</v>
      </c>
      <c r="BV32" s="444">
        <v>8.2000000000000003E-2</v>
      </c>
    </row>
    <row r="33" spans="1:74" ht="11.1" customHeight="1" x14ac:dyDescent="0.2">
      <c r="A33" s="159" t="s">
        <v>813</v>
      </c>
      <c r="B33" s="170" t="s">
        <v>81</v>
      </c>
      <c r="C33" s="244">
        <v>1.99</v>
      </c>
      <c r="D33" s="244">
        <v>2.17</v>
      </c>
      <c r="E33" s="244">
        <v>2.2650000000000001</v>
      </c>
      <c r="F33" s="244">
        <v>2.2400000000000002</v>
      </c>
      <c r="G33" s="244">
        <v>2.1</v>
      </c>
      <c r="H33" s="244">
        <v>1.855</v>
      </c>
      <c r="I33" s="244">
        <v>1.905</v>
      </c>
      <c r="J33" s="244">
        <v>1.94</v>
      </c>
      <c r="K33" s="244">
        <v>1.83</v>
      </c>
      <c r="L33" s="244">
        <v>2.0099999999999998</v>
      </c>
      <c r="M33" s="244">
        <v>2.0699999999999998</v>
      </c>
      <c r="N33" s="244">
        <v>2.0499999999999998</v>
      </c>
      <c r="O33" s="244">
        <v>1.81</v>
      </c>
      <c r="P33" s="244">
        <v>1.87</v>
      </c>
      <c r="Q33" s="244">
        <v>2</v>
      </c>
      <c r="R33" s="244">
        <v>2.0099999999999998</v>
      </c>
      <c r="S33" s="244">
        <v>1.96</v>
      </c>
      <c r="T33" s="244">
        <v>1.6259999999999999</v>
      </c>
      <c r="U33" s="244">
        <v>1.4359999999999999</v>
      </c>
      <c r="V33" s="244">
        <v>1.415</v>
      </c>
      <c r="W33" s="244">
        <v>1.34</v>
      </c>
      <c r="X33" s="244">
        <v>1.125</v>
      </c>
      <c r="Y33" s="244">
        <v>0.78</v>
      </c>
      <c r="Z33" s="244">
        <v>1.325</v>
      </c>
      <c r="AA33" s="244">
        <v>2.2549999999999999</v>
      </c>
      <c r="AB33" s="244">
        <v>2.2749999999999999</v>
      </c>
      <c r="AC33" s="244">
        <v>2.7349999999999999</v>
      </c>
      <c r="AD33" s="244">
        <v>2.7850000000000001</v>
      </c>
      <c r="AE33" s="244">
        <v>2.7850000000000001</v>
      </c>
      <c r="AF33" s="244">
        <v>2.6749999999999998</v>
      </c>
      <c r="AG33" s="244">
        <v>2.9950000000000001</v>
      </c>
      <c r="AH33" s="244">
        <v>2.7949999999999999</v>
      </c>
      <c r="AI33" s="244">
        <v>1.895</v>
      </c>
      <c r="AJ33" s="244">
        <v>1.9950000000000001</v>
      </c>
      <c r="AK33" s="244">
        <v>2.2349999999999999</v>
      </c>
      <c r="AL33" s="244">
        <v>2.726</v>
      </c>
      <c r="AM33" s="244">
        <v>3.1720000000000002</v>
      </c>
      <c r="AN33" s="244">
        <v>3.1850000000000001</v>
      </c>
      <c r="AO33" s="244">
        <v>3.09</v>
      </c>
      <c r="AP33" s="244">
        <v>1.375</v>
      </c>
      <c r="AQ33" s="244">
        <v>7.345834</v>
      </c>
      <c r="AR33" s="244">
        <v>9.1716660000000001</v>
      </c>
      <c r="AS33" s="244">
        <v>8.5374999999999996</v>
      </c>
      <c r="AT33" s="244">
        <v>7.5933339999999996</v>
      </c>
      <c r="AU33" s="244">
        <v>7.614166</v>
      </c>
      <c r="AV33" s="244">
        <v>7.6550000000000002</v>
      </c>
      <c r="AW33" s="244">
        <v>7.6508339999999997</v>
      </c>
      <c r="AX33" s="244">
        <v>7.7216659999999999</v>
      </c>
      <c r="AY33" s="244">
        <v>7.7324999999999999</v>
      </c>
      <c r="AZ33" s="244">
        <v>8.4583340000000007</v>
      </c>
      <c r="BA33" s="244">
        <v>8.41</v>
      </c>
      <c r="BB33" s="244">
        <v>8.4711110000000005</v>
      </c>
      <c r="BC33" s="244">
        <v>8.1002220000000005</v>
      </c>
      <c r="BD33" s="244">
        <v>7.5949999999999998</v>
      </c>
      <c r="BE33" s="244">
        <v>6.9</v>
      </c>
      <c r="BF33" s="244">
        <v>6.835</v>
      </c>
      <c r="BG33" s="368">
        <v>6.14</v>
      </c>
      <c r="BH33" s="368">
        <v>5.3</v>
      </c>
      <c r="BI33" s="368">
        <v>5.07</v>
      </c>
      <c r="BJ33" s="368">
        <v>4.83</v>
      </c>
      <c r="BK33" s="368">
        <v>5.181</v>
      </c>
      <c r="BL33" s="368">
        <v>5.1820000000000004</v>
      </c>
      <c r="BM33" s="368">
        <v>5.1829999999999998</v>
      </c>
      <c r="BN33" s="368">
        <v>5.1840000000000002</v>
      </c>
      <c r="BO33" s="368">
        <v>4.9850000000000003</v>
      </c>
      <c r="BP33" s="368">
        <v>4.7859999999999996</v>
      </c>
      <c r="BQ33" s="368">
        <v>4.8869999999999996</v>
      </c>
      <c r="BR33" s="368">
        <v>4.8879999999999999</v>
      </c>
      <c r="BS33" s="368">
        <v>4.8890000000000002</v>
      </c>
      <c r="BT33" s="368">
        <v>4.8899999999999997</v>
      </c>
      <c r="BU33" s="368">
        <v>4.891</v>
      </c>
      <c r="BV33" s="368">
        <v>4.9039999999999999</v>
      </c>
    </row>
    <row r="34" spans="1:74" ht="11.1" customHeight="1" x14ac:dyDescent="0.2">
      <c r="B34" s="170"/>
      <c r="C34" s="244"/>
      <c r="D34" s="244"/>
      <c r="E34" s="244"/>
      <c r="F34" s="244"/>
      <c r="G34" s="244"/>
      <c r="H34" s="244"/>
      <c r="I34" s="244"/>
      <c r="J34" s="244"/>
      <c r="K34" s="244"/>
      <c r="L34" s="244"/>
      <c r="M34" s="244"/>
      <c r="N34" s="244"/>
      <c r="O34" s="244"/>
      <c r="P34" s="244"/>
      <c r="Q34" s="244"/>
      <c r="R34" s="244"/>
      <c r="S34" s="244"/>
      <c r="T34" s="244"/>
      <c r="U34" s="244"/>
      <c r="V34" s="244"/>
      <c r="W34" s="244"/>
      <c r="X34" s="244"/>
      <c r="Y34" s="244"/>
      <c r="Z34" s="244"/>
      <c r="AA34" s="244"/>
      <c r="AB34" s="244"/>
      <c r="AC34" s="244"/>
      <c r="AD34" s="244"/>
      <c r="AE34" s="244"/>
      <c r="AF34" s="244"/>
      <c r="AG34" s="244"/>
      <c r="AH34" s="244"/>
      <c r="AI34" s="244"/>
      <c r="AJ34" s="244"/>
      <c r="AK34" s="244"/>
      <c r="AL34" s="244"/>
      <c r="AM34" s="244"/>
      <c r="AN34" s="244"/>
      <c r="AO34" s="244"/>
      <c r="AP34" s="244"/>
      <c r="AQ34" s="244"/>
      <c r="AR34" s="244"/>
      <c r="AS34" s="244"/>
      <c r="AT34" s="244"/>
      <c r="AU34" s="244"/>
      <c r="AV34" s="244"/>
      <c r="AW34" s="244"/>
      <c r="AX34" s="244"/>
      <c r="AY34" s="244"/>
      <c r="AZ34" s="244"/>
      <c r="BA34" s="244"/>
      <c r="BB34" s="244"/>
      <c r="BC34" s="244"/>
      <c r="BD34" s="244"/>
      <c r="BE34" s="244"/>
      <c r="BF34" s="244"/>
      <c r="BG34" s="368"/>
      <c r="BH34" s="368"/>
      <c r="BI34" s="368"/>
      <c r="BJ34" s="368"/>
      <c r="BK34" s="368"/>
      <c r="BL34" s="368"/>
      <c r="BM34" s="368"/>
      <c r="BN34" s="368"/>
      <c r="BO34" s="368"/>
      <c r="BP34" s="368"/>
      <c r="BQ34" s="368"/>
      <c r="BR34" s="368"/>
      <c r="BS34" s="368"/>
      <c r="BT34" s="368"/>
      <c r="BU34" s="368"/>
      <c r="BV34" s="368"/>
    </row>
    <row r="35" spans="1:74" ht="11.1" customHeight="1" x14ac:dyDescent="0.2">
      <c r="A35" s="159" t="s">
        <v>902</v>
      </c>
      <c r="B35" s="171" t="s">
        <v>903</v>
      </c>
      <c r="C35" s="245">
        <v>1.814754467</v>
      </c>
      <c r="D35" s="245">
        <v>1.7863269224</v>
      </c>
      <c r="E35" s="245">
        <v>1.8379136531</v>
      </c>
      <c r="F35" s="245">
        <v>1.8945145165999999</v>
      </c>
      <c r="G35" s="245">
        <v>1.5401293713999999</v>
      </c>
      <c r="H35" s="245">
        <v>1.3697580777</v>
      </c>
      <c r="I35" s="245">
        <v>1.1484004968999999</v>
      </c>
      <c r="J35" s="245">
        <v>1.237056492</v>
      </c>
      <c r="K35" s="245">
        <v>1.125</v>
      </c>
      <c r="L35" s="245">
        <v>1.2250000000000001</v>
      </c>
      <c r="M35" s="245">
        <v>1.2050000000000001</v>
      </c>
      <c r="N35" s="245">
        <v>1.19</v>
      </c>
      <c r="O35" s="245">
        <v>1.155</v>
      </c>
      <c r="P35" s="245">
        <v>1.23</v>
      </c>
      <c r="Q35" s="245">
        <v>1.2350000000000001</v>
      </c>
      <c r="R35" s="245">
        <v>1.2350000000000001</v>
      </c>
      <c r="S35" s="245">
        <v>1.39</v>
      </c>
      <c r="T35" s="245">
        <v>1.67</v>
      </c>
      <c r="U35" s="245">
        <v>1.7829999999999999</v>
      </c>
      <c r="V35" s="245">
        <v>1.53</v>
      </c>
      <c r="W35" s="245">
        <v>1.46</v>
      </c>
      <c r="X35" s="245">
        <v>1.4850000000000001</v>
      </c>
      <c r="Y35" s="245">
        <v>2.12</v>
      </c>
      <c r="Z35" s="245">
        <v>2.415</v>
      </c>
      <c r="AA35" s="245">
        <v>2.5737419355000002</v>
      </c>
      <c r="AB35" s="245">
        <v>2.7468571429000002</v>
      </c>
      <c r="AC35" s="245">
        <v>2.351</v>
      </c>
      <c r="AD35" s="245">
        <v>2.266</v>
      </c>
      <c r="AE35" s="245">
        <v>2.673</v>
      </c>
      <c r="AF35" s="245">
        <v>2.6789999999999998</v>
      </c>
      <c r="AG35" s="245">
        <v>2.7709999999999999</v>
      </c>
      <c r="AH35" s="245">
        <v>2.8210000000000002</v>
      </c>
      <c r="AI35" s="245">
        <v>4.2359999999999998</v>
      </c>
      <c r="AJ35" s="245">
        <v>2.91</v>
      </c>
      <c r="AK35" s="245">
        <v>2.8849999999999998</v>
      </c>
      <c r="AL35" s="245">
        <v>3.0139999999999998</v>
      </c>
      <c r="AM35" s="245">
        <v>3.2080000000000002</v>
      </c>
      <c r="AN35" s="245">
        <v>3.8650000000000002</v>
      </c>
      <c r="AO35" s="245">
        <v>4.1101612902999998</v>
      </c>
      <c r="AP35" s="245">
        <v>4.0801612903000004</v>
      </c>
      <c r="AQ35" s="245">
        <v>4.1401612903</v>
      </c>
      <c r="AR35" s="245">
        <v>4.3101612902999999</v>
      </c>
      <c r="AS35" s="245">
        <v>4.3551612902999999</v>
      </c>
      <c r="AT35" s="245">
        <v>4.3601612902999998</v>
      </c>
      <c r="AU35" s="245">
        <v>4.3301612903000004</v>
      </c>
      <c r="AV35" s="245">
        <v>3.9801612902999999</v>
      </c>
      <c r="AW35" s="245">
        <v>3.2501612902999999</v>
      </c>
      <c r="AX35" s="245">
        <v>3.1101612903000002</v>
      </c>
      <c r="AY35" s="245">
        <v>3.0641612903</v>
      </c>
      <c r="AZ35" s="245">
        <v>2.6241612903</v>
      </c>
      <c r="BA35" s="245">
        <v>2.5001612902999999</v>
      </c>
      <c r="BB35" s="245">
        <v>2.4581612903000001</v>
      </c>
      <c r="BC35" s="245">
        <v>2.3751612902999999</v>
      </c>
      <c r="BD35" s="245">
        <v>2.3001612903000002</v>
      </c>
      <c r="BE35" s="245">
        <v>2.3361612903000002</v>
      </c>
      <c r="BF35" s="245">
        <v>2.4461612903000001</v>
      </c>
      <c r="BG35" s="559" t="s">
        <v>1405</v>
      </c>
      <c r="BH35" s="559" t="s">
        <v>1405</v>
      </c>
      <c r="BI35" s="559" t="s">
        <v>1405</v>
      </c>
      <c r="BJ35" s="559" t="s">
        <v>1405</v>
      </c>
      <c r="BK35" s="559" t="s">
        <v>1405</v>
      </c>
      <c r="BL35" s="559" t="s">
        <v>1405</v>
      </c>
      <c r="BM35" s="559" t="s">
        <v>1405</v>
      </c>
      <c r="BN35" s="559" t="s">
        <v>1405</v>
      </c>
      <c r="BO35" s="559" t="s">
        <v>1405</v>
      </c>
      <c r="BP35" s="559" t="s">
        <v>1405</v>
      </c>
      <c r="BQ35" s="559" t="s">
        <v>1405</v>
      </c>
      <c r="BR35" s="559" t="s">
        <v>1405</v>
      </c>
      <c r="BS35" s="559" t="s">
        <v>1405</v>
      </c>
      <c r="BT35" s="559" t="s">
        <v>1405</v>
      </c>
      <c r="BU35" s="559" t="s">
        <v>1405</v>
      </c>
      <c r="BV35" s="559" t="s">
        <v>1405</v>
      </c>
    </row>
    <row r="36" spans="1:74" ht="12" customHeight="1" x14ac:dyDescent="0.2">
      <c r="B36" s="782" t="s">
        <v>1020</v>
      </c>
      <c r="C36" s="759"/>
      <c r="D36" s="759"/>
      <c r="E36" s="759"/>
      <c r="F36" s="759"/>
      <c r="G36" s="759"/>
      <c r="H36" s="759"/>
      <c r="I36" s="759"/>
      <c r="J36" s="759"/>
      <c r="K36" s="759"/>
      <c r="L36" s="759"/>
      <c r="M36" s="759"/>
      <c r="N36" s="759"/>
      <c r="O36" s="759"/>
      <c r="P36" s="759"/>
      <c r="Q36" s="759"/>
      <c r="R36" s="244"/>
      <c r="S36" s="244"/>
      <c r="T36" s="244"/>
      <c r="U36" s="244"/>
      <c r="V36" s="244"/>
      <c r="W36" s="244"/>
      <c r="X36" s="244"/>
      <c r="Y36" s="244"/>
      <c r="Z36" s="244"/>
      <c r="AA36" s="244"/>
      <c r="AB36" s="244"/>
      <c r="AC36" s="244"/>
      <c r="AD36" s="244"/>
      <c r="AE36" s="244"/>
      <c r="AF36" s="244"/>
      <c r="AG36" s="244"/>
      <c r="AH36" s="244"/>
      <c r="AI36" s="244"/>
      <c r="AJ36" s="244"/>
      <c r="AK36" s="244"/>
      <c r="AL36" s="244"/>
      <c r="AM36" s="244"/>
      <c r="AN36" s="244"/>
      <c r="AO36" s="244"/>
      <c r="AP36" s="244"/>
      <c r="AQ36" s="244"/>
      <c r="AR36" s="244"/>
      <c r="AS36" s="244"/>
      <c r="AT36" s="244"/>
      <c r="AU36" s="244"/>
      <c r="AV36" s="244"/>
      <c r="AW36" s="244"/>
      <c r="AX36" s="244"/>
      <c r="AY36" s="368"/>
      <c r="AZ36" s="368"/>
      <c r="BA36" s="368"/>
      <c r="BB36" s="368"/>
      <c r="BC36" s="368"/>
      <c r="BD36" s="244"/>
      <c r="BE36" s="244"/>
      <c r="BF36" s="244"/>
      <c r="BG36" s="368"/>
      <c r="BH36" s="244"/>
      <c r="BI36" s="368"/>
      <c r="BJ36" s="368"/>
      <c r="BK36" s="368"/>
      <c r="BL36" s="368"/>
      <c r="BM36" s="368"/>
      <c r="BN36" s="368"/>
      <c r="BO36" s="368"/>
      <c r="BP36" s="368"/>
      <c r="BQ36" s="368"/>
      <c r="BR36" s="368"/>
      <c r="BS36" s="368"/>
      <c r="BT36" s="368"/>
      <c r="BU36" s="368"/>
      <c r="BV36" s="368"/>
    </row>
    <row r="37" spans="1:74" ht="12" customHeight="1" x14ac:dyDescent="0.2">
      <c r="B37" s="783" t="s">
        <v>1352</v>
      </c>
      <c r="C37" s="762"/>
      <c r="D37" s="762"/>
      <c r="E37" s="762"/>
      <c r="F37" s="762"/>
      <c r="G37" s="762"/>
      <c r="H37" s="762"/>
      <c r="I37" s="762"/>
      <c r="J37" s="762"/>
      <c r="K37" s="762"/>
      <c r="L37" s="762"/>
      <c r="M37" s="762"/>
      <c r="N37" s="762"/>
      <c r="O37" s="762"/>
      <c r="P37" s="762"/>
      <c r="Q37" s="759"/>
    </row>
    <row r="38" spans="1:74" ht="12" customHeight="1" x14ac:dyDescent="0.2">
      <c r="B38" s="784" t="s">
        <v>1353</v>
      </c>
      <c r="C38" s="784"/>
      <c r="D38" s="784"/>
      <c r="E38" s="784"/>
      <c r="F38" s="784"/>
      <c r="G38" s="784"/>
      <c r="H38" s="784"/>
      <c r="I38" s="784"/>
      <c r="J38" s="784"/>
      <c r="K38" s="784"/>
      <c r="L38" s="784"/>
      <c r="M38" s="784"/>
      <c r="N38" s="784"/>
      <c r="O38" s="784"/>
      <c r="P38" s="784"/>
      <c r="Q38" s="716"/>
    </row>
    <row r="39" spans="1:74" s="397" customFormat="1" ht="12" customHeight="1" x14ac:dyDescent="0.2">
      <c r="A39" s="398"/>
      <c r="B39" s="770" t="str">
        <f>"Notes: "&amp;"EIA completed modeling and analysis for this report on " &amp;Dates!D2&amp;"."</f>
        <v>Notes: EIA completed modeling and analysis for this report on Thursday September 2, 2021.</v>
      </c>
      <c r="C39" s="769"/>
      <c r="D39" s="769"/>
      <c r="E39" s="769"/>
      <c r="F39" s="769"/>
      <c r="G39" s="769"/>
      <c r="H39" s="769"/>
      <c r="I39" s="769"/>
      <c r="J39" s="769"/>
      <c r="K39" s="769"/>
      <c r="L39" s="769"/>
      <c r="M39" s="769"/>
      <c r="N39" s="769"/>
      <c r="O39" s="769"/>
      <c r="P39" s="769"/>
      <c r="Q39" s="769"/>
      <c r="AY39" s="483"/>
      <c r="AZ39" s="483"/>
      <c r="BA39" s="483"/>
      <c r="BB39" s="483"/>
      <c r="BC39" s="483"/>
      <c r="BD39" s="577"/>
      <c r="BE39" s="577"/>
      <c r="BF39" s="577"/>
      <c r="BG39" s="483"/>
      <c r="BH39" s="483"/>
      <c r="BI39" s="483"/>
      <c r="BJ39" s="483"/>
    </row>
    <row r="40" spans="1:74" s="397" customFormat="1" ht="12" customHeight="1" x14ac:dyDescent="0.2">
      <c r="A40" s="398"/>
      <c r="B40" s="770" t="s">
        <v>353</v>
      </c>
      <c r="C40" s="769"/>
      <c r="D40" s="769"/>
      <c r="E40" s="769"/>
      <c r="F40" s="769"/>
      <c r="G40" s="769"/>
      <c r="H40" s="769"/>
      <c r="I40" s="769"/>
      <c r="J40" s="769"/>
      <c r="K40" s="769"/>
      <c r="L40" s="769"/>
      <c r="M40" s="769"/>
      <c r="N40" s="769"/>
      <c r="O40" s="769"/>
      <c r="P40" s="769"/>
      <c r="Q40" s="769"/>
      <c r="AY40" s="483"/>
      <c r="AZ40" s="483"/>
      <c r="BA40" s="483"/>
      <c r="BB40" s="483"/>
      <c r="BC40" s="483"/>
      <c r="BD40" s="577"/>
      <c r="BE40" s="577"/>
      <c r="BF40" s="577"/>
      <c r="BG40" s="483"/>
      <c r="BH40" s="483"/>
      <c r="BI40" s="483"/>
      <c r="BJ40" s="483"/>
    </row>
    <row r="41" spans="1:74" s="397" customFormat="1" ht="12" customHeight="1" x14ac:dyDescent="0.2">
      <c r="A41" s="398"/>
      <c r="B41" s="776" t="s">
        <v>885</v>
      </c>
      <c r="C41" s="744"/>
      <c r="D41" s="744"/>
      <c r="E41" s="744"/>
      <c r="F41" s="744"/>
      <c r="G41" s="744"/>
      <c r="H41" s="744"/>
      <c r="I41" s="744"/>
      <c r="J41" s="744"/>
      <c r="K41" s="744"/>
      <c r="L41" s="744"/>
      <c r="M41" s="744"/>
      <c r="N41" s="744"/>
      <c r="O41" s="744"/>
      <c r="P41" s="744"/>
      <c r="Q41" s="744"/>
      <c r="AY41" s="483"/>
      <c r="AZ41" s="483"/>
      <c r="BA41" s="483"/>
      <c r="BB41" s="483"/>
      <c r="BC41" s="483"/>
      <c r="BD41" s="577"/>
      <c r="BE41" s="577"/>
      <c r="BF41" s="577"/>
      <c r="BG41" s="483"/>
      <c r="BH41" s="483"/>
      <c r="BI41" s="483"/>
      <c r="BJ41" s="483"/>
    </row>
    <row r="42" spans="1:74" s="397" customFormat="1" ht="12" customHeight="1" x14ac:dyDescent="0.2">
      <c r="A42" s="398"/>
      <c r="B42" s="779" t="s">
        <v>854</v>
      </c>
      <c r="C42" s="759"/>
      <c r="D42" s="759"/>
      <c r="E42" s="759"/>
      <c r="F42" s="759"/>
      <c r="G42" s="759"/>
      <c r="H42" s="759"/>
      <c r="I42" s="759"/>
      <c r="J42" s="759"/>
      <c r="K42" s="759"/>
      <c r="L42" s="759"/>
      <c r="M42" s="759"/>
      <c r="N42" s="759"/>
      <c r="O42" s="759"/>
      <c r="P42" s="759"/>
      <c r="Q42" s="759"/>
      <c r="AY42" s="483"/>
      <c r="AZ42" s="483"/>
      <c r="BA42" s="483"/>
      <c r="BB42" s="483"/>
      <c r="BC42" s="483"/>
      <c r="BD42" s="577"/>
      <c r="BE42" s="577"/>
      <c r="BF42" s="577"/>
      <c r="BG42" s="483"/>
      <c r="BH42" s="483"/>
      <c r="BI42" s="483"/>
      <c r="BJ42" s="483"/>
    </row>
    <row r="43" spans="1:74" s="397" customFormat="1" ht="12" customHeight="1" x14ac:dyDescent="0.2">
      <c r="A43" s="398"/>
      <c r="B43" s="765" t="s">
        <v>838</v>
      </c>
      <c r="C43" s="766"/>
      <c r="D43" s="766"/>
      <c r="E43" s="766"/>
      <c r="F43" s="766"/>
      <c r="G43" s="766"/>
      <c r="H43" s="766"/>
      <c r="I43" s="766"/>
      <c r="J43" s="766"/>
      <c r="K43" s="766"/>
      <c r="L43" s="766"/>
      <c r="M43" s="766"/>
      <c r="N43" s="766"/>
      <c r="O43" s="766"/>
      <c r="P43" s="766"/>
      <c r="Q43" s="759"/>
      <c r="AY43" s="483"/>
      <c r="AZ43" s="483"/>
      <c r="BA43" s="483"/>
      <c r="BB43" s="483"/>
      <c r="BC43" s="483"/>
      <c r="BD43" s="577"/>
      <c r="BE43" s="577"/>
      <c r="BF43" s="577"/>
      <c r="BG43" s="483"/>
      <c r="BH43" s="483"/>
      <c r="BI43" s="483"/>
      <c r="BJ43" s="483"/>
    </row>
    <row r="44" spans="1:74" s="397" customFormat="1" ht="12" customHeight="1" x14ac:dyDescent="0.2">
      <c r="A44" s="393"/>
      <c r="B44" s="771" t="s">
        <v>1380</v>
      </c>
      <c r="C44" s="759"/>
      <c r="D44" s="759"/>
      <c r="E44" s="759"/>
      <c r="F44" s="759"/>
      <c r="G44" s="759"/>
      <c r="H44" s="759"/>
      <c r="I44" s="759"/>
      <c r="J44" s="759"/>
      <c r="K44" s="759"/>
      <c r="L44" s="759"/>
      <c r="M44" s="759"/>
      <c r="N44" s="759"/>
      <c r="O44" s="759"/>
      <c r="P44" s="759"/>
      <c r="Q44" s="759"/>
      <c r="AY44" s="483"/>
      <c r="AZ44" s="483"/>
      <c r="BA44" s="483"/>
      <c r="BB44" s="483"/>
      <c r="BC44" s="483"/>
      <c r="BD44" s="577"/>
      <c r="BE44" s="577"/>
      <c r="BF44" s="577"/>
      <c r="BG44" s="483"/>
      <c r="BH44" s="483"/>
      <c r="BI44" s="483"/>
      <c r="BJ44" s="483"/>
    </row>
    <row r="45" spans="1:74" x14ac:dyDescent="0.2">
      <c r="BK45" s="370"/>
      <c r="BL45" s="370"/>
      <c r="BM45" s="370"/>
      <c r="BN45" s="370"/>
      <c r="BO45" s="370"/>
      <c r="BP45" s="370"/>
      <c r="BQ45" s="370"/>
      <c r="BR45" s="370"/>
      <c r="BS45" s="370"/>
      <c r="BT45" s="370"/>
      <c r="BU45" s="370"/>
      <c r="BV45" s="370"/>
    </row>
    <row r="46" spans="1:74" x14ac:dyDescent="0.2">
      <c r="BK46" s="370"/>
      <c r="BL46" s="370"/>
      <c r="BM46" s="370"/>
      <c r="BN46" s="370"/>
      <c r="BO46" s="370"/>
      <c r="BP46" s="370"/>
      <c r="BQ46" s="370"/>
      <c r="BR46" s="370"/>
      <c r="BS46" s="370"/>
      <c r="BT46" s="370"/>
      <c r="BU46" s="370"/>
      <c r="BV46" s="370"/>
    </row>
    <row r="47" spans="1:74" x14ac:dyDescent="0.2">
      <c r="BK47" s="370"/>
      <c r="BL47" s="370"/>
      <c r="BM47" s="370"/>
      <c r="BN47" s="370"/>
      <c r="BO47" s="370"/>
      <c r="BP47" s="370"/>
      <c r="BQ47" s="370"/>
      <c r="BR47" s="370"/>
      <c r="BS47" s="370"/>
      <c r="BT47" s="370"/>
      <c r="BU47" s="370"/>
      <c r="BV47" s="370"/>
    </row>
    <row r="48" spans="1:74" x14ac:dyDescent="0.2">
      <c r="BK48" s="370"/>
      <c r="BL48" s="370"/>
      <c r="BM48" s="370"/>
      <c r="BN48" s="370"/>
      <c r="BO48" s="370"/>
      <c r="BP48" s="370"/>
      <c r="BQ48" s="370"/>
      <c r="BR48" s="370"/>
      <c r="BS48" s="370"/>
      <c r="BT48" s="370"/>
      <c r="BU48" s="370"/>
      <c r="BV48" s="370"/>
    </row>
    <row r="49" spans="63:74" x14ac:dyDescent="0.2">
      <c r="BK49" s="370"/>
      <c r="BL49" s="370"/>
      <c r="BM49" s="370"/>
      <c r="BN49" s="370"/>
      <c r="BO49" s="370"/>
      <c r="BP49" s="370"/>
      <c r="BQ49" s="370"/>
      <c r="BR49" s="370"/>
      <c r="BS49" s="370"/>
      <c r="BT49" s="370"/>
      <c r="BU49" s="370"/>
      <c r="BV49" s="370"/>
    </row>
    <row r="50" spans="63:74" x14ac:dyDescent="0.2">
      <c r="BK50" s="370"/>
      <c r="BL50" s="370"/>
      <c r="BM50" s="370"/>
      <c r="BN50" s="370"/>
      <c r="BO50" s="370"/>
      <c r="BP50" s="370"/>
      <c r="BQ50" s="370"/>
      <c r="BR50" s="370"/>
      <c r="BS50" s="370"/>
      <c r="BT50" s="370"/>
      <c r="BU50" s="370"/>
      <c r="BV50" s="370"/>
    </row>
    <row r="51" spans="63:74" x14ac:dyDescent="0.2">
      <c r="BK51" s="370"/>
      <c r="BL51" s="370"/>
      <c r="BM51" s="370"/>
      <c r="BN51" s="370"/>
      <c r="BO51" s="370"/>
      <c r="BP51" s="370"/>
      <c r="BQ51" s="370"/>
      <c r="BR51" s="370"/>
      <c r="BS51" s="370"/>
      <c r="BT51" s="370"/>
      <c r="BU51" s="370"/>
      <c r="BV51" s="370"/>
    </row>
    <row r="52" spans="63:74" x14ac:dyDescent="0.2">
      <c r="BK52" s="370"/>
      <c r="BL52" s="370"/>
      <c r="BM52" s="370"/>
      <c r="BN52" s="370"/>
      <c r="BO52" s="370"/>
      <c r="BP52" s="370"/>
      <c r="BQ52" s="370"/>
      <c r="BR52" s="370"/>
      <c r="BS52" s="370"/>
      <c r="BT52" s="370"/>
      <c r="BU52" s="370"/>
      <c r="BV52" s="370"/>
    </row>
    <row r="53" spans="63:74" x14ac:dyDescent="0.2">
      <c r="BK53" s="370"/>
      <c r="BL53" s="370"/>
      <c r="BM53" s="370"/>
      <c r="BN53" s="370"/>
      <c r="BO53" s="370"/>
      <c r="BP53" s="370"/>
      <c r="BQ53" s="370"/>
      <c r="BR53" s="370"/>
      <c r="BS53" s="370"/>
      <c r="BT53" s="370"/>
      <c r="BU53" s="370"/>
      <c r="BV53" s="370"/>
    </row>
    <row r="54" spans="63:74" x14ac:dyDescent="0.2">
      <c r="BK54" s="370"/>
      <c r="BL54" s="370"/>
      <c r="BM54" s="370"/>
      <c r="BN54" s="370"/>
      <c r="BO54" s="370"/>
      <c r="BP54" s="370"/>
      <c r="BQ54" s="370"/>
      <c r="BR54" s="370"/>
      <c r="BS54" s="370"/>
      <c r="BT54" s="370"/>
      <c r="BU54" s="370"/>
      <c r="BV54" s="370"/>
    </row>
    <row r="55" spans="63:74" x14ac:dyDescent="0.2">
      <c r="BK55" s="370"/>
      <c r="BL55" s="370"/>
      <c r="BM55" s="370"/>
      <c r="BN55" s="370"/>
      <c r="BO55" s="370"/>
      <c r="BP55" s="370"/>
      <c r="BQ55" s="370"/>
      <c r="BR55" s="370"/>
      <c r="BS55" s="370"/>
      <c r="BT55" s="370"/>
      <c r="BU55" s="370"/>
      <c r="BV55" s="370"/>
    </row>
    <row r="56" spans="63:74" x14ac:dyDescent="0.2">
      <c r="BK56" s="370"/>
      <c r="BL56" s="370"/>
      <c r="BM56" s="370"/>
      <c r="BN56" s="370"/>
      <c r="BO56" s="370"/>
      <c r="BP56" s="370"/>
      <c r="BQ56" s="370"/>
      <c r="BR56" s="370"/>
      <c r="BS56" s="370"/>
      <c r="BT56" s="370"/>
      <c r="BU56" s="370"/>
      <c r="BV56" s="370"/>
    </row>
    <row r="57" spans="63:74" x14ac:dyDescent="0.2">
      <c r="BK57" s="370"/>
      <c r="BL57" s="370"/>
      <c r="BM57" s="370"/>
      <c r="BN57" s="370"/>
      <c r="BO57" s="370"/>
      <c r="BP57" s="370"/>
      <c r="BQ57" s="370"/>
      <c r="BR57" s="370"/>
      <c r="BS57" s="370"/>
      <c r="BT57" s="370"/>
      <c r="BU57" s="370"/>
      <c r="BV57" s="370"/>
    </row>
    <row r="58" spans="63:74" x14ac:dyDescent="0.2">
      <c r="BK58" s="370"/>
      <c r="BL58" s="370"/>
      <c r="BM58" s="370"/>
      <c r="BN58" s="370"/>
      <c r="BO58" s="370"/>
      <c r="BP58" s="370"/>
      <c r="BQ58" s="370"/>
      <c r="BR58" s="370"/>
      <c r="BS58" s="370"/>
      <c r="BT58" s="370"/>
      <c r="BU58" s="370"/>
      <c r="BV58" s="370"/>
    </row>
    <row r="59" spans="63:74" x14ac:dyDescent="0.2">
      <c r="BK59" s="370"/>
      <c r="BL59" s="370"/>
      <c r="BM59" s="370"/>
      <c r="BN59" s="370"/>
      <c r="BO59" s="370"/>
      <c r="BP59" s="370"/>
      <c r="BQ59" s="370"/>
      <c r="BR59" s="370"/>
      <c r="BS59" s="370"/>
      <c r="BT59" s="370"/>
      <c r="BU59" s="370"/>
      <c r="BV59" s="370"/>
    </row>
    <row r="60" spans="63:74" x14ac:dyDescent="0.2">
      <c r="BK60" s="370"/>
      <c r="BL60" s="370"/>
      <c r="BM60" s="370"/>
      <c r="BN60" s="370"/>
      <c r="BO60" s="370"/>
      <c r="BP60" s="370"/>
      <c r="BQ60" s="370"/>
      <c r="BR60" s="370"/>
      <c r="BS60" s="370"/>
      <c r="BT60" s="370"/>
      <c r="BU60" s="370"/>
      <c r="BV60" s="370"/>
    </row>
    <row r="61" spans="63:74" x14ac:dyDescent="0.2">
      <c r="BK61" s="370"/>
      <c r="BL61" s="370"/>
      <c r="BM61" s="370"/>
      <c r="BN61" s="370"/>
      <c r="BO61" s="370"/>
      <c r="BP61" s="370"/>
      <c r="BQ61" s="370"/>
      <c r="BR61" s="370"/>
      <c r="BS61" s="370"/>
      <c r="BT61" s="370"/>
      <c r="BU61" s="370"/>
      <c r="BV61" s="370"/>
    </row>
    <row r="62" spans="63:74" x14ac:dyDescent="0.2">
      <c r="BK62" s="370"/>
      <c r="BL62" s="370"/>
      <c r="BM62" s="370"/>
      <c r="BN62" s="370"/>
      <c r="BO62" s="370"/>
      <c r="BP62" s="370"/>
      <c r="BQ62" s="370"/>
      <c r="BR62" s="370"/>
      <c r="BS62" s="370"/>
      <c r="BT62" s="370"/>
      <c r="BU62" s="370"/>
      <c r="BV62" s="370"/>
    </row>
    <row r="63" spans="63:74" x14ac:dyDescent="0.2">
      <c r="BK63" s="370"/>
      <c r="BL63" s="370"/>
      <c r="BM63" s="370"/>
      <c r="BN63" s="370"/>
      <c r="BO63" s="370"/>
      <c r="BP63" s="370"/>
      <c r="BQ63" s="370"/>
      <c r="BR63" s="370"/>
      <c r="BS63" s="370"/>
      <c r="BT63" s="370"/>
      <c r="BU63" s="370"/>
      <c r="BV63" s="370"/>
    </row>
    <row r="64" spans="63:74" x14ac:dyDescent="0.2">
      <c r="BK64" s="370"/>
      <c r="BL64" s="370"/>
      <c r="BM64" s="370"/>
      <c r="BN64" s="370"/>
      <c r="BO64" s="370"/>
      <c r="BP64" s="370"/>
      <c r="BQ64" s="370"/>
      <c r="BR64" s="370"/>
      <c r="BS64" s="370"/>
      <c r="BT64" s="370"/>
      <c r="BU64" s="370"/>
      <c r="BV64" s="370"/>
    </row>
    <row r="65" spans="63:74" x14ac:dyDescent="0.2">
      <c r="BK65" s="370"/>
      <c r="BL65" s="370"/>
      <c r="BM65" s="370"/>
      <c r="BN65" s="370"/>
      <c r="BO65" s="370"/>
      <c r="BP65" s="370"/>
      <c r="BQ65" s="370"/>
      <c r="BR65" s="370"/>
      <c r="BS65" s="370"/>
      <c r="BT65" s="370"/>
      <c r="BU65" s="370"/>
      <c r="BV65" s="370"/>
    </row>
    <row r="66" spans="63:74" x14ac:dyDescent="0.2">
      <c r="BK66" s="370"/>
      <c r="BL66" s="370"/>
      <c r="BM66" s="370"/>
      <c r="BN66" s="370"/>
      <c r="BO66" s="370"/>
      <c r="BP66" s="370"/>
      <c r="BQ66" s="370"/>
      <c r="BR66" s="370"/>
      <c r="BS66" s="370"/>
      <c r="BT66" s="370"/>
      <c r="BU66" s="370"/>
      <c r="BV66" s="370"/>
    </row>
    <row r="67" spans="63:74" x14ac:dyDescent="0.2">
      <c r="BK67" s="370"/>
      <c r="BL67" s="370"/>
      <c r="BM67" s="370"/>
      <c r="BN67" s="370"/>
      <c r="BO67" s="370"/>
      <c r="BP67" s="370"/>
      <c r="BQ67" s="370"/>
      <c r="BR67" s="370"/>
      <c r="BS67" s="370"/>
      <c r="BT67" s="370"/>
      <c r="BU67" s="370"/>
      <c r="BV67" s="370"/>
    </row>
    <row r="68" spans="63:74" x14ac:dyDescent="0.2">
      <c r="BK68" s="370"/>
      <c r="BL68" s="370"/>
      <c r="BM68" s="370"/>
      <c r="BN68" s="370"/>
      <c r="BO68" s="370"/>
      <c r="BP68" s="370"/>
      <c r="BQ68" s="370"/>
      <c r="BR68" s="370"/>
      <c r="BS68" s="370"/>
      <c r="BT68" s="370"/>
      <c r="BU68" s="370"/>
      <c r="BV68" s="370"/>
    </row>
    <row r="69" spans="63:74" x14ac:dyDescent="0.2">
      <c r="BK69" s="370"/>
      <c r="BL69" s="370"/>
      <c r="BM69" s="370"/>
      <c r="BN69" s="370"/>
      <c r="BO69" s="370"/>
      <c r="BP69" s="370"/>
      <c r="BQ69" s="370"/>
      <c r="BR69" s="370"/>
      <c r="BS69" s="370"/>
      <c r="BT69" s="370"/>
      <c r="BU69" s="370"/>
      <c r="BV69" s="370"/>
    </row>
    <row r="70" spans="63:74" x14ac:dyDescent="0.2">
      <c r="BK70" s="370"/>
      <c r="BL70" s="370"/>
      <c r="BM70" s="370"/>
      <c r="BN70" s="370"/>
      <c r="BO70" s="370"/>
      <c r="BP70" s="370"/>
      <c r="BQ70" s="370"/>
      <c r="BR70" s="370"/>
      <c r="BS70" s="370"/>
      <c r="BT70" s="370"/>
      <c r="BU70" s="370"/>
      <c r="BV70" s="370"/>
    </row>
    <row r="71" spans="63:74" x14ac:dyDescent="0.2">
      <c r="BK71" s="370"/>
      <c r="BL71" s="370"/>
      <c r="BM71" s="370"/>
      <c r="BN71" s="370"/>
      <c r="BO71" s="370"/>
      <c r="BP71" s="370"/>
      <c r="BQ71" s="370"/>
      <c r="BR71" s="370"/>
      <c r="BS71" s="370"/>
      <c r="BT71" s="370"/>
      <c r="BU71" s="370"/>
      <c r="BV71" s="370"/>
    </row>
    <row r="72" spans="63:74" x14ac:dyDescent="0.2">
      <c r="BK72" s="370"/>
      <c r="BL72" s="370"/>
      <c r="BM72" s="370"/>
      <c r="BN72" s="370"/>
      <c r="BO72" s="370"/>
      <c r="BP72" s="370"/>
      <c r="BQ72" s="370"/>
      <c r="BR72" s="370"/>
      <c r="BS72" s="370"/>
      <c r="BT72" s="370"/>
      <c r="BU72" s="370"/>
      <c r="BV72" s="370"/>
    </row>
    <row r="73" spans="63:74" x14ac:dyDescent="0.2">
      <c r="BK73" s="370"/>
      <c r="BL73" s="370"/>
      <c r="BM73" s="370"/>
      <c r="BN73" s="370"/>
      <c r="BO73" s="370"/>
      <c r="BP73" s="370"/>
      <c r="BQ73" s="370"/>
      <c r="BR73" s="370"/>
      <c r="BS73" s="370"/>
      <c r="BT73" s="370"/>
      <c r="BU73" s="370"/>
      <c r="BV73" s="370"/>
    </row>
    <row r="74" spans="63:74" x14ac:dyDescent="0.2">
      <c r="BK74" s="370"/>
      <c r="BL74" s="370"/>
      <c r="BM74" s="370"/>
      <c r="BN74" s="370"/>
      <c r="BO74" s="370"/>
      <c r="BP74" s="370"/>
      <c r="BQ74" s="370"/>
      <c r="BR74" s="370"/>
      <c r="BS74" s="370"/>
      <c r="BT74" s="370"/>
      <c r="BU74" s="370"/>
      <c r="BV74" s="370"/>
    </row>
    <row r="75" spans="63:74" x14ac:dyDescent="0.2">
      <c r="BK75" s="370"/>
      <c r="BL75" s="370"/>
      <c r="BM75" s="370"/>
      <c r="BN75" s="370"/>
      <c r="BO75" s="370"/>
      <c r="BP75" s="370"/>
      <c r="BQ75" s="370"/>
      <c r="BR75" s="370"/>
      <c r="BS75" s="370"/>
      <c r="BT75" s="370"/>
      <c r="BU75" s="370"/>
      <c r="BV75" s="370"/>
    </row>
    <row r="76" spans="63:74" x14ac:dyDescent="0.2">
      <c r="BK76" s="370"/>
      <c r="BL76" s="370"/>
      <c r="BM76" s="370"/>
      <c r="BN76" s="370"/>
      <c r="BO76" s="370"/>
      <c r="BP76" s="370"/>
      <c r="BQ76" s="370"/>
      <c r="BR76" s="370"/>
      <c r="BS76" s="370"/>
      <c r="BT76" s="370"/>
      <c r="BU76" s="370"/>
      <c r="BV76" s="370"/>
    </row>
    <row r="77" spans="63:74" x14ac:dyDescent="0.2">
      <c r="BK77" s="370"/>
      <c r="BL77" s="370"/>
      <c r="BM77" s="370"/>
      <c r="BN77" s="370"/>
      <c r="BO77" s="370"/>
      <c r="BP77" s="370"/>
      <c r="BQ77" s="370"/>
      <c r="BR77" s="370"/>
      <c r="BS77" s="370"/>
      <c r="BT77" s="370"/>
      <c r="BU77" s="370"/>
      <c r="BV77" s="370"/>
    </row>
    <row r="78" spans="63:74" x14ac:dyDescent="0.2">
      <c r="BK78" s="370"/>
      <c r="BL78" s="370"/>
      <c r="BM78" s="370"/>
      <c r="BN78" s="370"/>
      <c r="BO78" s="370"/>
      <c r="BP78" s="370"/>
      <c r="BQ78" s="370"/>
      <c r="BR78" s="370"/>
      <c r="BS78" s="370"/>
      <c r="BT78" s="370"/>
      <c r="BU78" s="370"/>
      <c r="BV78" s="370"/>
    </row>
    <row r="79" spans="63:74" x14ac:dyDescent="0.2">
      <c r="BK79" s="370"/>
      <c r="BL79" s="370"/>
      <c r="BM79" s="370"/>
      <c r="BN79" s="370"/>
      <c r="BO79" s="370"/>
      <c r="BP79" s="370"/>
      <c r="BQ79" s="370"/>
      <c r="BR79" s="370"/>
      <c r="BS79" s="370"/>
      <c r="BT79" s="370"/>
      <c r="BU79" s="370"/>
      <c r="BV79" s="370"/>
    </row>
    <row r="80" spans="63:74" x14ac:dyDescent="0.2">
      <c r="BK80" s="370"/>
      <c r="BL80" s="370"/>
      <c r="BM80" s="370"/>
      <c r="BN80" s="370"/>
      <c r="BO80" s="370"/>
      <c r="BP80" s="370"/>
      <c r="BQ80" s="370"/>
      <c r="BR80" s="370"/>
      <c r="BS80" s="370"/>
      <c r="BT80" s="370"/>
      <c r="BU80" s="370"/>
      <c r="BV80" s="370"/>
    </row>
    <row r="81" spans="63:74" x14ac:dyDescent="0.2">
      <c r="BK81" s="370"/>
      <c r="BL81" s="370"/>
      <c r="BM81" s="370"/>
      <c r="BN81" s="370"/>
      <c r="BO81" s="370"/>
      <c r="BP81" s="370"/>
      <c r="BQ81" s="370"/>
      <c r="BR81" s="370"/>
      <c r="BS81" s="370"/>
      <c r="BT81" s="370"/>
      <c r="BU81" s="370"/>
      <c r="BV81" s="370"/>
    </row>
    <row r="82" spans="63:74" x14ac:dyDescent="0.2">
      <c r="BK82" s="370"/>
      <c r="BL82" s="370"/>
      <c r="BM82" s="370"/>
      <c r="BN82" s="370"/>
      <c r="BO82" s="370"/>
      <c r="BP82" s="370"/>
      <c r="BQ82" s="370"/>
      <c r="BR82" s="370"/>
      <c r="BS82" s="370"/>
      <c r="BT82" s="370"/>
      <c r="BU82" s="370"/>
      <c r="BV82" s="370"/>
    </row>
    <row r="83" spans="63:74" x14ac:dyDescent="0.2">
      <c r="BK83" s="370"/>
      <c r="BL83" s="370"/>
      <c r="BM83" s="370"/>
      <c r="BN83" s="370"/>
      <c r="BO83" s="370"/>
      <c r="BP83" s="370"/>
      <c r="BQ83" s="370"/>
      <c r="BR83" s="370"/>
      <c r="BS83" s="370"/>
      <c r="BT83" s="370"/>
      <c r="BU83" s="370"/>
      <c r="BV83" s="370"/>
    </row>
    <row r="84" spans="63:74" x14ac:dyDescent="0.2">
      <c r="BK84" s="370"/>
      <c r="BL84" s="370"/>
      <c r="BM84" s="370"/>
      <c r="BN84" s="370"/>
      <c r="BO84" s="370"/>
      <c r="BP84" s="370"/>
      <c r="BQ84" s="370"/>
      <c r="BR84" s="370"/>
      <c r="BS84" s="370"/>
      <c r="BT84" s="370"/>
      <c r="BU84" s="370"/>
      <c r="BV84" s="370"/>
    </row>
    <row r="85" spans="63:74" x14ac:dyDescent="0.2">
      <c r="BK85" s="370"/>
      <c r="BL85" s="370"/>
      <c r="BM85" s="370"/>
      <c r="BN85" s="370"/>
      <c r="BO85" s="370"/>
      <c r="BP85" s="370"/>
      <c r="BQ85" s="370"/>
      <c r="BR85" s="370"/>
      <c r="BS85" s="370"/>
      <c r="BT85" s="370"/>
      <c r="BU85" s="370"/>
      <c r="BV85" s="370"/>
    </row>
    <row r="86" spans="63:74" x14ac:dyDescent="0.2">
      <c r="BK86" s="370"/>
      <c r="BL86" s="370"/>
      <c r="BM86" s="370"/>
      <c r="BN86" s="370"/>
      <c r="BO86" s="370"/>
      <c r="BP86" s="370"/>
      <c r="BQ86" s="370"/>
      <c r="BR86" s="370"/>
      <c r="BS86" s="370"/>
      <c r="BT86" s="370"/>
      <c r="BU86" s="370"/>
      <c r="BV86" s="370"/>
    </row>
    <row r="87" spans="63:74" x14ac:dyDescent="0.2">
      <c r="BK87" s="370"/>
      <c r="BL87" s="370"/>
      <c r="BM87" s="370"/>
      <c r="BN87" s="370"/>
      <c r="BO87" s="370"/>
      <c r="BP87" s="370"/>
      <c r="BQ87" s="370"/>
      <c r="BR87" s="370"/>
      <c r="BS87" s="370"/>
      <c r="BT87" s="370"/>
      <c r="BU87" s="370"/>
      <c r="BV87" s="370"/>
    </row>
    <row r="88" spans="63:74" x14ac:dyDescent="0.2">
      <c r="BK88" s="370"/>
      <c r="BL88" s="370"/>
      <c r="BM88" s="370"/>
      <c r="BN88" s="370"/>
      <c r="BO88" s="370"/>
      <c r="BP88" s="370"/>
      <c r="BQ88" s="370"/>
      <c r="BR88" s="370"/>
      <c r="BS88" s="370"/>
      <c r="BT88" s="370"/>
      <c r="BU88" s="370"/>
      <c r="BV88" s="370"/>
    </row>
    <row r="89" spans="63:74" x14ac:dyDescent="0.2">
      <c r="BK89" s="370"/>
      <c r="BL89" s="370"/>
      <c r="BM89" s="370"/>
      <c r="BN89" s="370"/>
      <c r="BO89" s="370"/>
      <c r="BP89" s="370"/>
      <c r="BQ89" s="370"/>
      <c r="BR89" s="370"/>
      <c r="BS89" s="370"/>
      <c r="BT89" s="370"/>
      <c r="BU89" s="370"/>
      <c r="BV89" s="370"/>
    </row>
    <row r="90" spans="63:74" x14ac:dyDescent="0.2">
      <c r="BK90" s="370"/>
      <c r="BL90" s="370"/>
      <c r="BM90" s="370"/>
      <c r="BN90" s="370"/>
      <c r="BO90" s="370"/>
      <c r="BP90" s="370"/>
      <c r="BQ90" s="370"/>
      <c r="BR90" s="370"/>
      <c r="BS90" s="370"/>
      <c r="BT90" s="370"/>
      <c r="BU90" s="370"/>
      <c r="BV90" s="370"/>
    </row>
    <row r="91" spans="63:74" x14ac:dyDescent="0.2">
      <c r="BK91" s="370"/>
      <c r="BL91" s="370"/>
      <c r="BM91" s="370"/>
      <c r="BN91" s="370"/>
      <c r="BO91" s="370"/>
      <c r="BP91" s="370"/>
      <c r="BQ91" s="370"/>
      <c r="BR91" s="370"/>
      <c r="BS91" s="370"/>
      <c r="BT91" s="370"/>
      <c r="BU91" s="370"/>
      <c r="BV91" s="370"/>
    </row>
    <row r="92" spans="63:74" x14ac:dyDescent="0.2">
      <c r="BK92" s="370"/>
      <c r="BL92" s="370"/>
      <c r="BM92" s="370"/>
      <c r="BN92" s="370"/>
      <c r="BO92" s="370"/>
      <c r="BP92" s="370"/>
      <c r="BQ92" s="370"/>
      <c r="BR92" s="370"/>
      <c r="BS92" s="370"/>
      <c r="BT92" s="370"/>
      <c r="BU92" s="370"/>
      <c r="BV92" s="370"/>
    </row>
    <row r="93" spans="63:74" x14ac:dyDescent="0.2">
      <c r="BK93" s="370"/>
      <c r="BL93" s="370"/>
      <c r="BM93" s="370"/>
      <c r="BN93" s="370"/>
      <c r="BO93" s="370"/>
      <c r="BP93" s="370"/>
      <c r="BQ93" s="370"/>
      <c r="BR93" s="370"/>
      <c r="BS93" s="370"/>
      <c r="BT93" s="370"/>
      <c r="BU93" s="370"/>
      <c r="BV93" s="370"/>
    </row>
    <row r="94" spans="63:74" x14ac:dyDescent="0.2">
      <c r="BK94" s="370"/>
      <c r="BL94" s="370"/>
      <c r="BM94" s="370"/>
      <c r="BN94" s="370"/>
      <c r="BO94" s="370"/>
      <c r="BP94" s="370"/>
      <c r="BQ94" s="370"/>
      <c r="BR94" s="370"/>
      <c r="BS94" s="370"/>
      <c r="BT94" s="370"/>
      <c r="BU94" s="370"/>
      <c r="BV94" s="370"/>
    </row>
    <row r="95" spans="63:74" x14ac:dyDescent="0.2">
      <c r="BK95" s="370"/>
      <c r="BL95" s="370"/>
      <c r="BM95" s="370"/>
      <c r="BN95" s="370"/>
      <c r="BO95" s="370"/>
      <c r="BP95" s="370"/>
      <c r="BQ95" s="370"/>
      <c r="BR95" s="370"/>
      <c r="BS95" s="370"/>
      <c r="BT95" s="370"/>
      <c r="BU95" s="370"/>
      <c r="BV95" s="370"/>
    </row>
    <row r="96" spans="63:74" x14ac:dyDescent="0.2">
      <c r="BK96" s="370"/>
      <c r="BL96" s="370"/>
      <c r="BM96" s="370"/>
      <c r="BN96" s="370"/>
      <c r="BO96" s="370"/>
      <c r="BP96" s="370"/>
      <c r="BQ96" s="370"/>
      <c r="BR96" s="370"/>
      <c r="BS96" s="370"/>
      <c r="BT96" s="370"/>
      <c r="BU96" s="370"/>
      <c r="BV96" s="370"/>
    </row>
    <row r="97" spans="63:74" x14ac:dyDescent="0.2">
      <c r="BK97" s="370"/>
      <c r="BL97" s="370"/>
      <c r="BM97" s="370"/>
      <c r="BN97" s="370"/>
      <c r="BO97" s="370"/>
      <c r="BP97" s="370"/>
      <c r="BQ97" s="370"/>
      <c r="BR97" s="370"/>
      <c r="BS97" s="370"/>
      <c r="BT97" s="370"/>
      <c r="BU97" s="370"/>
      <c r="BV97" s="370"/>
    </row>
    <row r="98" spans="63:74" x14ac:dyDescent="0.2">
      <c r="BK98" s="370"/>
      <c r="BL98" s="370"/>
      <c r="BM98" s="370"/>
      <c r="BN98" s="370"/>
      <c r="BO98" s="370"/>
      <c r="BP98" s="370"/>
      <c r="BQ98" s="370"/>
      <c r="BR98" s="370"/>
      <c r="BS98" s="370"/>
      <c r="BT98" s="370"/>
      <c r="BU98" s="370"/>
      <c r="BV98" s="370"/>
    </row>
    <row r="99" spans="63:74" x14ac:dyDescent="0.2">
      <c r="BK99" s="370"/>
      <c r="BL99" s="370"/>
      <c r="BM99" s="370"/>
      <c r="BN99" s="370"/>
      <c r="BO99" s="370"/>
      <c r="BP99" s="370"/>
      <c r="BQ99" s="370"/>
      <c r="BR99" s="370"/>
      <c r="BS99" s="370"/>
      <c r="BT99" s="370"/>
      <c r="BU99" s="370"/>
      <c r="BV99" s="370"/>
    </row>
    <row r="100" spans="63:74" x14ac:dyDescent="0.2">
      <c r="BK100" s="370"/>
      <c r="BL100" s="370"/>
      <c r="BM100" s="370"/>
      <c r="BN100" s="370"/>
      <c r="BO100" s="370"/>
      <c r="BP100" s="370"/>
      <c r="BQ100" s="370"/>
      <c r="BR100" s="370"/>
      <c r="BS100" s="370"/>
      <c r="BT100" s="370"/>
      <c r="BU100" s="370"/>
      <c r="BV100" s="370"/>
    </row>
    <row r="101" spans="63:74" x14ac:dyDescent="0.2">
      <c r="BK101" s="370"/>
      <c r="BL101" s="370"/>
      <c r="BM101" s="370"/>
      <c r="BN101" s="370"/>
      <c r="BO101" s="370"/>
      <c r="BP101" s="370"/>
      <c r="BQ101" s="370"/>
      <c r="BR101" s="370"/>
      <c r="BS101" s="370"/>
      <c r="BT101" s="370"/>
      <c r="BU101" s="370"/>
      <c r="BV101" s="370"/>
    </row>
    <row r="102" spans="63:74" x14ac:dyDescent="0.2">
      <c r="BK102" s="370"/>
      <c r="BL102" s="370"/>
      <c r="BM102" s="370"/>
      <c r="BN102" s="370"/>
      <c r="BO102" s="370"/>
      <c r="BP102" s="370"/>
      <c r="BQ102" s="370"/>
      <c r="BR102" s="370"/>
      <c r="BS102" s="370"/>
      <c r="BT102" s="370"/>
      <c r="BU102" s="370"/>
      <c r="BV102" s="370"/>
    </row>
    <row r="103" spans="63:74" x14ac:dyDescent="0.2">
      <c r="BK103" s="370"/>
      <c r="BL103" s="370"/>
      <c r="BM103" s="370"/>
      <c r="BN103" s="370"/>
      <c r="BO103" s="370"/>
      <c r="BP103" s="370"/>
      <c r="BQ103" s="370"/>
      <c r="BR103" s="370"/>
      <c r="BS103" s="370"/>
      <c r="BT103" s="370"/>
      <c r="BU103" s="370"/>
      <c r="BV103" s="370"/>
    </row>
    <row r="104" spans="63:74" x14ac:dyDescent="0.2">
      <c r="BK104" s="370"/>
      <c r="BL104" s="370"/>
      <c r="BM104" s="370"/>
      <c r="BN104" s="370"/>
      <c r="BO104" s="370"/>
      <c r="BP104" s="370"/>
      <c r="BQ104" s="370"/>
      <c r="BR104" s="370"/>
      <c r="BS104" s="370"/>
      <c r="BT104" s="370"/>
      <c r="BU104" s="370"/>
      <c r="BV104" s="370"/>
    </row>
    <row r="105" spans="63:74" x14ac:dyDescent="0.2">
      <c r="BK105" s="370"/>
      <c r="BL105" s="370"/>
      <c r="BM105" s="370"/>
      <c r="BN105" s="370"/>
      <c r="BO105" s="370"/>
      <c r="BP105" s="370"/>
      <c r="BQ105" s="370"/>
      <c r="BR105" s="370"/>
      <c r="BS105" s="370"/>
      <c r="BT105" s="370"/>
      <c r="BU105" s="370"/>
      <c r="BV105" s="370"/>
    </row>
    <row r="106" spans="63:74" x14ac:dyDescent="0.2">
      <c r="BK106" s="370"/>
      <c r="BL106" s="370"/>
      <c r="BM106" s="370"/>
      <c r="BN106" s="370"/>
      <c r="BO106" s="370"/>
      <c r="BP106" s="370"/>
      <c r="BQ106" s="370"/>
      <c r="BR106" s="370"/>
      <c r="BS106" s="370"/>
      <c r="BT106" s="370"/>
      <c r="BU106" s="370"/>
      <c r="BV106" s="370"/>
    </row>
    <row r="107" spans="63:74" x14ac:dyDescent="0.2">
      <c r="BK107" s="370"/>
      <c r="BL107" s="370"/>
      <c r="BM107" s="370"/>
      <c r="BN107" s="370"/>
      <c r="BO107" s="370"/>
      <c r="BP107" s="370"/>
      <c r="BQ107" s="370"/>
      <c r="BR107" s="370"/>
      <c r="BS107" s="370"/>
      <c r="BT107" s="370"/>
      <c r="BU107" s="370"/>
      <c r="BV107" s="370"/>
    </row>
    <row r="108" spans="63:74" x14ac:dyDescent="0.2">
      <c r="BK108" s="370"/>
      <c r="BL108" s="370"/>
      <c r="BM108" s="370"/>
      <c r="BN108" s="370"/>
      <c r="BO108" s="370"/>
      <c r="BP108" s="370"/>
      <c r="BQ108" s="370"/>
      <c r="BR108" s="370"/>
      <c r="BS108" s="370"/>
      <c r="BT108" s="370"/>
      <c r="BU108" s="370"/>
      <c r="BV108" s="370"/>
    </row>
    <row r="109" spans="63:74" x14ac:dyDescent="0.2">
      <c r="BK109" s="370"/>
      <c r="BL109" s="370"/>
      <c r="BM109" s="370"/>
      <c r="BN109" s="370"/>
      <c r="BO109" s="370"/>
      <c r="BP109" s="370"/>
      <c r="BQ109" s="370"/>
      <c r="BR109" s="370"/>
      <c r="BS109" s="370"/>
      <c r="BT109" s="370"/>
      <c r="BU109" s="370"/>
      <c r="BV109" s="370"/>
    </row>
    <row r="110" spans="63:74" x14ac:dyDescent="0.2">
      <c r="BK110" s="370"/>
      <c r="BL110" s="370"/>
      <c r="BM110" s="370"/>
      <c r="BN110" s="370"/>
      <c r="BO110" s="370"/>
      <c r="BP110" s="370"/>
      <c r="BQ110" s="370"/>
      <c r="BR110" s="370"/>
      <c r="BS110" s="370"/>
      <c r="BT110" s="370"/>
      <c r="BU110" s="370"/>
      <c r="BV110" s="370"/>
    </row>
    <row r="111" spans="63:74" x14ac:dyDescent="0.2">
      <c r="BK111" s="370"/>
      <c r="BL111" s="370"/>
      <c r="BM111" s="370"/>
      <c r="BN111" s="370"/>
      <c r="BO111" s="370"/>
      <c r="BP111" s="370"/>
      <c r="BQ111" s="370"/>
      <c r="BR111" s="370"/>
      <c r="BS111" s="370"/>
      <c r="BT111" s="370"/>
      <c r="BU111" s="370"/>
      <c r="BV111" s="370"/>
    </row>
    <row r="112" spans="63:74" x14ac:dyDescent="0.2">
      <c r="BK112" s="370"/>
      <c r="BL112" s="370"/>
      <c r="BM112" s="370"/>
      <c r="BN112" s="370"/>
      <c r="BO112" s="370"/>
      <c r="BP112" s="370"/>
      <c r="BQ112" s="370"/>
      <c r="BR112" s="370"/>
      <c r="BS112" s="370"/>
      <c r="BT112" s="370"/>
      <c r="BU112" s="370"/>
      <c r="BV112" s="370"/>
    </row>
    <row r="113" spans="63:74" x14ac:dyDescent="0.2">
      <c r="BK113" s="370"/>
      <c r="BL113" s="370"/>
      <c r="BM113" s="370"/>
      <c r="BN113" s="370"/>
      <c r="BO113" s="370"/>
      <c r="BP113" s="370"/>
      <c r="BQ113" s="370"/>
      <c r="BR113" s="370"/>
      <c r="BS113" s="370"/>
      <c r="BT113" s="370"/>
      <c r="BU113" s="370"/>
      <c r="BV113" s="370"/>
    </row>
    <row r="114" spans="63:74" x14ac:dyDescent="0.2">
      <c r="BK114" s="370"/>
      <c r="BL114" s="370"/>
      <c r="BM114" s="370"/>
      <c r="BN114" s="370"/>
      <c r="BO114" s="370"/>
      <c r="BP114" s="370"/>
      <c r="BQ114" s="370"/>
      <c r="BR114" s="370"/>
      <c r="BS114" s="370"/>
      <c r="BT114" s="370"/>
      <c r="BU114" s="370"/>
      <c r="BV114" s="370"/>
    </row>
    <row r="115" spans="63:74" x14ac:dyDescent="0.2">
      <c r="BK115" s="370"/>
      <c r="BL115" s="370"/>
      <c r="BM115" s="370"/>
      <c r="BN115" s="370"/>
      <c r="BO115" s="370"/>
      <c r="BP115" s="370"/>
      <c r="BQ115" s="370"/>
      <c r="BR115" s="370"/>
      <c r="BS115" s="370"/>
      <c r="BT115" s="370"/>
      <c r="BU115" s="370"/>
      <c r="BV115" s="370"/>
    </row>
    <row r="116" spans="63:74" x14ac:dyDescent="0.2">
      <c r="BK116" s="370"/>
      <c r="BL116" s="370"/>
      <c r="BM116" s="370"/>
      <c r="BN116" s="370"/>
      <c r="BO116" s="370"/>
      <c r="BP116" s="370"/>
      <c r="BQ116" s="370"/>
      <c r="BR116" s="370"/>
      <c r="BS116" s="370"/>
      <c r="BT116" s="370"/>
      <c r="BU116" s="370"/>
      <c r="BV116" s="370"/>
    </row>
    <row r="117" spans="63:74" x14ac:dyDescent="0.2">
      <c r="BK117" s="370"/>
      <c r="BL117" s="370"/>
      <c r="BM117" s="370"/>
      <c r="BN117" s="370"/>
      <c r="BO117" s="370"/>
      <c r="BP117" s="370"/>
      <c r="BQ117" s="370"/>
      <c r="BR117" s="370"/>
      <c r="BS117" s="370"/>
      <c r="BT117" s="370"/>
      <c r="BU117" s="370"/>
      <c r="BV117" s="370"/>
    </row>
    <row r="118" spans="63:74" x14ac:dyDescent="0.2">
      <c r="BK118" s="370"/>
      <c r="BL118" s="370"/>
      <c r="BM118" s="370"/>
      <c r="BN118" s="370"/>
      <c r="BO118" s="370"/>
      <c r="BP118" s="370"/>
      <c r="BQ118" s="370"/>
      <c r="BR118" s="370"/>
      <c r="BS118" s="370"/>
      <c r="BT118" s="370"/>
      <c r="BU118" s="370"/>
      <c r="BV118" s="370"/>
    </row>
    <row r="119" spans="63:74" x14ac:dyDescent="0.2">
      <c r="BK119" s="370"/>
      <c r="BL119" s="370"/>
      <c r="BM119" s="370"/>
      <c r="BN119" s="370"/>
      <c r="BO119" s="370"/>
      <c r="BP119" s="370"/>
      <c r="BQ119" s="370"/>
      <c r="BR119" s="370"/>
      <c r="BS119" s="370"/>
      <c r="BT119" s="370"/>
      <c r="BU119" s="370"/>
      <c r="BV119" s="370"/>
    </row>
    <row r="120" spans="63:74" x14ac:dyDescent="0.2">
      <c r="BK120" s="370"/>
      <c r="BL120" s="370"/>
      <c r="BM120" s="370"/>
      <c r="BN120" s="370"/>
      <c r="BO120" s="370"/>
      <c r="BP120" s="370"/>
      <c r="BQ120" s="370"/>
      <c r="BR120" s="370"/>
      <c r="BS120" s="370"/>
      <c r="BT120" s="370"/>
      <c r="BU120" s="370"/>
      <c r="BV120" s="370"/>
    </row>
    <row r="121" spans="63:74" x14ac:dyDescent="0.2">
      <c r="BK121" s="370"/>
      <c r="BL121" s="370"/>
      <c r="BM121" s="370"/>
      <c r="BN121" s="370"/>
      <c r="BO121" s="370"/>
      <c r="BP121" s="370"/>
      <c r="BQ121" s="370"/>
      <c r="BR121" s="370"/>
      <c r="BS121" s="370"/>
      <c r="BT121" s="370"/>
      <c r="BU121" s="370"/>
      <c r="BV121" s="370"/>
    </row>
    <row r="122" spans="63:74" x14ac:dyDescent="0.2">
      <c r="BK122" s="370"/>
      <c r="BL122" s="370"/>
      <c r="BM122" s="370"/>
      <c r="BN122" s="370"/>
      <c r="BO122" s="370"/>
      <c r="BP122" s="370"/>
      <c r="BQ122" s="370"/>
      <c r="BR122" s="370"/>
      <c r="BS122" s="370"/>
      <c r="BT122" s="370"/>
      <c r="BU122" s="370"/>
      <c r="BV122" s="370"/>
    </row>
    <row r="123" spans="63:74" x14ac:dyDescent="0.2">
      <c r="BK123" s="370"/>
      <c r="BL123" s="370"/>
      <c r="BM123" s="370"/>
      <c r="BN123" s="370"/>
      <c r="BO123" s="370"/>
      <c r="BP123" s="370"/>
      <c r="BQ123" s="370"/>
      <c r="BR123" s="370"/>
      <c r="BS123" s="370"/>
      <c r="BT123" s="370"/>
      <c r="BU123" s="370"/>
      <c r="BV123" s="370"/>
    </row>
    <row r="124" spans="63:74" x14ac:dyDescent="0.2">
      <c r="BK124" s="370"/>
      <c r="BL124" s="370"/>
      <c r="BM124" s="370"/>
      <c r="BN124" s="370"/>
      <c r="BO124" s="370"/>
      <c r="BP124" s="370"/>
      <c r="BQ124" s="370"/>
      <c r="BR124" s="370"/>
      <c r="BS124" s="370"/>
      <c r="BT124" s="370"/>
      <c r="BU124" s="370"/>
      <c r="BV124" s="370"/>
    </row>
    <row r="125" spans="63:74" x14ac:dyDescent="0.2">
      <c r="BK125" s="370"/>
      <c r="BL125" s="370"/>
      <c r="BM125" s="370"/>
      <c r="BN125" s="370"/>
      <c r="BO125" s="370"/>
      <c r="BP125" s="370"/>
      <c r="BQ125" s="370"/>
      <c r="BR125" s="370"/>
      <c r="BS125" s="370"/>
      <c r="BT125" s="370"/>
      <c r="BU125" s="370"/>
      <c r="BV125" s="370"/>
    </row>
    <row r="126" spans="63:74" x14ac:dyDescent="0.2">
      <c r="BK126" s="370"/>
      <c r="BL126" s="370"/>
      <c r="BM126" s="370"/>
      <c r="BN126" s="370"/>
      <c r="BO126" s="370"/>
      <c r="BP126" s="370"/>
      <c r="BQ126" s="370"/>
      <c r="BR126" s="370"/>
      <c r="BS126" s="370"/>
      <c r="BT126" s="370"/>
      <c r="BU126" s="370"/>
      <c r="BV126" s="370"/>
    </row>
  </sheetData>
  <mergeCells count="17">
    <mergeCell ref="AM3:AX3"/>
    <mergeCell ref="AY3:BJ3"/>
    <mergeCell ref="BK3:BV3"/>
    <mergeCell ref="B1:AL1"/>
    <mergeCell ref="C3:N3"/>
    <mergeCell ref="O3:Z3"/>
    <mergeCell ref="AA3:AL3"/>
    <mergeCell ref="B37:Q37"/>
    <mergeCell ref="B36:Q36"/>
    <mergeCell ref="B38:P38"/>
    <mergeCell ref="B40:Q40"/>
    <mergeCell ref="A1:A2"/>
    <mergeCell ref="B44:Q44"/>
    <mergeCell ref="B41:Q41"/>
    <mergeCell ref="B39:Q39"/>
    <mergeCell ref="B42:Q42"/>
    <mergeCell ref="B43:Q43"/>
  </mergeCells>
  <phoneticPr fontId="3" type="noConversion"/>
  <hyperlinks>
    <hyperlink ref="A1:A2" location="Contents!A1" display="Table of Contents"/>
  </hyperlinks>
  <pageMargins left="0.25" right="0.25" top="0.25" bottom="0.25" header="0.5" footer="0.5"/>
  <pageSetup scale="39"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BV40"/>
  <sheetViews>
    <sheetView tabSelected="1" workbookViewId="0">
      <pane xSplit="2" ySplit="4" topLeftCell="AY5" activePane="bottomRight" state="frozen"/>
      <selection activeCell="BF63" sqref="BF63"/>
      <selection pane="topRight" activeCell="BF63" sqref="BF63"/>
      <selection pane="bottomLeft" activeCell="BF63" sqref="BF63"/>
      <selection pane="bottomRight" activeCell="BG31" sqref="BG31"/>
    </sheetView>
  </sheetViews>
  <sheetFormatPr defaultColWidth="8.5703125" defaultRowHeight="11.25" x14ac:dyDescent="0.2"/>
  <cols>
    <col min="1" max="1" width="11.5703125" style="159" customWidth="1"/>
    <col min="2" max="2" width="35.7109375" style="152" customWidth="1"/>
    <col min="3" max="50" width="6.5703125" style="152" customWidth="1"/>
    <col min="51" max="55" width="6.5703125" style="445" customWidth="1"/>
    <col min="56" max="58" width="6.5703125" style="572" customWidth="1"/>
    <col min="59" max="62" width="6.5703125" style="445" customWidth="1"/>
    <col min="63" max="74" width="6.5703125" style="152" customWidth="1"/>
    <col min="75" max="16384" width="8.5703125" style="152"/>
  </cols>
  <sheetData>
    <row r="1" spans="1:74" ht="12.75" customHeight="1" x14ac:dyDescent="0.2">
      <c r="A1" s="741" t="s">
        <v>798</v>
      </c>
      <c r="B1" s="791" t="s">
        <v>1358</v>
      </c>
      <c r="C1" s="791"/>
      <c r="D1" s="791"/>
      <c r="E1" s="791"/>
      <c r="F1" s="791"/>
      <c r="G1" s="791"/>
      <c r="H1" s="791"/>
      <c r="I1" s="791"/>
      <c r="J1" s="791"/>
      <c r="K1" s="791"/>
      <c r="L1" s="791"/>
      <c r="M1" s="791"/>
      <c r="N1" s="791"/>
      <c r="O1" s="791"/>
      <c r="P1" s="791"/>
      <c r="Q1" s="791"/>
      <c r="R1" s="791"/>
      <c r="S1" s="791"/>
      <c r="T1" s="791"/>
      <c r="U1" s="791"/>
      <c r="V1" s="791"/>
      <c r="W1" s="791"/>
      <c r="X1" s="791"/>
      <c r="Y1" s="791"/>
      <c r="Z1" s="791"/>
      <c r="AA1" s="791"/>
      <c r="AB1" s="791"/>
      <c r="AC1" s="791"/>
      <c r="AD1" s="791"/>
      <c r="AE1" s="791"/>
      <c r="AF1" s="791"/>
      <c r="AG1" s="791"/>
      <c r="AH1" s="791"/>
      <c r="AI1" s="791"/>
      <c r="AJ1" s="791"/>
      <c r="AK1" s="791"/>
      <c r="AL1" s="791"/>
      <c r="AM1" s="791"/>
      <c r="AN1" s="791"/>
      <c r="AO1" s="791"/>
      <c r="AP1" s="791"/>
      <c r="AQ1" s="791"/>
      <c r="AR1" s="791"/>
      <c r="AS1" s="791"/>
      <c r="AT1" s="791"/>
      <c r="AU1" s="791"/>
      <c r="AV1" s="791"/>
      <c r="AW1" s="791"/>
      <c r="AX1" s="791"/>
      <c r="AY1" s="791"/>
      <c r="AZ1" s="791"/>
      <c r="BA1" s="791"/>
      <c r="BB1" s="791"/>
      <c r="BC1" s="791"/>
      <c r="BD1" s="791"/>
      <c r="BE1" s="791"/>
      <c r="BF1" s="791"/>
      <c r="BG1" s="791"/>
      <c r="BH1" s="791"/>
      <c r="BI1" s="791"/>
      <c r="BJ1" s="791"/>
      <c r="BK1" s="791"/>
      <c r="BL1" s="791"/>
      <c r="BM1" s="791"/>
      <c r="BN1" s="791"/>
      <c r="BO1" s="791"/>
      <c r="BP1" s="791"/>
      <c r="BQ1" s="791"/>
      <c r="BR1" s="791"/>
      <c r="BS1" s="791"/>
      <c r="BT1" s="791"/>
      <c r="BU1" s="791"/>
      <c r="BV1" s="791"/>
    </row>
    <row r="2" spans="1:74" ht="12.75" customHeight="1" x14ac:dyDescent="0.2">
      <c r="A2" s="742"/>
      <c r="B2" s="486" t="str">
        <f>"U.S. Energy Information Administration  |  Short-Term Energy Outlook  - "&amp;Dates!D1</f>
        <v>U.S. Energy Information Administration  |  Short-Term Energy Outlook  - September 2021</v>
      </c>
      <c r="C2" s="487"/>
      <c r="D2" s="487"/>
      <c r="E2" s="487"/>
      <c r="F2" s="487"/>
      <c r="G2" s="487"/>
      <c r="H2" s="546"/>
      <c r="I2" s="546"/>
      <c r="J2" s="547"/>
      <c r="K2" s="547"/>
      <c r="L2" s="547"/>
      <c r="M2" s="547"/>
      <c r="N2" s="547"/>
      <c r="O2" s="547"/>
      <c r="P2" s="547"/>
      <c r="Q2" s="547"/>
      <c r="R2" s="547"/>
      <c r="S2" s="547"/>
      <c r="T2" s="547"/>
      <c r="U2" s="547"/>
      <c r="V2" s="547"/>
      <c r="W2" s="547"/>
      <c r="X2" s="547"/>
      <c r="Y2" s="547"/>
      <c r="Z2" s="547"/>
      <c r="AA2" s="547"/>
      <c r="AB2" s="547"/>
      <c r="AC2" s="547"/>
      <c r="AD2" s="547"/>
      <c r="AE2" s="547"/>
      <c r="AF2" s="547"/>
      <c r="AG2" s="547"/>
      <c r="AH2" s="547"/>
      <c r="AI2" s="547"/>
      <c r="AJ2" s="547"/>
      <c r="AK2" s="547"/>
      <c r="AL2" s="547"/>
      <c r="AM2" s="548"/>
      <c r="AN2" s="548"/>
      <c r="AO2" s="548"/>
      <c r="AP2" s="548"/>
      <c r="AQ2" s="548"/>
      <c r="AR2" s="548"/>
      <c r="AS2" s="548"/>
      <c r="AT2" s="548"/>
      <c r="AU2" s="548"/>
      <c r="AV2" s="548"/>
      <c r="AW2" s="548"/>
      <c r="AX2" s="548"/>
      <c r="AY2" s="549"/>
      <c r="AZ2" s="549"/>
      <c r="BA2" s="549"/>
      <c r="BB2" s="549"/>
      <c r="BC2" s="549"/>
      <c r="BD2" s="583"/>
      <c r="BE2" s="583"/>
      <c r="BF2" s="583"/>
      <c r="BG2" s="549"/>
      <c r="BH2" s="549"/>
      <c r="BI2" s="549"/>
      <c r="BJ2" s="549"/>
      <c r="BK2" s="548"/>
      <c r="BL2" s="548"/>
      <c r="BM2" s="548"/>
      <c r="BN2" s="548"/>
      <c r="BO2" s="548"/>
      <c r="BP2" s="548"/>
      <c r="BQ2" s="548"/>
      <c r="BR2" s="548"/>
      <c r="BS2" s="548"/>
      <c r="BT2" s="548"/>
      <c r="BU2" s="548"/>
      <c r="BV2" s="550"/>
    </row>
    <row r="3" spans="1:74" ht="12.75" x14ac:dyDescent="0.2">
      <c r="B3" s="432"/>
      <c r="C3" s="745">
        <f>Dates!D3</f>
        <v>2017</v>
      </c>
      <c r="D3" s="746"/>
      <c r="E3" s="746"/>
      <c r="F3" s="746"/>
      <c r="G3" s="746"/>
      <c r="H3" s="746"/>
      <c r="I3" s="746"/>
      <c r="J3" s="746"/>
      <c r="K3" s="746"/>
      <c r="L3" s="746"/>
      <c r="M3" s="746"/>
      <c r="N3" s="747"/>
      <c r="O3" s="745">
        <f>C3+1</f>
        <v>2018</v>
      </c>
      <c r="P3" s="748"/>
      <c r="Q3" s="748"/>
      <c r="R3" s="748"/>
      <c r="S3" s="748"/>
      <c r="T3" s="748"/>
      <c r="U3" s="748"/>
      <c r="V3" s="748"/>
      <c r="W3" s="748"/>
      <c r="X3" s="746"/>
      <c r="Y3" s="746"/>
      <c r="Z3" s="747"/>
      <c r="AA3" s="749">
        <f>O3+1</f>
        <v>2019</v>
      </c>
      <c r="AB3" s="746"/>
      <c r="AC3" s="746"/>
      <c r="AD3" s="746"/>
      <c r="AE3" s="746"/>
      <c r="AF3" s="746"/>
      <c r="AG3" s="746"/>
      <c r="AH3" s="746"/>
      <c r="AI3" s="746"/>
      <c r="AJ3" s="746"/>
      <c r="AK3" s="746"/>
      <c r="AL3" s="747"/>
      <c r="AM3" s="749">
        <f>AA3+1</f>
        <v>2020</v>
      </c>
      <c r="AN3" s="746"/>
      <c r="AO3" s="746"/>
      <c r="AP3" s="746"/>
      <c r="AQ3" s="746"/>
      <c r="AR3" s="746"/>
      <c r="AS3" s="746"/>
      <c r="AT3" s="746"/>
      <c r="AU3" s="746"/>
      <c r="AV3" s="746"/>
      <c r="AW3" s="746"/>
      <c r="AX3" s="747"/>
      <c r="AY3" s="749">
        <f>AM3+1</f>
        <v>2021</v>
      </c>
      <c r="AZ3" s="750"/>
      <c r="BA3" s="750"/>
      <c r="BB3" s="750"/>
      <c r="BC3" s="750"/>
      <c r="BD3" s="750"/>
      <c r="BE3" s="750"/>
      <c r="BF3" s="750"/>
      <c r="BG3" s="750"/>
      <c r="BH3" s="750"/>
      <c r="BI3" s="750"/>
      <c r="BJ3" s="751"/>
      <c r="BK3" s="749">
        <f>AY3+1</f>
        <v>2022</v>
      </c>
      <c r="BL3" s="746"/>
      <c r="BM3" s="746"/>
      <c r="BN3" s="746"/>
      <c r="BO3" s="746"/>
      <c r="BP3" s="746"/>
      <c r="BQ3" s="746"/>
      <c r="BR3" s="746"/>
      <c r="BS3" s="746"/>
      <c r="BT3" s="746"/>
      <c r="BU3" s="746"/>
      <c r="BV3" s="747"/>
    </row>
    <row r="4" spans="1:74" x14ac:dyDescent="0.2">
      <c r="B4" s="433"/>
      <c r="C4" s="18" t="s">
        <v>473</v>
      </c>
      <c r="D4" s="18" t="s">
        <v>474</v>
      </c>
      <c r="E4" s="18" t="s">
        <v>475</v>
      </c>
      <c r="F4" s="18" t="s">
        <v>476</v>
      </c>
      <c r="G4" s="18" t="s">
        <v>477</v>
      </c>
      <c r="H4" s="18" t="s">
        <v>478</v>
      </c>
      <c r="I4" s="18" t="s">
        <v>479</v>
      </c>
      <c r="J4" s="18" t="s">
        <v>480</v>
      </c>
      <c r="K4" s="18" t="s">
        <v>481</v>
      </c>
      <c r="L4" s="18" t="s">
        <v>482</v>
      </c>
      <c r="M4" s="18" t="s">
        <v>483</v>
      </c>
      <c r="N4" s="18" t="s">
        <v>484</v>
      </c>
      <c r="O4" s="18" t="s">
        <v>473</v>
      </c>
      <c r="P4" s="18" t="s">
        <v>474</v>
      </c>
      <c r="Q4" s="18" t="s">
        <v>475</v>
      </c>
      <c r="R4" s="18" t="s">
        <v>476</v>
      </c>
      <c r="S4" s="18" t="s">
        <v>477</v>
      </c>
      <c r="T4" s="18" t="s">
        <v>478</v>
      </c>
      <c r="U4" s="18" t="s">
        <v>479</v>
      </c>
      <c r="V4" s="18" t="s">
        <v>480</v>
      </c>
      <c r="W4" s="18" t="s">
        <v>481</v>
      </c>
      <c r="X4" s="18" t="s">
        <v>482</v>
      </c>
      <c r="Y4" s="18" t="s">
        <v>483</v>
      </c>
      <c r="Z4" s="18" t="s">
        <v>484</v>
      </c>
      <c r="AA4" s="18" t="s">
        <v>473</v>
      </c>
      <c r="AB4" s="18" t="s">
        <v>474</v>
      </c>
      <c r="AC4" s="18" t="s">
        <v>475</v>
      </c>
      <c r="AD4" s="18" t="s">
        <v>476</v>
      </c>
      <c r="AE4" s="18" t="s">
        <v>477</v>
      </c>
      <c r="AF4" s="18" t="s">
        <v>478</v>
      </c>
      <c r="AG4" s="18" t="s">
        <v>479</v>
      </c>
      <c r="AH4" s="18" t="s">
        <v>480</v>
      </c>
      <c r="AI4" s="18" t="s">
        <v>481</v>
      </c>
      <c r="AJ4" s="18" t="s">
        <v>482</v>
      </c>
      <c r="AK4" s="18" t="s">
        <v>483</v>
      </c>
      <c r="AL4" s="18" t="s">
        <v>484</v>
      </c>
      <c r="AM4" s="18" t="s">
        <v>473</v>
      </c>
      <c r="AN4" s="18" t="s">
        <v>474</v>
      </c>
      <c r="AO4" s="18" t="s">
        <v>475</v>
      </c>
      <c r="AP4" s="18" t="s">
        <v>476</v>
      </c>
      <c r="AQ4" s="18" t="s">
        <v>477</v>
      </c>
      <c r="AR4" s="18" t="s">
        <v>478</v>
      </c>
      <c r="AS4" s="18" t="s">
        <v>479</v>
      </c>
      <c r="AT4" s="18" t="s">
        <v>480</v>
      </c>
      <c r="AU4" s="18" t="s">
        <v>481</v>
      </c>
      <c r="AV4" s="18" t="s">
        <v>482</v>
      </c>
      <c r="AW4" s="18" t="s">
        <v>483</v>
      </c>
      <c r="AX4" s="18" t="s">
        <v>484</v>
      </c>
      <c r="AY4" s="18" t="s">
        <v>473</v>
      </c>
      <c r="AZ4" s="18" t="s">
        <v>474</v>
      </c>
      <c r="BA4" s="18" t="s">
        <v>475</v>
      </c>
      <c r="BB4" s="18" t="s">
        <v>476</v>
      </c>
      <c r="BC4" s="18" t="s">
        <v>477</v>
      </c>
      <c r="BD4" s="18" t="s">
        <v>478</v>
      </c>
      <c r="BE4" s="18" t="s">
        <v>479</v>
      </c>
      <c r="BF4" s="18" t="s">
        <v>480</v>
      </c>
      <c r="BG4" s="18" t="s">
        <v>481</v>
      </c>
      <c r="BH4" s="18" t="s">
        <v>482</v>
      </c>
      <c r="BI4" s="18" t="s">
        <v>483</v>
      </c>
      <c r="BJ4" s="18" t="s">
        <v>484</v>
      </c>
      <c r="BK4" s="18" t="s">
        <v>473</v>
      </c>
      <c r="BL4" s="18" t="s">
        <v>474</v>
      </c>
      <c r="BM4" s="18" t="s">
        <v>475</v>
      </c>
      <c r="BN4" s="18" t="s">
        <v>476</v>
      </c>
      <c r="BO4" s="18" t="s">
        <v>477</v>
      </c>
      <c r="BP4" s="18" t="s">
        <v>478</v>
      </c>
      <c r="BQ4" s="18" t="s">
        <v>479</v>
      </c>
      <c r="BR4" s="18" t="s">
        <v>480</v>
      </c>
      <c r="BS4" s="18" t="s">
        <v>481</v>
      </c>
      <c r="BT4" s="18" t="s">
        <v>482</v>
      </c>
      <c r="BU4" s="18" t="s">
        <v>483</v>
      </c>
      <c r="BV4" s="18" t="s">
        <v>484</v>
      </c>
    </row>
    <row r="5" spans="1:74" ht="11.1" customHeight="1" x14ac:dyDescent="0.2">
      <c r="AY5" s="152"/>
      <c r="BG5" s="572"/>
      <c r="BH5" s="572"/>
      <c r="BI5" s="572"/>
    </row>
    <row r="6" spans="1:74" ht="11.1" customHeight="1" x14ac:dyDescent="0.2">
      <c r="A6" s="159" t="s">
        <v>597</v>
      </c>
      <c r="B6" s="169" t="s">
        <v>234</v>
      </c>
      <c r="C6" s="244">
        <v>23.668971196000001</v>
      </c>
      <c r="D6" s="244">
        <v>23.627688002999999</v>
      </c>
      <c r="E6" s="244">
        <v>24.557990969999999</v>
      </c>
      <c r="F6" s="244">
        <v>23.851732336000001</v>
      </c>
      <c r="G6" s="244">
        <v>24.598047422</v>
      </c>
      <c r="H6" s="244">
        <v>25.151620669</v>
      </c>
      <c r="I6" s="244">
        <v>24.646500648</v>
      </c>
      <c r="J6" s="244">
        <v>24.872478711999999</v>
      </c>
      <c r="K6" s="244">
        <v>24.125653003</v>
      </c>
      <c r="L6" s="244">
        <v>24.451324454000002</v>
      </c>
      <c r="M6" s="244">
        <v>24.902846336</v>
      </c>
      <c r="N6" s="244">
        <v>24.799031292999999</v>
      </c>
      <c r="O6" s="244">
        <v>24.920854286000001</v>
      </c>
      <c r="P6" s="244">
        <v>24.147500013999998</v>
      </c>
      <c r="Q6" s="244">
        <v>25.075848317999998</v>
      </c>
      <c r="R6" s="244">
        <v>24.359859490000002</v>
      </c>
      <c r="S6" s="244">
        <v>24.74095135</v>
      </c>
      <c r="T6" s="244">
        <v>25.253943156999998</v>
      </c>
      <c r="U6" s="244">
        <v>25.267152608</v>
      </c>
      <c r="V6" s="244">
        <v>25.921622544000002</v>
      </c>
      <c r="W6" s="244">
        <v>24.709547823000001</v>
      </c>
      <c r="X6" s="244">
        <v>25.410829672999999</v>
      </c>
      <c r="Y6" s="244">
        <v>25.303152823000001</v>
      </c>
      <c r="Z6" s="244">
        <v>24.480582189</v>
      </c>
      <c r="AA6" s="244">
        <v>24.796963000000002</v>
      </c>
      <c r="AB6" s="244">
        <v>24.610731999999999</v>
      </c>
      <c r="AC6" s="244">
        <v>24.276496999999999</v>
      </c>
      <c r="AD6" s="244">
        <v>24.813291</v>
      </c>
      <c r="AE6" s="244">
        <v>24.702290999999999</v>
      </c>
      <c r="AF6" s="244">
        <v>25.287555999999999</v>
      </c>
      <c r="AG6" s="244">
        <v>25.409068999999999</v>
      </c>
      <c r="AH6" s="244">
        <v>26.005310000000001</v>
      </c>
      <c r="AI6" s="244">
        <v>24.823302999999999</v>
      </c>
      <c r="AJ6" s="244">
        <v>25.239325999999998</v>
      </c>
      <c r="AK6" s="244">
        <v>25.204305000000002</v>
      </c>
      <c r="AL6" s="244">
        <v>25.016598999999999</v>
      </c>
      <c r="AM6" s="244">
        <v>24.171271000000001</v>
      </c>
      <c r="AN6" s="244">
        <v>24.608239000000001</v>
      </c>
      <c r="AO6" s="244">
        <v>22.592877999999999</v>
      </c>
      <c r="AP6" s="244">
        <v>17.675602999999999</v>
      </c>
      <c r="AQ6" s="244">
        <v>19.398257999999998</v>
      </c>
      <c r="AR6" s="244">
        <v>21.250423999999999</v>
      </c>
      <c r="AS6" s="244">
        <v>22.087509000000001</v>
      </c>
      <c r="AT6" s="244">
        <v>22.363371000000001</v>
      </c>
      <c r="AU6" s="244">
        <v>22.170169999999999</v>
      </c>
      <c r="AV6" s="244">
        <v>22.248930999999999</v>
      </c>
      <c r="AW6" s="244">
        <v>22.526371000000001</v>
      </c>
      <c r="AX6" s="244">
        <v>22.558091999999998</v>
      </c>
      <c r="AY6" s="244">
        <v>22.144418998999999</v>
      </c>
      <c r="AZ6" s="244">
        <v>21.218502998999998</v>
      </c>
      <c r="BA6" s="244">
        <v>23.132943998999998</v>
      </c>
      <c r="BB6" s="244">
        <v>23.137239998999998</v>
      </c>
      <c r="BC6" s="244">
        <v>23.776375998999999</v>
      </c>
      <c r="BD6" s="244">
        <v>24.609453751</v>
      </c>
      <c r="BE6" s="244">
        <v>24.459047704</v>
      </c>
      <c r="BF6" s="244">
        <v>24.913182445</v>
      </c>
      <c r="BG6" s="368">
        <v>24.060479745999999</v>
      </c>
      <c r="BH6" s="368">
        <v>24.265764829999998</v>
      </c>
      <c r="BI6" s="368">
        <v>24.3507377</v>
      </c>
      <c r="BJ6" s="368">
        <v>24.504310697000001</v>
      </c>
      <c r="BK6" s="368">
        <v>24.173483040000001</v>
      </c>
      <c r="BL6" s="368">
        <v>23.926333145000001</v>
      </c>
      <c r="BM6" s="368">
        <v>24.233549973999999</v>
      </c>
      <c r="BN6" s="368">
        <v>24.164940142999999</v>
      </c>
      <c r="BO6" s="368">
        <v>24.641655342</v>
      </c>
      <c r="BP6" s="368">
        <v>24.957537383999998</v>
      </c>
      <c r="BQ6" s="368">
        <v>25.117890676999998</v>
      </c>
      <c r="BR6" s="368">
        <v>25.512293435</v>
      </c>
      <c r="BS6" s="368">
        <v>24.920633681000002</v>
      </c>
      <c r="BT6" s="368">
        <v>25.165528672000001</v>
      </c>
      <c r="BU6" s="368">
        <v>25.063251792999999</v>
      </c>
      <c r="BV6" s="368">
        <v>25.059116311</v>
      </c>
    </row>
    <row r="7" spans="1:74" ht="11.1" customHeight="1" x14ac:dyDescent="0.2">
      <c r="A7" s="159" t="s">
        <v>280</v>
      </c>
      <c r="B7" s="170" t="s">
        <v>338</v>
      </c>
      <c r="C7" s="244">
        <v>2.3903225805999999</v>
      </c>
      <c r="D7" s="244">
        <v>2.3686785713999998</v>
      </c>
      <c r="E7" s="244">
        <v>2.4159677418999999</v>
      </c>
      <c r="F7" s="244">
        <v>2.2005666666999999</v>
      </c>
      <c r="G7" s="244">
        <v>2.4525161290000002</v>
      </c>
      <c r="H7" s="244">
        <v>2.4783333333000002</v>
      </c>
      <c r="I7" s="244">
        <v>2.5046451613</v>
      </c>
      <c r="J7" s="244">
        <v>2.6007419354999999</v>
      </c>
      <c r="K7" s="244">
        <v>2.5166666666999999</v>
      </c>
      <c r="L7" s="244">
        <v>2.5217741935000002</v>
      </c>
      <c r="M7" s="244">
        <v>2.6044</v>
      </c>
      <c r="N7" s="244">
        <v>2.4922258065</v>
      </c>
      <c r="O7" s="244">
        <v>2.4491290323000001</v>
      </c>
      <c r="P7" s="244">
        <v>2.4758571428999998</v>
      </c>
      <c r="Q7" s="244">
        <v>2.3255161289999999</v>
      </c>
      <c r="R7" s="244">
        <v>2.3452999999999999</v>
      </c>
      <c r="S7" s="244">
        <v>2.4980645160999999</v>
      </c>
      <c r="T7" s="244">
        <v>2.4637666667000002</v>
      </c>
      <c r="U7" s="244">
        <v>2.6372258065</v>
      </c>
      <c r="V7" s="244">
        <v>2.6274838709999999</v>
      </c>
      <c r="W7" s="244">
        <v>2.6825999999999999</v>
      </c>
      <c r="X7" s="244">
        <v>2.7259677418999999</v>
      </c>
      <c r="Y7" s="244">
        <v>2.6073666666999999</v>
      </c>
      <c r="Z7" s="244">
        <v>2.3981935484000001</v>
      </c>
      <c r="AA7" s="244">
        <v>2.2885810000000002</v>
      </c>
      <c r="AB7" s="244">
        <v>2.3602910000000001</v>
      </c>
      <c r="AC7" s="244">
        <v>2.2280380000000002</v>
      </c>
      <c r="AD7" s="244">
        <v>2.323213</v>
      </c>
      <c r="AE7" s="244">
        <v>2.3477869999999998</v>
      </c>
      <c r="AF7" s="244">
        <v>2.5477789999999998</v>
      </c>
      <c r="AG7" s="244">
        <v>2.599113</v>
      </c>
      <c r="AH7" s="244">
        <v>2.832519</v>
      </c>
      <c r="AI7" s="244">
        <v>2.6829399999999999</v>
      </c>
      <c r="AJ7" s="244">
        <v>2.629381</v>
      </c>
      <c r="AK7" s="244">
        <v>2.5929359999999999</v>
      </c>
      <c r="AL7" s="244">
        <v>2.647707</v>
      </c>
      <c r="AM7" s="244">
        <v>2.386679</v>
      </c>
      <c r="AN7" s="244">
        <v>2.5965690000000001</v>
      </c>
      <c r="AO7" s="244">
        <v>2.2815409999999998</v>
      </c>
      <c r="AP7" s="244">
        <v>1.7511490000000001</v>
      </c>
      <c r="AQ7" s="244">
        <v>1.9701059999999999</v>
      </c>
      <c r="AR7" s="244">
        <v>2.174706</v>
      </c>
      <c r="AS7" s="244">
        <v>2.1930139999999998</v>
      </c>
      <c r="AT7" s="244">
        <v>2.3182659999999999</v>
      </c>
      <c r="AU7" s="244">
        <v>2.2367539999999999</v>
      </c>
      <c r="AV7" s="244">
        <v>2.060441</v>
      </c>
      <c r="AW7" s="244">
        <v>2.258953</v>
      </c>
      <c r="AX7" s="244">
        <v>2.09273</v>
      </c>
      <c r="AY7" s="244">
        <v>2.0014750000000001</v>
      </c>
      <c r="AZ7" s="244">
        <v>2.182188</v>
      </c>
      <c r="BA7" s="244">
        <v>2.1940979999999999</v>
      </c>
      <c r="BB7" s="244">
        <v>2.0568960000000001</v>
      </c>
      <c r="BC7" s="244">
        <v>2.0221680000000002</v>
      </c>
      <c r="BD7" s="244">
        <v>2.1938472170000001</v>
      </c>
      <c r="BE7" s="244">
        <v>2.226525037</v>
      </c>
      <c r="BF7" s="244">
        <v>2.3263278019999998</v>
      </c>
      <c r="BG7" s="368">
        <v>2.3047812419999998</v>
      </c>
      <c r="BH7" s="368">
        <v>2.2849132299999999</v>
      </c>
      <c r="BI7" s="368">
        <v>2.325798469</v>
      </c>
      <c r="BJ7" s="368">
        <v>2.3210026639999999</v>
      </c>
      <c r="BK7" s="368">
        <v>2.2754609239999999</v>
      </c>
      <c r="BL7" s="368">
        <v>2.3187772710000001</v>
      </c>
      <c r="BM7" s="368">
        <v>2.2271808160000002</v>
      </c>
      <c r="BN7" s="368">
        <v>2.1673177880000001</v>
      </c>
      <c r="BO7" s="368">
        <v>2.2240009860000001</v>
      </c>
      <c r="BP7" s="368">
        <v>2.2806251450000001</v>
      </c>
      <c r="BQ7" s="368">
        <v>2.3007116760000001</v>
      </c>
      <c r="BR7" s="368">
        <v>2.3576271700000002</v>
      </c>
      <c r="BS7" s="368">
        <v>2.3111414969999999</v>
      </c>
      <c r="BT7" s="368">
        <v>2.2879605019999998</v>
      </c>
      <c r="BU7" s="368">
        <v>2.3122211589999999</v>
      </c>
      <c r="BV7" s="368">
        <v>2.3150640500000002</v>
      </c>
    </row>
    <row r="8" spans="1:74" ht="11.1" customHeight="1" x14ac:dyDescent="0.2">
      <c r="A8" s="159" t="s">
        <v>598</v>
      </c>
      <c r="B8" s="170" t="s">
        <v>339</v>
      </c>
      <c r="C8" s="244">
        <v>1.9794516128999999</v>
      </c>
      <c r="D8" s="244">
        <v>2.1030714285999998</v>
      </c>
      <c r="E8" s="244">
        <v>2.0749032258</v>
      </c>
      <c r="F8" s="244">
        <v>2.0203666667000002</v>
      </c>
      <c r="G8" s="244">
        <v>2.0891612902999999</v>
      </c>
      <c r="H8" s="244">
        <v>2.0985333332999998</v>
      </c>
      <c r="I8" s="244">
        <v>2.0069354839</v>
      </c>
      <c r="J8" s="244">
        <v>1.9880967742</v>
      </c>
      <c r="K8" s="244">
        <v>1.9699333333</v>
      </c>
      <c r="L8" s="244">
        <v>1.9490322580999999</v>
      </c>
      <c r="M8" s="244">
        <v>1.9785333332999999</v>
      </c>
      <c r="N8" s="244">
        <v>1.9779354839000001</v>
      </c>
      <c r="O8" s="244">
        <v>1.8973870968</v>
      </c>
      <c r="P8" s="244">
        <v>1.9685357143</v>
      </c>
      <c r="Q8" s="244">
        <v>2.0091290323000002</v>
      </c>
      <c r="R8" s="244">
        <v>1.9662333332999999</v>
      </c>
      <c r="S8" s="244">
        <v>1.9817096774</v>
      </c>
      <c r="T8" s="244">
        <v>2.0099333332999998</v>
      </c>
      <c r="U8" s="244">
        <v>1.9485806452000001</v>
      </c>
      <c r="V8" s="244">
        <v>1.9280645161000001</v>
      </c>
      <c r="W8" s="244">
        <v>1.9328666667000001</v>
      </c>
      <c r="X8" s="244">
        <v>1.8890967742</v>
      </c>
      <c r="Y8" s="244">
        <v>1.9116</v>
      </c>
      <c r="Z8" s="244">
        <v>1.7449354839</v>
      </c>
      <c r="AA8" s="244">
        <v>1.8837390000000001</v>
      </c>
      <c r="AB8" s="244">
        <v>1.956912</v>
      </c>
      <c r="AC8" s="244">
        <v>1.862552</v>
      </c>
      <c r="AD8" s="244">
        <v>2.1478169999999999</v>
      </c>
      <c r="AE8" s="244">
        <v>1.9577560000000001</v>
      </c>
      <c r="AF8" s="244">
        <v>2.0761379999999998</v>
      </c>
      <c r="AG8" s="244">
        <v>2.0657220000000001</v>
      </c>
      <c r="AH8" s="244">
        <v>2.0052180000000002</v>
      </c>
      <c r="AI8" s="244">
        <v>1.88222</v>
      </c>
      <c r="AJ8" s="244">
        <v>1.8862989999999999</v>
      </c>
      <c r="AK8" s="244">
        <v>1.8655569999999999</v>
      </c>
      <c r="AL8" s="244">
        <v>1.916363</v>
      </c>
      <c r="AM8" s="244">
        <v>1.842203</v>
      </c>
      <c r="AN8" s="244">
        <v>1.8704160000000001</v>
      </c>
      <c r="AO8" s="244">
        <v>1.839494</v>
      </c>
      <c r="AP8" s="244">
        <v>1.3669469999999999</v>
      </c>
      <c r="AQ8" s="244">
        <v>1.340965</v>
      </c>
      <c r="AR8" s="244">
        <v>1.4886539999999999</v>
      </c>
      <c r="AS8" s="244">
        <v>1.504421</v>
      </c>
      <c r="AT8" s="244">
        <v>1.478227</v>
      </c>
      <c r="AU8" s="244">
        <v>1.509584</v>
      </c>
      <c r="AV8" s="244">
        <v>1.5658380000000001</v>
      </c>
      <c r="AW8" s="244">
        <v>1.515895</v>
      </c>
      <c r="AX8" s="244">
        <v>1.6546700000000001</v>
      </c>
      <c r="AY8" s="244">
        <v>1.5383530000000001</v>
      </c>
      <c r="AZ8" s="244">
        <v>1.582927</v>
      </c>
      <c r="BA8" s="244">
        <v>1.7258279999999999</v>
      </c>
      <c r="BB8" s="244">
        <v>1.6117939999999999</v>
      </c>
      <c r="BC8" s="244">
        <v>1.651384</v>
      </c>
      <c r="BD8" s="244">
        <v>1.8692645349999999</v>
      </c>
      <c r="BE8" s="244">
        <v>1.905033486</v>
      </c>
      <c r="BF8" s="244">
        <v>1.8898625170000001</v>
      </c>
      <c r="BG8" s="368">
        <v>1.8585865050000001</v>
      </c>
      <c r="BH8" s="368">
        <v>1.8744296009999999</v>
      </c>
      <c r="BI8" s="368">
        <v>1.860197232</v>
      </c>
      <c r="BJ8" s="368">
        <v>1.963046034</v>
      </c>
      <c r="BK8" s="368">
        <v>1.7906651170000001</v>
      </c>
      <c r="BL8" s="368">
        <v>1.848908875</v>
      </c>
      <c r="BM8" s="368">
        <v>1.8356121590000001</v>
      </c>
      <c r="BN8" s="368">
        <v>1.8267353559999999</v>
      </c>
      <c r="BO8" s="368">
        <v>1.836627357</v>
      </c>
      <c r="BP8" s="368">
        <v>1.8643952399999999</v>
      </c>
      <c r="BQ8" s="368">
        <v>1.857172002</v>
      </c>
      <c r="BR8" s="368">
        <v>1.8383592660000001</v>
      </c>
      <c r="BS8" s="368">
        <v>1.8034651850000001</v>
      </c>
      <c r="BT8" s="368">
        <v>1.8211911709999999</v>
      </c>
      <c r="BU8" s="368">
        <v>1.799133635</v>
      </c>
      <c r="BV8" s="368">
        <v>1.907815262</v>
      </c>
    </row>
    <row r="9" spans="1:74" ht="11.1" customHeight="1" x14ac:dyDescent="0.2">
      <c r="A9" s="159" t="s">
        <v>278</v>
      </c>
      <c r="B9" s="170" t="s">
        <v>340</v>
      </c>
      <c r="C9" s="244">
        <v>19.289556000000001</v>
      </c>
      <c r="D9" s="244">
        <v>19.146297000000001</v>
      </c>
      <c r="E9" s="244">
        <v>20.057479000000001</v>
      </c>
      <c r="F9" s="244">
        <v>19.621158000000001</v>
      </c>
      <c r="G9" s="244">
        <v>20.046728999999999</v>
      </c>
      <c r="H9" s="244">
        <v>20.565113</v>
      </c>
      <c r="I9" s="244">
        <v>20.125278999999999</v>
      </c>
      <c r="J9" s="244">
        <v>20.273999</v>
      </c>
      <c r="K9" s="244">
        <v>19.629411999999999</v>
      </c>
      <c r="L9" s="244">
        <v>19.970877000000002</v>
      </c>
      <c r="M9" s="244">
        <v>20.310272000000001</v>
      </c>
      <c r="N9" s="244">
        <v>20.319229</v>
      </c>
      <c r="O9" s="244">
        <v>20.564366</v>
      </c>
      <c r="P9" s="244">
        <v>19.693135000000002</v>
      </c>
      <c r="Q9" s="244">
        <v>20.731231000000001</v>
      </c>
      <c r="R9" s="244">
        <v>20.038354000000002</v>
      </c>
      <c r="S9" s="244">
        <v>20.251204999999999</v>
      </c>
      <c r="T9" s="244">
        <v>20.770271000000001</v>
      </c>
      <c r="U9" s="244">
        <v>20.671374</v>
      </c>
      <c r="V9" s="244">
        <v>21.356102</v>
      </c>
      <c r="W9" s="244">
        <v>20.084109000000002</v>
      </c>
      <c r="X9" s="244">
        <v>20.785793000000002</v>
      </c>
      <c r="Y9" s="244">
        <v>20.774214000000001</v>
      </c>
      <c r="Z9" s="244">
        <v>20.327480999999999</v>
      </c>
      <c r="AA9" s="244">
        <v>20.614982999999999</v>
      </c>
      <c r="AB9" s="244">
        <v>20.283868999999999</v>
      </c>
      <c r="AC9" s="244">
        <v>20.176247</v>
      </c>
      <c r="AD9" s="244">
        <v>20.332601</v>
      </c>
      <c r="AE9" s="244">
        <v>20.387087999999999</v>
      </c>
      <c r="AF9" s="244">
        <v>20.653979</v>
      </c>
      <c r="AG9" s="244">
        <v>20.734573999999999</v>
      </c>
      <c r="AH9" s="244">
        <v>21.157913000000001</v>
      </c>
      <c r="AI9" s="244">
        <v>20.248483</v>
      </c>
      <c r="AJ9" s="244">
        <v>20.713985999999998</v>
      </c>
      <c r="AK9" s="244">
        <v>20.736152000000001</v>
      </c>
      <c r="AL9" s="244">
        <v>20.442869000000002</v>
      </c>
      <c r="AM9" s="244">
        <v>19.933388999999998</v>
      </c>
      <c r="AN9" s="244">
        <v>20.132254</v>
      </c>
      <c r="AO9" s="244">
        <v>18.462842999999999</v>
      </c>
      <c r="AP9" s="244">
        <v>14.548507000000001</v>
      </c>
      <c r="AQ9" s="244">
        <v>16.078187</v>
      </c>
      <c r="AR9" s="244">
        <v>17.578064000000001</v>
      </c>
      <c r="AS9" s="244">
        <v>18.381074000000002</v>
      </c>
      <c r="AT9" s="244">
        <v>18.557877999999999</v>
      </c>
      <c r="AU9" s="244">
        <v>18.414832000000001</v>
      </c>
      <c r="AV9" s="244">
        <v>18.613651999999998</v>
      </c>
      <c r="AW9" s="244">
        <v>18.742522999999998</v>
      </c>
      <c r="AX9" s="244">
        <v>18.801691999999999</v>
      </c>
      <c r="AY9" s="244">
        <v>18.595399</v>
      </c>
      <c r="AZ9" s="244">
        <v>17.444196000000002</v>
      </c>
      <c r="BA9" s="244">
        <v>19.203825999999999</v>
      </c>
      <c r="BB9" s="244">
        <v>19.459358000000002</v>
      </c>
      <c r="BC9" s="244">
        <v>20.093631999999999</v>
      </c>
      <c r="BD9" s="244">
        <v>20.53715</v>
      </c>
      <c r="BE9" s="244">
        <v>20.318297181999998</v>
      </c>
      <c r="BF9" s="244">
        <v>20.687800126999999</v>
      </c>
      <c r="BG9" s="368">
        <v>19.887920000000001</v>
      </c>
      <c r="BH9" s="368">
        <v>20.09723</v>
      </c>
      <c r="BI9" s="368">
        <v>20.155550000000002</v>
      </c>
      <c r="BJ9" s="368">
        <v>20.211069999999999</v>
      </c>
      <c r="BK9" s="368">
        <v>20.098970000000001</v>
      </c>
      <c r="BL9" s="368">
        <v>19.750260000000001</v>
      </c>
      <c r="BM9" s="368">
        <v>20.162369999999999</v>
      </c>
      <c r="BN9" s="368">
        <v>20.162500000000001</v>
      </c>
      <c r="BO9" s="368">
        <v>20.57264</v>
      </c>
      <c r="BP9" s="368">
        <v>20.804130000000001</v>
      </c>
      <c r="BQ9" s="368">
        <v>20.951619999999998</v>
      </c>
      <c r="BR9" s="368">
        <v>21.307919999999999</v>
      </c>
      <c r="BS9" s="368">
        <v>20.797640000000001</v>
      </c>
      <c r="BT9" s="368">
        <v>21.047989999999999</v>
      </c>
      <c r="BU9" s="368">
        <v>20.94351</v>
      </c>
      <c r="BV9" s="368">
        <v>20.827850000000002</v>
      </c>
    </row>
    <row r="10" spans="1:74" ht="11.1" customHeight="1" x14ac:dyDescent="0.2">
      <c r="AY10" s="152"/>
      <c r="AZ10" s="152"/>
      <c r="BA10" s="152"/>
      <c r="BB10" s="152"/>
      <c r="BC10" s="152"/>
      <c r="BD10" s="152"/>
      <c r="BE10" s="152"/>
      <c r="BF10" s="152"/>
      <c r="BG10" s="152"/>
      <c r="BH10" s="152"/>
      <c r="BI10" s="152"/>
      <c r="BJ10" s="152"/>
    </row>
    <row r="11" spans="1:74" ht="11.1" customHeight="1" x14ac:dyDescent="0.2">
      <c r="A11" s="159" t="s">
        <v>599</v>
      </c>
      <c r="B11" s="169" t="s">
        <v>381</v>
      </c>
      <c r="C11" s="244">
        <v>6.6854157496999997</v>
      </c>
      <c r="D11" s="244">
        <v>6.9962675973000001</v>
      </c>
      <c r="E11" s="244">
        <v>7.1610971282999998</v>
      </c>
      <c r="F11" s="244">
        <v>6.9767462445000001</v>
      </c>
      <c r="G11" s="244">
        <v>7.0472990008999998</v>
      </c>
      <c r="H11" s="244">
        <v>7.2479895983000002</v>
      </c>
      <c r="I11" s="244">
        <v>7.1636721139999997</v>
      </c>
      <c r="J11" s="244">
        <v>7.2683163450999997</v>
      </c>
      <c r="K11" s="244">
        <v>7.2778048192</v>
      </c>
      <c r="L11" s="244">
        <v>7.1469220971</v>
      </c>
      <c r="M11" s="244">
        <v>7.1217933891999996</v>
      </c>
      <c r="N11" s="244">
        <v>7.1127661263000004</v>
      </c>
      <c r="O11" s="244">
        <v>6.6597313783000001</v>
      </c>
      <c r="P11" s="244">
        <v>6.9546369660999998</v>
      </c>
      <c r="Q11" s="244">
        <v>6.9832287341999999</v>
      </c>
      <c r="R11" s="244">
        <v>7.0438311732000001</v>
      </c>
      <c r="S11" s="244">
        <v>6.9097059369</v>
      </c>
      <c r="T11" s="244">
        <v>7.0952630637</v>
      </c>
      <c r="U11" s="244">
        <v>7.0854568005000003</v>
      </c>
      <c r="V11" s="244">
        <v>7.1233811595000001</v>
      </c>
      <c r="W11" s="244">
        <v>7.1441718091000004</v>
      </c>
      <c r="X11" s="244">
        <v>7.0782229113000001</v>
      </c>
      <c r="Y11" s="244">
        <v>6.9724739898000001</v>
      </c>
      <c r="Z11" s="244">
        <v>7.0722242991000002</v>
      </c>
      <c r="AA11" s="244">
        <v>6.4301919058000001</v>
      </c>
      <c r="AB11" s="244">
        <v>6.6924286670999997</v>
      </c>
      <c r="AC11" s="244">
        <v>6.7647559447000001</v>
      </c>
      <c r="AD11" s="244">
        <v>6.7457516812999998</v>
      </c>
      <c r="AE11" s="244">
        <v>6.6789159838999996</v>
      </c>
      <c r="AF11" s="244">
        <v>6.8182350876999998</v>
      </c>
      <c r="AG11" s="244">
        <v>6.8280245089999996</v>
      </c>
      <c r="AH11" s="244">
        <v>6.8580964911000004</v>
      </c>
      <c r="AI11" s="244">
        <v>6.8424000576999999</v>
      </c>
      <c r="AJ11" s="244">
        <v>6.9046315166000003</v>
      </c>
      <c r="AK11" s="244">
        <v>6.8025637472999998</v>
      </c>
      <c r="AL11" s="244">
        <v>6.8459536153</v>
      </c>
      <c r="AM11" s="244">
        <v>5.9998725590999999</v>
      </c>
      <c r="AN11" s="244">
        <v>6.2575632301999997</v>
      </c>
      <c r="AO11" s="244">
        <v>6.1374410377000004</v>
      </c>
      <c r="AP11" s="244">
        <v>5.5617337552999997</v>
      </c>
      <c r="AQ11" s="244">
        <v>5.4271106082999996</v>
      </c>
      <c r="AR11" s="244">
        <v>5.8201152066999997</v>
      </c>
      <c r="AS11" s="244">
        <v>5.8874870400999999</v>
      </c>
      <c r="AT11" s="244">
        <v>6.0303836613000001</v>
      </c>
      <c r="AU11" s="244">
        <v>6.1831297327000003</v>
      </c>
      <c r="AV11" s="244">
        <v>6.4110089714000003</v>
      </c>
      <c r="AW11" s="244">
        <v>6.2467311969999999</v>
      </c>
      <c r="AX11" s="244">
        <v>6.2783327243000002</v>
      </c>
      <c r="AY11" s="244">
        <v>5.9218007792999998</v>
      </c>
      <c r="AZ11" s="244">
        <v>6.2600322317000003</v>
      </c>
      <c r="BA11" s="244">
        <v>6.3712851585000001</v>
      </c>
      <c r="BB11" s="244">
        <v>6.2974914479999997</v>
      </c>
      <c r="BC11" s="244">
        <v>6.1802016362999996</v>
      </c>
      <c r="BD11" s="244">
        <v>6.4262506249999998</v>
      </c>
      <c r="BE11" s="244">
        <v>6.4893141449999998</v>
      </c>
      <c r="BF11" s="244">
        <v>6.5869424519999997</v>
      </c>
      <c r="BG11" s="368">
        <v>6.6168266469999999</v>
      </c>
      <c r="BH11" s="368">
        <v>6.6439940249999996</v>
      </c>
      <c r="BI11" s="368">
        <v>6.5263919460000004</v>
      </c>
      <c r="BJ11" s="368">
        <v>6.617586685</v>
      </c>
      <c r="BK11" s="368">
        <v>6.1773589790000001</v>
      </c>
      <c r="BL11" s="368">
        <v>6.4760140000000002</v>
      </c>
      <c r="BM11" s="368">
        <v>6.553758695</v>
      </c>
      <c r="BN11" s="368">
        <v>6.5347344029999999</v>
      </c>
      <c r="BO11" s="368">
        <v>6.491388282</v>
      </c>
      <c r="BP11" s="368">
        <v>6.6557303929999998</v>
      </c>
      <c r="BQ11" s="368">
        <v>6.6577903379999999</v>
      </c>
      <c r="BR11" s="368">
        <v>6.7003934120000004</v>
      </c>
      <c r="BS11" s="368">
        <v>6.7286120949999999</v>
      </c>
      <c r="BT11" s="368">
        <v>6.7575833129999996</v>
      </c>
      <c r="BU11" s="368">
        <v>6.6352670749999998</v>
      </c>
      <c r="BV11" s="368">
        <v>6.7309245190000002</v>
      </c>
    </row>
    <row r="12" spans="1:74" ht="11.1" customHeight="1" x14ac:dyDescent="0.2">
      <c r="A12" s="159" t="s">
        <v>600</v>
      </c>
      <c r="B12" s="170" t="s">
        <v>342</v>
      </c>
      <c r="C12" s="244">
        <v>2.8607525017</v>
      </c>
      <c r="D12" s="244">
        <v>3.0738158900000001</v>
      </c>
      <c r="E12" s="244">
        <v>3.2514189997999998</v>
      </c>
      <c r="F12" s="244">
        <v>2.9844193154999998</v>
      </c>
      <c r="G12" s="244">
        <v>3.1079632921</v>
      </c>
      <c r="H12" s="244">
        <v>3.2185123632999999</v>
      </c>
      <c r="I12" s="244">
        <v>3.1395439693</v>
      </c>
      <c r="J12" s="244">
        <v>3.2743607340000001</v>
      </c>
      <c r="K12" s="244">
        <v>3.2761685655999999</v>
      </c>
      <c r="L12" s="244">
        <v>3.2340784038999999</v>
      </c>
      <c r="M12" s="244">
        <v>3.1961551061</v>
      </c>
      <c r="N12" s="244">
        <v>3.1189948270999999</v>
      </c>
      <c r="O12" s="244">
        <v>2.8300637451999999</v>
      </c>
      <c r="P12" s="244">
        <v>3.0235634732999999</v>
      </c>
      <c r="Q12" s="244">
        <v>3.0748800688000002</v>
      </c>
      <c r="R12" s="244">
        <v>3.0468216713</v>
      </c>
      <c r="S12" s="244">
        <v>2.9856607396000001</v>
      </c>
      <c r="T12" s="244">
        <v>3.0853620028000002</v>
      </c>
      <c r="U12" s="244">
        <v>3.0641852155999998</v>
      </c>
      <c r="V12" s="244">
        <v>3.1274425787000002</v>
      </c>
      <c r="W12" s="244">
        <v>3.1756692071999999</v>
      </c>
      <c r="X12" s="244">
        <v>3.1783525088000002</v>
      </c>
      <c r="Y12" s="244">
        <v>3.0680607495999999</v>
      </c>
      <c r="Z12" s="244">
        <v>3.0961188149000001</v>
      </c>
      <c r="AA12" s="244">
        <v>2.9357642890000002</v>
      </c>
      <c r="AB12" s="244">
        <v>3.1390949940000001</v>
      </c>
      <c r="AC12" s="244">
        <v>3.1941660180000002</v>
      </c>
      <c r="AD12" s="244">
        <v>3.1664824820000002</v>
      </c>
      <c r="AE12" s="244">
        <v>3.1040840360000002</v>
      </c>
      <c r="AF12" s="244">
        <v>3.2086110780000001</v>
      </c>
      <c r="AG12" s="244">
        <v>3.1872170940000002</v>
      </c>
      <c r="AH12" s="244">
        <v>3.2532891130000001</v>
      </c>
      <c r="AI12" s="244">
        <v>3.303444984</v>
      </c>
      <c r="AJ12" s="244">
        <v>3.3059564780000001</v>
      </c>
      <c r="AK12" s="244">
        <v>3.1907796049999999</v>
      </c>
      <c r="AL12" s="244">
        <v>3.2190647650000002</v>
      </c>
      <c r="AM12" s="244">
        <v>2.7861889369999999</v>
      </c>
      <c r="AN12" s="244">
        <v>2.9827989590000001</v>
      </c>
      <c r="AO12" s="244">
        <v>2.9128699409999999</v>
      </c>
      <c r="AP12" s="244">
        <v>2.6863167859999999</v>
      </c>
      <c r="AQ12" s="244">
        <v>2.521812068</v>
      </c>
      <c r="AR12" s="244">
        <v>2.7924563419999999</v>
      </c>
      <c r="AS12" s="244">
        <v>2.824697097</v>
      </c>
      <c r="AT12" s="244">
        <v>2.9835094240000002</v>
      </c>
      <c r="AU12" s="244">
        <v>3.0996038349999999</v>
      </c>
      <c r="AV12" s="244">
        <v>3.1358583680000001</v>
      </c>
      <c r="AW12" s="244">
        <v>3.0190892210000002</v>
      </c>
      <c r="AX12" s="244">
        <v>3.0321687989999999</v>
      </c>
      <c r="AY12" s="244">
        <v>2.7803379910000001</v>
      </c>
      <c r="AZ12" s="244">
        <v>3.024122604</v>
      </c>
      <c r="BA12" s="244">
        <v>3.1069722610000001</v>
      </c>
      <c r="BB12" s="244">
        <v>3.0787170929999998</v>
      </c>
      <c r="BC12" s="244">
        <v>3.0245926110000001</v>
      </c>
      <c r="BD12" s="244">
        <v>3.144619558</v>
      </c>
      <c r="BE12" s="244">
        <v>3.131398634</v>
      </c>
      <c r="BF12" s="244">
        <v>3.2354784159999999</v>
      </c>
      <c r="BG12" s="368">
        <v>3.2881257310000001</v>
      </c>
      <c r="BH12" s="368">
        <v>3.2912441989999999</v>
      </c>
      <c r="BI12" s="368">
        <v>3.1826419439999998</v>
      </c>
      <c r="BJ12" s="368">
        <v>3.2141691219999999</v>
      </c>
      <c r="BK12" s="368">
        <v>2.8957880729999999</v>
      </c>
      <c r="BL12" s="368">
        <v>3.1114557810000001</v>
      </c>
      <c r="BM12" s="368">
        <v>3.172910109</v>
      </c>
      <c r="BN12" s="368">
        <v>3.1445250429999998</v>
      </c>
      <c r="BO12" s="368">
        <v>3.088272833</v>
      </c>
      <c r="BP12" s="368">
        <v>3.1989040210000002</v>
      </c>
      <c r="BQ12" s="368">
        <v>3.1783722710000002</v>
      </c>
      <c r="BR12" s="368">
        <v>3.2520312179999999</v>
      </c>
      <c r="BS12" s="368">
        <v>3.3080692819999999</v>
      </c>
      <c r="BT12" s="368">
        <v>3.3159911580000001</v>
      </c>
      <c r="BU12" s="368">
        <v>3.2028004490000002</v>
      </c>
      <c r="BV12" s="368">
        <v>3.2353085209999999</v>
      </c>
    </row>
    <row r="13" spans="1:74" ht="11.1" customHeight="1" x14ac:dyDescent="0.2">
      <c r="AY13" s="152"/>
      <c r="AZ13" s="152"/>
      <c r="BA13" s="152"/>
      <c r="BB13" s="152"/>
      <c r="BC13" s="152"/>
      <c r="BD13" s="152"/>
      <c r="BE13" s="152"/>
      <c r="BF13" s="152"/>
      <c r="BG13" s="152"/>
      <c r="BH13" s="152"/>
      <c r="BI13" s="152"/>
      <c r="BJ13" s="152"/>
    </row>
    <row r="14" spans="1:74" ht="11.1" customHeight="1" x14ac:dyDescent="0.2">
      <c r="A14" s="159" t="s">
        <v>601</v>
      </c>
      <c r="B14" s="169" t="s">
        <v>382</v>
      </c>
      <c r="C14" s="244">
        <v>14.296661459999999</v>
      </c>
      <c r="D14" s="244">
        <v>14.714154505</v>
      </c>
      <c r="E14" s="244">
        <v>14.942207606</v>
      </c>
      <c r="F14" s="244">
        <v>14.684632853</v>
      </c>
      <c r="G14" s="244">
        <v>15.105580806000001</v>
      </c>
      <c r="H14" s="244">
        <v>15.595506010999999</v>
      </c>
      <c r="I14" s="244">
        <v>15.49576225</v>
      </c>
      <c r="J14" s="244">
        <v>15.441513336</v>
      </c>
      <c r="K14" s="244">
        <v>15.846099163</v>
      </c>
      <c r="L14" s="244">
        <v>15.398024589</v>
      </c>
      <c r="M14" s="244">
        <v>15.403785379</v>
      </c>
      <c r="N14" s="244">
        <v>15.012696285000001</v>
      </c>
      <c r="O14" s="244">
        <v>14.107999469999999</v>
      </c>
      <c r="P14" s="244">
        <v>15.369646669</v>
      </c>
      <c r="Q14" s="244">
        <v>15.04662781</v>
      </c>
      <c r="R14" s="244">
        <v>15.012902846999999</v>
      </c>
      <c r="S14" s="244">
        <v>14.851081262999999</v>
      </c>
      <c r="T14" s="244">
        <v>15.188214287999999</v>
      </c>
      <c r="U14" s="244">
        <v>15.604942943999999</v>
      </c>
      <c r="V14" s="244">
        <v>15.505654534</v>
      </c>
      <c r="W14" s="244">
        <v>15.268101089</v>
      </c>
      <c r="X14" s="244">
        <v>15.388989437999999</v>
      </c>
      <c r="Y14" s="244">
        <v>14.959617749</v>
      </c>
      <c r="Z14" s="244">
        <v>14.380315083999999</v>
      </c>
      <c r="AA14" s="244">
        <v>14.753277334</v>
      </c>
      <c r="AB14" s="244">
        <v>15.12396251</v>
      </c>
      <c r="AC14" s="244">
        <v>14.681454022</v>
      </c>
      <c r="AD14" s="244">
        <v>15.255883568</v>
      </c>
      <c r="AE14" s="244">
        <v>14.741745413</v>
      </c>
      <c r="AF14" s="244">
        <v>15.002818146999999</v>
      </c>
      <c r="AG14" s="244">
        <v>15.751808994999999</v>
      </c>
      <c r="AH14" s="244">
        <v>15.345561847000001</v>
      </c>
      <c r="AI14" s="244">
        <v>15.375893515</v>
      </c>
      <c r="AJ14" s="244">
        <v>15.353751258000001</v>
      </c>
      <c r="AK14" s="244">
        <v>14.809657295999999</v>
      </c>
      <c r="AL14" s="244">
        <v>14.512119847999999</v>
      </c>
      <c r="AM14" s="244">
        <v>14.103396093000001</v>
      </c>
      <c r="AN14" s="244">
        <v>14.636065443</v>
      </c>
      <c r="AO14" s="244">
        <v>13.432842503</v>
      </c>
      <c r="AP14" s="244">
        <v>11.033305266999999</v>
      </c>
      <c r="AQ14" s="244">
        <v>11.381434909999999</v>
      </c>
      <c r="AR14" s="244">
        <v>12.695240713</v>
      </c>
      <c r="AS14" s="244">
        <v>13.703900677</v>
      </c>
      <c r="AT14" s="244">
        <v>13.169491162</v>
      </c>
      <c r="AU14" s="244">
        <v>13.912482701</v>
      </c>
      <c r="AV14" s="244">
        <v>13.675189251000001</v>
      </c>
      <c r="AW14" s="244">
        <v>13.05321146</v>
      </c>
      <c r="AX14" s="244">
        <v>12.963253686</v>
      </c>
      <c r="AY14" s="244">
        <v>11.945068008</v>
      </c>
      <c r="AZ14" s="244">
        <v>12.740115539</v>
      </c>
      <c r="BA14" s="244">
        <v>13.227003774</v>
      </c>
      <c r="BB14" s="244">
        <v>12.954490587</v>
      </c>
      <c r="BC14" s="244">
        <v>12.825753429000001</v>
      </c>
      <c r="BD14" s="244">
        <v>13.967553942</v>
      </c>
      <c r="BE14" s="244">
        <v>14.364030807000001</v>
      </c>
      <c r="BF14" s="244">
        <v>14.292809095999999</v>
      </c>
      <c r="BG14" s="368">
        <v>14.759419232999999</v>
      </c>
      <c r="BH14" s="368">
        <v>14.590036924</v>
      </c>
      <c r="BI14" s="368">
        <v>14.275178970000001</v>
      </c>
      <c r="BJ14" s="368">
        <v>14.031901360000001</v>
      </c>
      <c r="BK14" s="368">
        <v>13.361251705999999</v>
      </c>
      <c r="BL14" s="368">
        <v>14.273573627999999</v>
      </c>
      <c r="BM14" s="368">
        <v>14.039698646</v>
      </c>
      <c r="BN14" s="368">
        <v>14.066759037000001</v>
      </c>
      <c r="BO14" s="368">
        <v>13.728118952000001</v>
      </c>
      <c r="BP14" s="368">
        <v>14.235929098</v>
      </c>
      <c r="BQ14" s="368">
        <v>14.320534576</v>
      </c>
      <c r="BR14" s="368">
        <v>14.156345683</v>
      </c>
      <c r="BS14" s="368">
        <v>14.531141509999999</v>
      </c>
      <c r="BT14" s="368">
        <v>14.319049379000001</v>
      </c>
      <c r="BU14" s="368">
        <v>13.967490391</v>
      </c>
      <c r="BV14" s="368">
        <v>13.745412589000001</v>
      </c>
    </row>
    <row r="15" spans="1:74" ht="11.1" customHeight="1" x14ac:dyDescent="0.2">
      <c r="AY15" s="152"/>
      <c r="AZ15" s="152"/>
      <c r="BA15" s="152"/>
      <c r="BB15" s="152"/>
      <c r="BC15" s="152"/>
      <c r="BD15" s="152"/>
      <c r="BE15" s="152"/>
      <c r="BF15" s="152"/>
      <c r="BG15" s="152"/>
      <c r="BH15" s="152"/>
      <c r="BI15" s="152"/>
      <c r="BJ15" s="152"/>
    </row>
    <row r="16" spans="1:74" ht="11.1" customHeight="1" x14ac:dyDescent="0.2">
      <c r="A16" s="159" t="s">
        <v>602</v>
      </c>
      <c r="B16" s="169" t="s">
        <v>924</v>
      </c>
      <c r="C16" s="244">
        <v>4.4011155845000003</v>
      </c>
      <c r="D16" s="244">
        <v>4.6968632955</v>
      </c>
      <c r="E16" s="244">
        <v>4.5569358921000003</v>
      </c>
      <c r="F16" s="244">
        <v>4.6829155124000001</v>
      </c>
      <c r="G16" s="244">
        <v>4.7096264087000002</v>
      </c>
      <c r="H16" s="244">
        <v>4.9642520113000002</v>
      </c>
      <c r="I16" s="244">
        <v>5.038369801</v>
      </c>
      <c r="J16" s="244">
        <v>5.0223498302999996</v>
      </c>
      <c r="K16" s="244">
        <v>5.0417781504999999</v>
      </c>
      <c r="L16" s="244">
        <v>4.9467322097000004</v>
      </c>
      <c r="M16" s="244">
        <v>4.9304479353000001</v>
      </c>
      <c r="N16" s="244">
        <v>4.8657147719999996</v>
      </c>
      <c r="O16" s="244">
        <v>4.4452659182999996</v>
      </c>
      <c r="P16" s="244">
        <v>4.6772852869000001</v>
      </c>
      <c r="Q16" s="244">
        <v>4.5701746581</v>
      </c>
      <c r="R16" s="244">
        <v>4.4978305309</v>
      </c>
      <c r="S16" s="244">
        <v>4.6326090878999997</v>
      </c>
      <c r="T16" s="244">
        <v>4.8293173825000002</v>
      </c>
      <c r="U16" s="244">
        <v>4.8925072961999998</v>
      </c>
      <c r="V16" s="244">
        <v>5.0100359921999997</v>
      </c>
      <c r="W16" s="244">
        <v>4.9185313876999999</v>
      </c>
      <c r="X16" s="244">
        <v>4.7440867238999997</v>
      </c>
      <c r="Y16" s="244">
        <v>4.8101417847999999</v>
      </c>
      <c r="Z16" s="244">
        <v>4.8540897346999996</v>
      </c>
      <c r="AA16" s="244">
        <v>4.636722454</v>
      </c>
      <c r="AB16" s="244">
        <v>4.8603093419999999</v>
      </c>
      <c r="AC16" s="244">
        <v>4.7293066640000001</v>
      </c>
      <c r="AD16" s="244">
        <v>4.6469712369999998</v>
      </c>
      <c r="AE16" s="244">
        <v>4.7705058129999998</v>
      </c>
      <c r="AF16" s="244">
        <v>4.9689810779999997</v>
      </c>
      <c r="AG16" s="244">
        <v>5.1235503519999996</v>
      </c>
      <c r="AH16" s="244">
        <v>5.2170971110000002</v>
      </c>
      <c r="AI16" s="244">
        <v>5.1382366079999997</v>
      </c>
      <c r="AJ16" s="244">
        <v>4.9523609940000002</v>
      </c>
      <c r="AK16" s="244">
        <v>5.0195794210000004</v>
      </c>
      <c r="AL16" s="244">
        <v>5.0751019529999999</v>
      </c>
      <c r="AM16" s="244">
        <v>4.7953272550000001</v>
      </c>
      <c r="AN16" s="244">
        <v>5.023362541</v>
      </c>
      <c r="AO16" s="244">
        <v>4.757999367</v>
      </c>
      <c r="AP16" s="244">
        <v>4.2511182459999999</v>
      </c>
      <c r="AQ16" s="244">
        <v>4.381087666</v>
      </c>
      <c r="AR16" s="244">
        <v>4.8256663</v>
      </c>
      <c r="AS16" s="244">
        <v>5.1697844550000003</v>
      </c>
      <c r="AT16" s="244">
        <v>5.3561922400000004</v>
      </c>
      <c r="AU16" s="244">
        <v>5.3045478170000004</v>
      </c>
      <c r="AV16" s="244">
        <v>5.1125091889999998</v>
      </c>
      <c r="AW16" s="244">
        <v>5.1843051090000003</v>
      </c>
      <c r="AX16" s="244">
        <v>5.2105003769999998</v>
      </c>
      <c r="AY16" s="244">
        <v>4.8116451949999997</v>
      </c>
      <c r="AZ16" s="244">
        <v>5.0541413589999999</v>
      </c>
      <c r="BA16" s="244">
        <v>4.9186672150000001</v>
      </c>
      <c r="BB16" s="244">
        <v>4.8374495409999998</v>
      </c>
      <c r="BC16" s="244">
        <v>4.9837356320000001</v>
      </c>
      <c r="BD16" s="244">
        <v>5.2000761080000002</v>
      </c>
      <c r="BE16" s="244">
        <v>5.3652939259999997</v>
      </c>
      <c r="BF16" s="244">
        <v>5.4704118509999997</v>
      </c>
      <c r="BG16" s="368">
        <v>5.3822634330000003</v>
      </c>
      <c r="BH16" s="368">
        <v>5.1791986229999996</v>
      </c>
      <c r="BI16" s="368">
        <v>5.2537664629999998</v>
      </c>
      <c r="BJ16" s="368">
        <v>5.3144805389999998</v>
      </c>
      <c r="BK16" s="368">
        <v>4.9226657789999999</v>
      </c>
      <c r="BL16" s="368">
        <v>5.1793999370000003</v>
      </c>
      <c r="BM16" s="368">
        <v>5.0423545949999999</v>
      </c>
      <c r="BN16" s="368">
        <v>4.9526040880000002</v>
      </c>
      <c r="BO16" s="368">
        <v>5.0907435469999998</v>
      </c>
      <c r="BP16" s="368">
        <v>5.3080430639999996</v>
      </c>
      <c r="BQ16" s="368">
        <v>5.4697046680000003</v>
      </c>
      <c r="BR16" s="368">
        <v>5.5779954930000004</v>
      </c>
      <c r="BS16" s="368">
        <v>5.492969038</v>
      </c>
      <c r="BT16" s="368">
        <v>5.2942310309999998</v>
      </c>
      <c r="BU16" s="368">
        <v>5.3739586770000001</v>
      </c>
      <c r="BV16" s="368">
        <v>5.4360789169999997</v>
      </c>
    </row>
    <row r="17" spans="1:74" ht="11.1" customHeight="1" x14ac:dyDescent="0.2">
      <c r="A17" s="159" t="s">
        <v>603</v>
      </c>
      <c r="B17" s="170" t="s">
        <v>369</v>
      </c>
      <c r="C17" s="244">
        <v>3.3035781126999999</v>
      </c>
      <c r="D17" s="244">
        <v>3.5212466152999999</v>
      </c>
      <c r="E17" s="244">
        <v>3.421289786</v>
      </c>
      <c r="F17" s="244">
        <v>3.4993361226999999</v>
      </c>
      <c r="G17" s="244">
        <v>3.5358611120000001</v>
      </c>
      <c r="H17" s="244">
        <v>3.7863902507999998</v>
      </c>
      <c r="I17" s="244">
        <v>3.8333386583000002</v>
      </c>
      <c r="J17" s="244">
        <v>3.8333386583000002</v>
      </c>
      <c r="K17" s="244">
        <v>3.8333386583000002</v>
      </c>
      <c r="L17" s="244">
        <v>3.6766833442000002</v>
      </c>
      <c r="M17" s="244">
        <v>3.6766833442000002</v>
      </c>
      <c r="N17" s="244">
        <v>3.6766833442000002</v>
      </c>
      <c r="O17" s="244">
        <v>3.2759361764000001</v>
      </c>
      <c r="P17" s="244">
        <v>3.5079326559999999</v>
      </c>
      <c r="Q17" s="244">
        <v>3.4005096142000002</v>
      </c>
      <c r="R17" s="244">
        <v>3.3211197591000001</v>
      </c>
      <c r="S17" s="244">
        <v>3.4558699039</v>
      </c>
      <c r="T17" s="244">
        <v>3.6524748534999998</v>
      </c>
      <c r="U17" s="244">
        <v>3.7135645036999998</v>
      </c>
      <c r="V17" s="244">
        <v>3.8309373958999999</v>
      </c>
      <c r="W17" s="244">
        <v>3.7392663609999999</v>
      </c>
      <c r="X17" s="244">
        <v>3.5573172951999998</v>
      </c>
      <c r="Y17" s="244">
        <v>3.6232810902999999</v>
      </c>
      <c r="Z17" s="244">
        <v>3.6673900691000001</v>
      </c>
      <c r="AA17" s="244">
        <v>3.3734187430000002</v>
      </c>
      <c r="AB17" s="244">
        <v>3.6123404099999998</v>
      </c>
      <c r="AC17" s="244">
        <v>3.5017334490000001</v>
      </c>
      <c r="AD17" s="244">
        <v>3.41999473</v>
      </c>
      <c r="AE17" s="244">
        <v>3.5587740440000002</v>
      </c>
      <c r="AF17" s="244">
        <v>3.7612505540000001</v>
      </c>
      <c r="AG17" s="244">
        <v>3.82417571</v>
      </c>
      <c r="AH17" s="244">
        <v>3.945060561</v>
      </c>
      <c r="AI17" s="244">
        <v>3.850675464</v>
      </c>
      <c r="AJ17" s="244">
        <v>3.6633236259999999</v>
      </c>
      <c r="AK17" s="244">
        <v>3.7312685669999999</v>
      </c>
      <c r="AL17" s="244">
        <v>3.7767078920000001</v>
      </c>
      <c r="AM17" s="244">
        <v>3.5731310459999999</v>
      </c>
      <c r="AN17" s="244">
        <v>3.8149959710000001</v>
      </c>
      <c r="AO17" s="244">
        <v>3.578241196</v>
      </c>
      <c r="AP17" s="244">
        <v>3.0945359059999999</v>
      </c>
      <c r="AQ17" s="244">
        <v>3.236538328</v>
      </c>
      <c r="AR17" s="244">
        <v>3.665932282</v>
      </c>
      <c r="AS17" s="244">
        <v>3.9215198340000001</v>
      </c>
      <c r="AT17" s="244">
        <v>4.1348364650000002</v>
      </c>
      <c r="AU17" s="244">
        <v>4.0676190849999996</v>
      </c>
      <c r="AV17" s="244">
        <v>3.8708565780000002</v>
      </c>
      <c r="AW17" s="244">
        <v>3.943634286</v>
      </c>
      <c r="AX17" s="244">
        <v>3.9578144169999998</v>
      </c>
      <c r="AY17" s="244">
        <v>3.5857033070000002</v>
      </c>
      <c r="AZ17" s="244">
        <v>3.841552949</v>
      </c>
      <c r="BA17" s="244">
        <v>3.726200505</v>
      </c>
      <c r="BB17" s="244">
        <v>3.644434935</v>
      </c>
      <c r="BC17" s="244">
        <v>3.8030385340000001</v>
      </c>
      <c r="BD17" s="244">
        <v>4.0247683140000001</v>
      </c>
      <c r="BE17" s="244">
        <v>4.1015958689999996</v>
      </c>
      <c r="BF17" s="244">
        <v>4.2328916640000003</v>
      </c>
      <c r="BG17" s="368">
        <v>4.128027264</v>
      </c>
      <c r="BH17" s="368">
        <v>3.9218329089999999</v>
      </c>
      <c r="BI17" s="368">
        <v>3.9972461080000001</v>
      </c>
      <c r="BJ17" s="368">
        <v>4.0493550149999997</v>
      </c>
      <c r="BK17" s="368">
        <v>3.663206432</v>
      </c>
      <c r="BL17" s="368">
        <v>3.9347194540000001</v>
      </c>
      <c r="BM17" s="368">
        <v>3.8170432889999999</v>
      </c>
      <c r="BN17" s="368">
        <v>3.7283119409999999</v>
      </c>
      <c r="BO17" s="368">
        <v>3.8817280689999998</v>
      </c>
      <c r="BP17" s="368">
        <v>4.1032594580000001</v>
      </c>
      <c r="BQ17" s="368">
        <v>4.1738537620000002</v>
      </c>
      <c r="BR17" s="368">
        <v>4.3096599390000003</v>
      </c>
      <c r="BS17" s="368">
        <v>4.2092134400000001</v>
      </c>
      <c r="BT17" s="368">
        <v>4.0083567389999999</v>
      </c>
      <c r="BU17" s="368">
        <v>4.0889238199999998</v>
      </c>
      <c r="BV17" s="368">
        <v>4.1415743589999998</v>
      </c>
    </row>
    <row r="18" spans="1:74" ht="11.1" customHeight="1" x14ac:dyDescent="0.2">
      <c r="AY18" s="152"/>
      <c r="AZ18" s="152"/>
      <c r="BA18" s="152"/>
      <c r="BB18" s="152"/>
      <c r="BC18" s="152"/>
      <c r="BD18" s="152"/>
      <c r="BE18" s="152"/>
      <c r="BF18" s="152"/>
      <c r="BG18" s="152"/>
      <c r="BH18" s="152"/>
      <c r="BI18" s="152"/>
      <c r="BJ18" s="152"/>
    </row>
    <row r="19" spans="1:74" ht="11.1" customHeight="1" x14ac:dyDescent="0.2">
      <c r="A19" s="159" t="s">
        <v>604</v>
      </c>
      <c r="B19" s="169" t="s">
        <v>383</v>
      </c>
      <c r="C19" s="244">
        <v>8.2363142500999995</v>
      </c>
      <c r="D19" s="244">
        <v>8.1728164258000007</v>
      </c>
      <c r="E19" s="244">
        <v>8.1450646261999999</v>
      </c>
      <c r="F19" s="244">
        <v>8.2395428737999996</v>
      </c>
      <c r="G19" s="244">
        <v>8.8050290312000001</v>
      </c>
      <c r="H19" s="244">
        <v>9.2078026175000005</v>
      </c>
      <c r="I19" s="244">
        <v>9.1497553920999994</v>
      </c>
      <c r="J19" s="244">
        <v>9.1203445878</v>
      </c>
      <c r="K19" s="244">
        <v>8.9125347642000001</v>
      </c>
      <c r="L19" s="244">
        <v>8.7472883340000003</v>
      </c>
      <c r="M19" s="244">
        <v>8.4508405886000002</v>
      </c>
      <c r="N19" s="244">
        <v>8.3967853893999997</v>
      </c>
      <c r="O19" s="244">
        <v>8.087141076</v>
      </c>
      <c r="P19" s="244">
        <v>8.0408781492999992</v>
      </c>
      <c r="Q19" s="244">
        <v>8.0405406500000005</v>
      </c>
      <c r="R19" s="244">
        <v>8.1246622981000005</v>
      </c>
      <c r="S19" s="244">
        <v>8.6647459303000005</v>
      </c>
      <c r="T19" s="244">
        <v>9.0308625137000007</v>
      </c>
      <c r="U19" s="244">
        <v>8.9714903301</v>
      </c>
      <c r="V19" s="244">
        <v>9.0244198021000006</v>
      </c>
      <c r="W19" s="244">
        <v>8.7950867223000007</v>
      </c>
      <c r="X19" s="244">
        <v>8.6542257426999996</v>
      </c>
      <c r="Y19" s="244">
        <v>8.2889937903999993</v>
      </c>
      <c r="Z19" s="244">
        <v>8.2616702645999993</v>
      </c>
      <c r="AA19" s="244">
        <v>8.1774402382000009</v>
      </c>
      <c r="AB19" s="244">
        <v>8.2222818590000006</v>
      </c>
      <c r="AC19" s="244">
        <v>8.1202691005999998</v>
      </c>
      <c r="AD19" s="244">
        <v>8.00163899</v>
      </c>
      <c r="AE19" s="244">
        <v>8.6153372475999994</v>
      </c>
      <c r="AF19" s="244">
        <v>8.9570820606999995</v>
      </c>
      <c r="AG19" s="244">
        <v>9.1503093034000003</v>
      </c>
      <c r="AH19" s="244">
        <v>9.1430096402000007</v>
      </c>
      <c r="AI19" s="244">
        <v>8.9867144569999997</v>
      </c>
      <c r="AJ19" s="244">
        <v>8.5924002347999995</v>
      </c>
      <c r="AK19" s="244">
        <v>8.2037157920000006</v>
      </c>
      <c r="AL19" s="244">
        <v>8.4672697110000001</v>
      </c>
      <c r="AM19" s="244">
        <v>8.0706560332000006</v>
      </c>
      <c r="AN19" s="244">
        <v>8.1672180336999993</v>
      </c>
      <c r="AO19" s="244">
        <v>7.4770777653999998</v>
      </c>
      <c r="AP19" s="244">
        <v>6.7335797867</v>
      </c>
      <c r="AQ19" s="244">
        <v>7.3963980199000003</v>
      </c>
      <c r="AR19" s="244">
        <v>8.1484540232999993</v>
      </c>
      <c r="AS19" s="244">
        <v>8.390080889</v>
      </c>
      <c r="AT19" s="244">
        <v>8.4805024041999992</v>
      </c>
      <c r="AU19" s="244">
        <v>8.4286908196999999</v>
      </c>
      <c r="AV19" s="244">
        <v>8.0781976448999995</v>
      </c>
      <c r="AW19" s="244">
        <v>7.9008550677000002</v>
      </c>
      <c r="AX19" s="244">
        <v>8.1602828042999995</v>
      </c>
      <c r="AY19" s="244">
        <v>7.9315427703000001</v>
      </c>
      <c r="AZ19" s="244">
        <v>7.7867948143000003</v>
      </c>
      <c r="BA19" s="244">
        <v>7.6733942808000002</v>
      </c>
      <c r="BB19" s="244">
        <v>7.7270560113000002</v>
      </c>
      <c r="BC19" s="244">
        <v>8.1822568896999996</v>
      </c>
      <c r="BD19" s="244">
        <v>8.7018226120000008</v>
      </c>
      <c r="BE19" s="244">
        <v>8.8381820330000007</v>
      </c>
      <c r="BF19" s="244">
        <v>8.8790431359999999</v>
      </c>
      <c r="BG19" s="368">
        <v>8.7234162659999992</v>
      </c>
      <c r="BH19" s="368">
        <v>8.3776528369999994</v>
      </c>
      <c r="BI19" s="368">
        <v>8.1600083080000001</v>
      </c>
      <c r="BJ19" s="368">
        <v>8.3759650749999999</v>
      </c>
      <c r="BK19" s="368">
        <v>8.0416979600000005</v>
      </c>
      <c r="BL19" s="368">
        <v>8.0735373680000002</v>
      </c>
      <c r="BM19" s="368">
        <v>8.0443713900000002</v>
      </c>
      <c r="BN19" s="368">
        <v>8.2280905240000006</v>
      </c>
      <c r="BO19" s="368">
        <v>8.6570407140000007</v>
      </c>
      <c r="BP19" s="368">
        <v>9.0004218349999991</v>
      </c>
      <c r="BQ19" s="368">
        <v>9.0494429099999998</v>
      </c>
      <c r="BR19" s="368">
        <v>9.0700088450000003</v>
      </c>
      <c r="BS19" s="368">
        <v>8.9236549420000006</v>
      </c>
      <c r="BT19" s="368">
        <v>8.6021148000000007</v>
      </c>
      <c r="BU19" s="368">
        <v>8.2373905230000002</v>
      </c>
      <c r="BV19" s="368">
        <v>8.2695852500000004</v>
      </c>
    </row>
    <row r="20" spans="1:74" ht="11.1" customHeight="1" x14ac:dyDescent="0.2">
      <c r="AY20" s="152"/>
      <c r="AZ20" s="152"/>
      <c r="BA20" s="152"/>
      <c r="BB20" s="152"/>
      <c r="BC20" s="152"/>
      <c r="BD20" s="152"/>
      <c r="BE20" s="152"/>
      <c r="BF20" s="152"/>
      <c r="BG20" s="152"/>
      <c r="BH20" s="152"/>
      <c r="BI20" s="152"/>
      <c r="BJ20" s="152"/>
    </row>
    <row r="21" spans="1:74" ht="11.1" customHeight="1" x14ac:dyDescent="0.2">
      <c r="A21" s="159" t="s">
        <v>605</v>
      </c>
      <c r="B21" s="169" t="s">
        <v>384</v>
      </c>
      <c r="C21" s="244">
        <v>33.941549168000002</v>
      </c>
      <c r="D21" s="244">
        <v>34.557541977</v>
      </c>
      <c r="E21" s="244">
        <v>35.360314588999998</v>
      </c>
      <c r="F21" s="244">
        <v>34.130929676999997</v>
      </c>
      <c r="G21" s="244">
        <v>34.842933588000001</v>
      </c>
      <c r="H21" s="244">
        <v>34.696472204999999</v>
      </c>
      <c r="I21" s="244">
        <v>33.494212556000001</v>
      </c>
      <c r="J21" s="244">
        <v>33.427048368000001</v>
      </c>
      <c r="K21" s="244">
        <v>34.804615585999997</v>
      </c>
      <c r="L21" s="244">
        <v>33.764895643999999</v>
      </c>
      <c r="M21" s="244">
        <v>36.344477884</v>
      </c>
      <c r="N21" s="244">
        <v>35.222223118999999</v>
      </c>
      <c r="O21" s="244">
        <v>35.641236175000003</v>
      </c>
      <c r="P21" s="244">
        <v>36.314894234999997</v>
      </c>
      <c r="Q21" s="244">
        <v>35.960072230000002</v>
      </c>
      <c r="R21" s="244">
        <v>35.643608698000001</v>
      </c>
      <c r="S21" s="244">
        <v>35.538065508000003</v>
      </c>
      <c r="T21" s="244">
        <v>34.911314670000003</v>
      </c>
      <c r="U21" s="244">
        <v>34.981229442999997</v>
      </c>
      <c r="V21" s="244">
        <v>34.550244763999999</v>
      </c>
      <c r="W21" s="244">
        <v>35.048256129999999</v>
      </c>
      <c r="X21" s="244">
        <v>34.505881078999998</v>
      </c>
      <c r="Y21" s="244">
        <v>35.846325008999997</v>
      </c>
      <c r="Z21" s="244">
        <v>36.860825789000003</v>
      </c>
      <c r="AA21" s="244">
        <v>36.650938871000001</v>
      </c>
      <c r="AB21" s="244">
        <v>37.434472530000001</v>
      </c>
      <c r="AC21" s="244">
        <v>36.673918088000001</v>
      </c>
      <c r="AD21" s="244">
        <v>36.856388985000002</v>
      </c>
      <c r="AE21" s="244">
        <v>36.358304009999998</v>
      </c>
      <c r="AF21" s="244">
        <v>35.944168984000001</v>
      </c>
      <c r="AG21" s="244">
        <v>36.011729039999999</v>
      </c>
      <c r="AH21" s="244">
        <v>35.604322867</v>
      </c>
      <c r="AI21" s="244">
        <v>35.961928141999998</v>
      </c>
      <c r="AJ21" s="244">
        <v>35.302150226000002</v>
      </c>
      <c r="AK21" s="244">
        <v>37.274500310000001</v>
      </c>
      <c r="AL21" s="244">
        <v>38.096837049999998</v>
      </c>
      <c r="AM21" s="244">
        <v>35.955810601000003</v>
      </c>
      <c r="AN21" s="244">
        <v>35.628686801999997</v>
      </c>
      <c r="AO21" s="244">
        <v>33.313726957</v>
      </c>
      <c r="AP21" s="244">
        <v>31.007123226000001</v>
      </c>
      <c r="AQ21" s="244">
        <v>32.424703049000001</v>
      </c>
      <c r="AR21" s="244">
        <v>33.145759683000001</v>
      </c>
      <c r="AS21" s="244">
        <v>33.660859211999998</v>
      </c>
      <c r="AT21" s="244">
        <v>33.248652128000003</v>
      </c>
      <c r="AU21" s="244">
        <v>34.692167660000003</v>
      </c>
      <c r="AV21" s="244">
        <v>34.545247484000001</v>
      </c>
      <c r="AW21" s="244">
        <v>36.175089327999999</v>
      </c>
      <c r="AX21" s="244">
        <v>37.096032887</v>
      </c>
      <c r="AY21" s="244">
        <v>35.988071929999997</v>
      </c>
      <c r="AZ21" s="244">
        <v>37.221860053</v>
      </c>
      <c r="BA21" s="244">
        <v>36.655564484000003</v>
      </c>
      <c r="BB21" s="244">
        <v>36.351715486000003</v>
      </c>
      <c r="BC21" s="244">
        <v>35.279402601999998</v>
      </c>
      <c r="BD21" s="244">
        <v>35.018776305000003</v>
      </c>
      <c r="BE21" s="244">
        <v>34.5916006</v>
      </c>
      <c r="BF21" s="244">
        <v>33.988378779999998</v>
      </c>
      <c r="BG21" s="368">
        <v>35.118274221</v>
      </c>
      <c r="BH21" s="368">
        <v>34.915109108000003</v>
      </c>
      <c r="BI21" s="368">
        <v>36.700739003000002</v>
      </c>
      <c r="BJ21" s="368">
        <v>37.806376309000001</v>
      </c>
      <c r="BK21" s="368">
        <v>36.891705283999997</v>
      </c>
      <c r="BL21" s="368">
        <v>38.256384564000001</v>
      </c>
      <c r="BM21" s="368">
        <v>37.762938347000002</v>
      </c>
      <c r="BN21" s="368">
        <v>37.557209790000002</v>
      </c>
      <c r="BO21" s="368">
        <v>37.230752938000002</v>
      </c>
      <c r="BP21" s="368">
        <v>36.895655896999997</v>
      </c>
      <c r="BQ21" s="368">
        <v>36.656080695</v>
      </c>
      <c r="BR21" s="368">
        <v>36.242954069</v>
      </c>
      <c r="BS21" s="368">
        <v>37.029182732999999</v>
      </c>
      <c r="BT21" s="368">
        <v>36.39194895</v>
      </c>
      <c r="BU21" s="368">
        <v>38.047321132999997</v>
      </c>
      <c r="BV21" s="368">
        <v>39.107573625999997</v>
      </c>
    </row>
    <row r="22" spans="1:74" ht="11.1" customHeight="1" x14ac:dyDescent="0.2">
      <c r="A22" s="159" t="s">
        <v>287</v>
      </c>
      <c r="B22" s="170" t="s">
        <v>334</v>
      </c>
      <c r="C22" s="244">
        <v>12.894114596</v>
      </c>
      <c r="D22" s="244">
        <v>12.95481159</v>
      </c>
      <c r="E22" s="244">
        <v>13.581670042000001</v>
      </c>
      <c r="F22" s="244">
        <v>13.20405718</v>
      </c>
      <c r="G22" s="244">
        <v>13.821285243</v>
      </c>
      <c r="H22" s="244">
        <v>13.730123412999999</v>
      </c>
      <c r="I22" s="244">
        <v>12.836524353</v>
      </c>
      <c r="J22" s="244">
        <v>12.67085056</v>
      </c>
      <c r="K22" s="244">
        <v>13.984791764000001</v>
      </c>
      <c r="L22" s="244">
        <v>12.963916960000001</v>
      </c>
      <c r="M22" s="244">
        <v>14.469528725</v>
      </c>
      <c r="N22" s="244">
        <v>12.998677503</v>
      </c>
      <c r="O22" s="244">
        <v>13.577158684</v>
      </c>
      <c r="P22" s="244">
        <v>13.990595011</v>
      </c>
      <c r="Q22" s="244">
        <v>13.907940827999999</v>
      </c>
      <c r="R22" s="244">
        <v>14.199877946999999</v>
      </c>
      <c r="S22" s="244">
        <v>13.997776385</v>
      </c>
      <c r="T22" s="244">
        <v>13.842508467</v>
      </c>
      <c r="U22" s="244">
        <v>13.790813395000001</v>
      </c>
      <c r="V22" s="244">
        <v>13.370968932</v>
      </c>
      <c r="W22" s="244">
        <v>14.100139820000001</v>
      </c>
      <c r="X22" s="244">
        <v>13.277759519</v>
      </c>
      <c r="Y22" s="244">
        <v>14.114545649</v>
      </c>
      <c r="Z22" s="244">
        <v>14.51290623</v>
      </c>
      <c r="AA22" s="244">
        <v>14.440246910000001</v>
      </c>
      <c r="AB22" s="244">
        <v>14.87822987</v>
      </c>
      <c r="AC22" s="244">
        <v>14.78880917</v>
      </c>
      <c r="AD22" s="244">
        <v>15.09730448</v>
      </c>
      <c r="AE22" s="244">
        <v>14.880576749999999</v>
      </c>
      <c r="AF22" s="244">
        <v>14.71343959</v>
      </c>
      <c r="AG22" s="244">
        <v>14.65619279</v>
      </c>
      <c r="AH22" s="244">
        <v>14.207512149999999</v>
      </c>
      <c r="AI22" s="244">
        <v>14.97976895</v>
      </c>
      <c r="AJ22" s="244">
        <v>14.10292817</v>
      </c>
      <c r="AK22" s="244">
        <v>14.989189379999999</v>
      </c>
      <c r="AL22" s="244">
        <v>15.40933057</v>
      </c>
      <c r="AM22" s="244">
        <v>14.35562848</v>
      </c>
      <c r="AN22" s="244">
        <v>13.733777480000001</v>
      </c>
      <c r="AO22" s="244">
        <v>13.55943355</v>
      </c>
      <c r="AP22" s="244">
        <v>14.1630669</v>
      </c>
      <c r="AQ22" s="244">
        <v>14.130823639999999</v>
      </c>
      <c r="AR22" s="244">
        <v>13.95173436</v>
      </c>
      <c r="AS22" s="244">
        <v>14.488147489999999</v>
      </c>
      <c r="AT22" s="244">
        <v>14.333060079999999</v>
      </c>
      <c r="AU22" s="244">
        <v>15.135654819999999</v>
      </c>
      <c r="AV22" s="244">
        <v>14.33704972</v>
      </c>
      <c r="AW22" s="244">
        <v>15.27682461</v>
      </c>
      <c r="AX22" s="244">
        <v>15.7080667</v>
      </c>
      <c r="AY22" s="244">
        <v>14.99020178</v>
      </c>
      <c r="AZ22" s="244">
        <v>15.44533929</v>
      </c>
      <c r="BA22" s="244">
        <v>15.352814779999999</v>
      </c>
      <c r="BB22" s="244">
        <v>15.673115960000001</v>
      </c>
      <c r="BC22" s="244">
        <v>15.448018579999999</v>
      </c>
      <c r="BD22" s="244">
        <v>15.274182890000001</v>
      </c>
      <c r="BE22" s="244">
        <v>14.92552362</v>
      </c>
      <c r="BF22" s="244">
        <v>14.159237429999999</v>
      </c>
      <c r="BG22" s="368">
        <v>15.24488732</v>
      </c>
      <c r="BH22" s="368">
        <v>14.54055679</v>
      </c>
      <c r="BI22" s="368">
        <v>15.46591776</v>
      </c>
      <c r="BJ22" s="368">
        <v>15.90685043</v>
      </c>
      <c r="BK22" s="368">
        <v>15.452689380000001</v>
      </c>
      <c r="BL22" s="368">
        <v>15.940030330000001</v>
      </c>
      <c r="BM22" s="368">
        <v>15.87025994</v>
      </c>
      <c r="BN22" s="368">
        <v>16.219423280000001</v>
      </c>
      <c r="BO22" s="368">
        <v>15.988541400000001</v>
      </c>
      <c r="BP22" s="368">
        <v>15.81150748</v>
      </c>
      <c r="BQ22" s="368">
        <v>15.74644578</v>
      </c>
      <c r="BR22" s="368">
        <v>15.261037030000001</v>
      </c>
      <c r="BS22" s="368">
        <v>16.130694179999999</v>
      </c>
      <c r="BT22" s="368">
        <v>15.17175948</v>
      </c>
      <c r="BU22" s="368">
        <v>16.165549769999998</v>
      </c>
      <c r="BV22" s="368">
        <v>16.641712120000001</v>
      </c>
    </row>
    <row r="23" spans="1:74" ht="11.1" customHeight="1" x14ac:dyDescent="0.2">
      <c r="A23" s="159" t="s">
        <v>282</v>
      </c>
      <c r="B23" s="170" t="s">
        <v>606</v>
      </c>
      <c r="C23" s="244">
        <v>4.1726129032000001</v>
      </c>
      <c r="D23" s="244">
        <v>4.5606071429000004</v>
      </c>
      <c r="E23" s="244">
        <v>4.2751290322999997</v>
      </c>
      <c r="F23" s="244">
        <v>3.8458666667000001</v>
      </c>
      <c r="G23" s="244">
        <v>3.5579677419000002</v>
      </c>
      <c r="H23" s="244">
        <v>3.5285333333</v>
      </c>
      <c r="I23" s="244">
        <v>3.6406129032000001</v>
      </c>
      <c r="J23" s="244">
        <v>3.7509032258000001</v>
      </c>
      <c r="K23" s="244">
        <v>3.6836000000000002</v>
      </c>
      <c r="L23" s="244">
        <v>3.6534193548</v>
      </c>
      <c r="M23" s="244">
        <v>4.1530333332999998</v>
      </c>
      <c r="N23" s="244">
        <v>4.5547741935000001</v>
      </c>
      <c r="O23" s="244">
        <v>4.3147419354999998</v>
      </c>
      <c r="P23" s="244">
        <v>4.6193928571000002</v>
      </c>
      <c r="Q23" s="244">
        <v>4.0893548387000003</v>
      </c>
      <c r="R23" s="244">
        <v>3.6787666667000001</v>
      </c>
      <c r="S23" s="244">
        <v>3.5092580645</v>
      </c>
      <c r="T23" s="244">
        <v>3.3130999999999999</v>
      </c>
      <c r="U23" s="244">
        <v>3.5772580645000001</v>
      </c>
      <c r="V23" s="244">
        <v>3.6720322580999998</v>
      </c>
      <c r="W23" s="244">
        <v>3.5715333333000001</v>
      </c>
      <c r="X23" s="244">
        <v>3.6959677419000001</v>
      </c>
      <c r="Y23" s="244">
        <v>3.9367000000000001</v>
      </c>
      <c r="Z23" s="244">
        <v>4.2710322581</v>
      </c>
      <c r="AA23" s="244">
        <v>4.1328064515999996</v>
      </c>
      <c r="AB23" s="244">
        <v>4.3856428570999997</v>
      </c>
      <c r="AC23" s="244">
        <v>3.8961935483999999</v>
      </c>
      <c r="AD23" s="244">
        <v>3.6628333333</v>
      </c>
      <c r="AE23" s="244">
        <v>3.3946774193999998</v>
      </c>
      <c r="AF23" s="244">
        <v>3.3889666667</v>
      </c>
      <c r="AG23" s="244">
        <v>3.4789677419</v>
      </c>
      <c r="AH23" s="244">
        <v>3.5126451613</v>
      </c>
      <c r="AI23" s="244">
        <v>3.5642333332999998</v>
      </c>
      <c r="AJ23" s="244">
        <v>3.4368387096999999</v>
      </c>
      <c r="AK23" s="244">
        <v>3.8273999999999999</v>
      </c>
      <c r="AL23" s="244">
        <v>4.2364193547999998</v>
      </c>
      <c r="AM23" s="244">
        <v>3.7972903225999999</v>
      </c>
      <c r="AN23" s="244">
        <v>4.0369655171999996</v>
      </c>
      <c r="AO23" s="244">
        <v>3.5134516129</v>
      </c>
      <c r="AP23" s="244">
        <v>3.1180333333000001</v>
      </c>
      <c r="AQ23" s="244">
        <v>2.7664516129000001</v>
      </c>
      <c r="AR23" s="244">
        <v>2.9001333332999999</v>
      </c>
      <c r="AS23" s="244">
        <v>3.0198387097000001</v>
      </c>
      <c r="AT23" s="244">
        <v>3.0756129032000001</v>
      </c>
      <c r="AU23" s="244">
        <v>3.0994000000000002</v>
      </c>
      <c r="AV23" s="244">
        <v>3.1923870968000001</v>
      </c>
      <c r="AW23" s="244">
        <v>3.4763666667000002</v>
      </c>
      <c r="AX23" s="244">
        <v>3.9333225806000001</v>
      </c>
      <c r="AY23" s="244">
        <v>3.7788064515999999</v>
      </c>
      <c r="AZ23" s="244">
        <v>3.8343928571000001</v>
      </c>
      <c r="BA23" s="244">
        <v>3.5816129031999999</v>
      </c>
      <c r="BB23" s="244">
        <v>3.2586333333000002</v>
      </c>
      <c r="BC23" s="244">
        <v>2.9289354839000001</v>
      </c>
      <c r="BD23" s="244">
        <v>2.8327940680000001</v>
      </c>
      <c r="BE23" s="244">
        <v>2.9530946720000002</v>
      </c>
      <c r="BF23" s="244">
        <v>3.0661827960000001</v>
      </c>
      <c r="BG23" s="368">
        <v>2.9635871200000001</v>
      </c>
      <c r="BH23" s="368">
        <v>3.0094131580000001</v>
      </c>
      <c r="BI23" s="368">
        <v>3.2871578440000002</v>
      </c>
      <c r="BJ23" s="368">
        <v>3.8322868450000001</v>
      </c>
      <c r="BK23" s="368">
        <v>3.5891079370000001</v>
      </c>
      <c r="BL23" s="368">
        <v>3.8318946669999998</v>
      </c>
      <c r="BM23" s="368">
        <v>3.4899847350000002</v>
      </c>
      <c r="BN23" s="368">
        <v>3.1365572099999999</v>
      </c>
      <c r="BO23" s="368">
        <v>2.860836392</v>
      </c>
      <c r="BP23" s="368">
        <v>2.8825752630000001</v>
      </c>
      <c r="BQ23" s="368">
        <v>3.006197427</v>
      </c>
      <c r="BR23" s="368">
        <v>3.098301567</v>
      </c>
      <c r="BS23" s="368">
        <v>3.0119353169999998</v>
      </c>
      <c r="BT23" s="368">
        <v>3.0349569110000001</v>
      </c>
      <c r="BU23" s="368">
        <v>3.2702327649999998</v>
      </c>
      <c r="BV23" s="368">
        <v>3.7540333490000002</v>
      </c>
    </row>
    <row r="24" spans="1:74" ht="11.1" customHeight="1" x14ac:dyDescent="0.2">
      <c r="A24" s="159" t="s">
        <v>607</v>
      </c>
      <c r="B24" s="170" t="s">
        <v>335</v>
      </c>
      <c r="C24" s="244">
        <v>4.1117024476999999</v>
      </c>
      <c r="D24" s="244">
        <v>4.5875591511999998</v>
      </c>
      <c r="E24" s="244">
        <v>4.5896121506999998</v>
      </c>
      <c r="F24" s="244">
        <v>4.5864847049000002</v>
      </c>
      <c r="G24" s="244">
        <v>4.7607361626999998</v>
      </c>
      <c r="H24" s="244">
        <v>4.5517240674000004</v>
      </c>
      <c r="I24" s="244">
        <v>4.2425097974000003</v>
      </c>
      <c r="J24" s="244">
        <v>4.4022857546000003</v>
      </c>
      <c r="K24" s="244">
        <v>4.5072796024999997</v>
      </c>
      <c r="L24" s="244">
        <v>4.5703696893999997</v>
      </c>
      <c r="M24" s="244">
        <v>4.7839610774999999</v>
      </c>
      <c r="N24" s="244">
        <v>4.6954178469999999</v>
      </c>
      <c r="O24" s="244">
        <v>4.6749830129000003</v>
      </c>
      <c r="P24" s="244">
        <v>4.5485707915000004</v>
      </c>
      <c r="Q24" s="244">
        <v>5.0089035553999999</v>
      </c>
      <c r="R24" s="244">
        <v>4.7826346396000003</v>
      </c>
      <c r="S24" s="244">
        <v>5.0147277859999999</v>
      </c>
      <c r="T24" s="244">
        <v>4.7749219944999997</v>
      </c>
      <c r="U24" s="244">
        <v>4.6792045530999999</v>
      </c>
      <c r="V24" s="244">
        <v>4.575178137</v>
      </c>
      <c r="W24" s="244">
        <v>4.5029898024000001</v>
      </c>
      <c r="X24" s="244">
        <v>4.7758909778999996</v>
      </c>
      <c r="Y24" s="244">
        <v>4.8152435259999997</v>
      </c>
      <c r="Z24" s="244">
        <v>5.0322898154000004</v>
      </c>
      <c r="AA24" s="244">
        <v>4.9408709440000003</v>
      </c>
      <c r="AB24" s="244">
        <v>4.9627632139999998</v>
      </c>
      <c r="AC24" s="244">
        <v>4.9654151610000001</v>
      </c>
      <c r="AD24" s="244">
        <v>4.9700564800000002</v>
      </c>
      <c r="AE24" s="244">
        <v>5.0316480290000003</v>
      </c>
      <c r="AF24" s="244">
        <v>4.8552281080000004</v>
      </c>
      <c r="AG24" s="244">
        <v>4.7967328489999996</v>
      </c>
      <c r="AH24" s="244">
        <v>4.6773970220000001</v>
      </c>
      <c r="AI24" s="244">
        <v>4.5077813899999999</v>
      </c>
      <c r="AJ24" s="244">
        <v>4.6918350960000001</v>
      </c>
      <c r="AK24" s="244">
        <v>5.1216786120000002</v>
      </c>
      <c r="AL24" s="244">
        <v>5.0236457919999999</v>
      </c>
      <c r="AM24" s="244">
        <v>5.0227403290000003</v>
      </c>
      <c r="AN24" s="244">
        <v>5.1598136910000001</v>
      </c>
      <c r="AO24" s="244">
        <v>4.3281058940000001</v>
      </c>
      <c r="AP24" s="244">
        <v>2.7650207579999999</v>
      </c>
      <c r="AQ24" s="244">
        <v>4.0571744360000004</v>
      </c>
      <c r="AR24" s="244">
        <v>4.4468359309999999</v>
      </c>
      <c r="AS24" s="244">
        <v>4.2186884930000002</v>
      </c>
      <c r="AT24" s="244">
        <v>3.9386590570000002</v>
      </c>
      <c r="AU24" s="244">
        <v>4.3483980420000004</v>
      </c>
      <c r="AV24" s="244">
        <v>4.7838604719999998</v>
      </c>
      <c r="AW24" s="244">
        <v>4.9834099519999997</v>
      </c>
      <c r="AX24" s="244">
        <v>5.0139958590000004</v>
      </c>
      <c r="AY24" s="244">
        <v>4.8806163260000002</v>
      </c>
      <c r="AZ24" s="244">
        <v>5.1186028209999996</v>
      </c>
      <c r="BA24" s="244">
        <v>5.0129852509999999</v>
      </c>
      <c r="BB24" s="244">
        <v>4.7086346570000002</v>
      </c>
      <c r="BC24" s="244">
        <v>4.091643908</v>
      </c>
      <c r="BD24" s="244">
        <v>4.5490745520000004</v>
      </c>
      <c r="BE24" s="244">
        <v>4.5413511489999996</v>
      </c>
      <c r="BF24" s="244">
        <v>4.409521163</v>
      </c>
      <c r="BG24" s="368">
        <v>4.5867881109999997</v>
      </c>
      <c r="BH24" s="368">
        <v>4.7194687569999996</v>
      </c>
      <c r="BI24" s="368">
        <v>4.9309689519999997</v>
      </c>
      <c r="BJ24" s="368">
        <v>4.9894465759999997</v>
      </c>
      <c r="BK24" s="368">
        <v>4.9196395439999998</v>
      </c>
      <c r="BL24" s="368">
        <v>5.2761702939999999</v>
      </c>
      <c r="BM24" s="368">
        <v>5.271340167</v>
      </c>
      <c r="BN24" s="368">
        <v>5.1908695710000003</v>
      </c>
      <c r="BO24" s="368">
        <v>5.2611139949999997</v>
      </c>
      <c r="BP24" s="368">
        <v>5.1746675929999997</v>
      </c>
      <c r="BQ24" s="368">
        <v>4.908108779</v>
      </c>
      <c r="BR24" s="368">
        <v>4.7970652109999996</v>
      </c>
      <c r="BS24" s="368">
        <v>4.877044122</v>
      </c>
      <c r="BT24" s="368">
        <v>5.0040781929999998</v>
      </c>
      <c r="BU24" s="368">
        <v>5.2120116970000003</v>
      </c>
      <c r="BV24" s="368">
        <v>5.2697340099999996</v>
      </c>
    </row>
    <row r="25" spans="1:74" ht="11.1" customHeight="1" x14ac:dyDescent="0.2">
      <c r="AY25" s="152"/>
      <c r="AZ25" s="152"/>
      <c r="BA25" s="152"/>
      <c r="BB25" s="152"/>
      <c r="BC25" s="152"/>
      <c r="BD25" s="152"/>
      <c r="BE25" s="152"/>
      <c r="BF25" s="152"/>
      <c r="BG25" s="152"/>
      <c r="BH25" s="152"/>
      <c r="BI25" s="152"/>
      <c r="BJ25" s="152"/>
    </row>
    <row r="26" spans="1:74" ht="11.1" customHeight="1" x14ac:dyDescent="0.2">
      <c r="A26" s="159" t="s">
        <v>608</v>
      </c>
      <c r="B26" s="169" t="s">
        <v>385</v>
      </c>
      <c r="C26" s="244">
        <v>4.1769655738000004</v>
      </c>
      <c r="D26" s="244">
        <v>4.3804582622000003</v>
      </c>
      <c r="E26" s="244">
        <v>4.3931088999999997</v>
      </c>
      <c r="F26" s="244">
        <v>4.3113706942999999</v>
      </c>
      <c r="G26" s="244">
        <v>4.2075318857999999</v>
      </c>
      <c r="H26" s="244">
        <v>4.2309256788000003</v>
      </c>
      <c r="I26" s="244">
        <v>4.0637847952000001</v>
      </c>
      <c r="J26" s="244">
        <v>4.1587386478999999</v>
      </c>
      <c r="K26" s="244">
        <v>4.2497545100999998</v>
      </c>
      <c r="L26" s="244">
        <v>4.1702822232000001</v>
      </c>
      <c r="M26" s="244">
        <v>4.1693533286999998</v>
      </c>
      <c r="N26" s="244">
        <v>4.3379222966000004</v>
      </c>
      <c r="O26" s="244">
        <v>4.2677562664000002</v>
      </c>
      <c r="P26" s="244">
        <v>4.2631755898000003</v>
      </c>
      <c r="Q26" s="244">
        <v>4.2644974018999999</v>
      </c>
      <c r="R26" s="244">
        <v>4.2624174777999997</v>
      </c>
      <c r="S26" s="244">
        <v>4.2699364987999999</v>
      </c>
      <c r="T26" s="244">
        <v>4.2793154866999998</v>
      </c>
      <c r="U26" s="244">
        <v>4.2137800602000004</v>
      </c>
      <c r="V26" s="244">
        <v>4.2298734783</v>
      </c>
      <c r="W26" s="244">
        <v>4.2212235749999998</v>
      </c>
      <c r="X26" s="244">
        <v>4.2638838421000003</v>
      </c>
      <c r="Y26" s="244">
        <v>4.2868221489999998</v>
      </c>
      <c r="Z26" s="244">
        <v>4.3018863080000003</v>
      </c>
      <c r="AA26" s="244">
        <v>4.268128623</v>
      </c>
      <c r="AB26" s="244">
        <v>4.3251415639999999</v>
      </c>
      <c r="AC26" s="244">
        <v>4.3113240770000001</v>
      </c>
      <c r="AD26" s="244">
        <v>4.3111435220000001</v>
      </c>
      <c r="AE26" s="244">
        <v>4.2673149959999996</v>
      </c>
      <c r="AF26" s="244">
        <v>4.3452045799999999</v>
      </c>
      <c r="AG26" s="244">
        <v>4.2044736829999998</v>
      </c>
      <c r="AH26" s="244">
        <v>4.2141571879999997</v>
      </c>
      <c r="AI26" s="244">
        <v>4.2811494090000002</v>
      </c>
      <c r="AJ26" s="244">
        <v>4.4124765720000001</v>
      </c>
      <c r="AK26" s="244">
        <v>4.4580673690000001</v>
      </c>
      <c r="AL26" s="244">
        <v>4.37339257</v>
      </c>
      <c r="AM26" s="244">
        <v>4.1686603470000003</v>
      </c>
      <c r="AN26" s="244">
        <v>4.2288459290000002</v>
      </c>
      <c r="AO26" s="244">
        <v>4.1346437859999998</v>
      </c>
      <c r="AP26" s="244">
        <v>4.0091993309999996</v>
      </c>
      <c r="AQ26" s="244">
        <v>3.9762257160000001</v>
      </c>
      <c r="AR26" s="244">
        <v>4.1649801310000001</v>
      </c>
      <c r="AS26" s="244">
        <v>4.0347246060000002</v>
      </c>
      <c r="AT26" s="244">
        <v>4.0603006700000002</v>
      </c>
      <c r="AU26" s="244">
        <v>4.1286253740000003</v>
      </c>
      <c r="AV26" s="244">
        <v>4.2836719499999996</v>
      </c>
      <c r="AW26" s="244">
        <v>4.3327455710000002</v>
      </c>
      <c r="AX26" s="244">
        <v>4.2516362570000004</v>
      </c>
      <c r="AY26" s="244">
        <v>4.2801944900000004</v>
      </c>
      <c r="AZ26" s="244">
        <v>4.3507473220000001</v>
      </c>
      <c r="BA26" s="244">
        <v>4.3486905370000004</v>
      </c>
      <c r="BB26" s="244">
        <v>4.3530466609999996</v>
      </c>
      <c r="BC26" s="244">
        <v>4.3184170670000004</v>
      </c>
      <c r="BD26" s="244">
        <v>4.3664814659999998</v>
      </c>
      <c r="BE26" s="244">
        <v>4.1810359220000004</v>
      </c>
      <c r="BF26" s="244">
        <v>4.2500915580000003</v>
      </c>
      <c r="BG26" s="368">
        <v>4.3302816039999996</v>
      </c>
      <c r="BH26" s="368">
        <v>4.4700981180000001</v>
      </c>
      <c r="BI26" s="368">
        <v>4.5158230919999998</v>
      </c>
      <c r="BJ26" s="368">
        <v>4.4250851830000002</v>
      </c>
      <c r="BK26" s="368">
        <v>4.4459096990000004</v>
      </c>
      <c r="BL26" s="368">
        <v>4.5072571950000002</v>
      </c>
      <c r="BM26" s="368">
        <v>4.4965140809999999</v>
      </c>
      <c r="BN26" s="368">
        <v>4.4944506879999997</v>
      </c>
      <c r="BO26" s="368">
        <v>4.4484212799999998</v>
      </c>
      <c r="BP26" s="368">
        <v>4.5286065850000004</v>
      </c>
      <c r="BQ26" s="368">
        <v>4.380684638</v>
      </c>
      <c r="BR26" s="368">
        <v>4.3897900569999999</v>
      </c>
      <c r="BS26" s="368">
        <v>4.4593958210000002</v>
      </c>
      <c r="BT26" s="368">
        <v>4.5982515619999997</v>
      </c>
      <c r="BU26" s="368">
        <v>4.6454906769999997</v>
      </c>
      <c r="BV26" s="368">
        <v>4.5553363689999999</v>
      </c>
    </row>
    <row r="27" spans="1:74" ht="11.1" customHeight="1" x14ac:dyDescent="0.2">
      <c r="AY27" s="152"/>
      <c r="AZ27" s="152"/>
      <c r="BA27" s="152"/>
      <c r="BB27" s="152"/>
      <c r="BC27" s="152"/>
      <c r="BD27" s="152"/>
      <c r="BE27" s="152"/>
      <c r="BF27" s="152"/>
      <c r="BG27" s="152"/>
      <c r="BH27" s="152"/>
      <c r="BI27" s="152"/>
      <c r="BJ27" s="152"/>
    </row>
    <row r="28" spans="1:74" ht="11.1" customHeight="1" x14ac:dyDescent="0.2">
      <c r="A28" s="159" t="s">
        <v>284</v>
      </c>
      <c r="B28" s="169" t="s">
        <v>535</v>
      </c>
      <c r="C28" s="244">
        <v>46.025718202</v>
      </c>
      <c r="D28" s="244">
        <v>47.006969357000003</v>
      </c>
      <c r="E28" s="244">
        <v>47.777351277999998</v>
      </c>
      <c r="F28" s="244">
        <v>46.169621143000001</v>
      </c>
      <c r="G28" s="244">
        <v>47.179062168999998</v>
      </c>
      <c r="H28" s="244">
        <v>48.187875751999997</v>
      </c>
      <c r="I28" s="244">
        <v>47.699553827000003</v>
      </c>
      <c r="J28" s="244">
        <v>47.979960009000003</v>
      </c>
      <c r="K28" s="244">
        <v>47.624914384</v>
      </c>
      <c r="L28" s="244">
        <v>47.357383218000003</v>
      </c>
      <c r="M28" s="244">
        <v>48.541672490000003</v>
      </c>
      <c r="N28" s="244">
        <v>48.468059320000002</v>
      </c>
      <c r="O28" s="244">
        <v>47.391186664000003</v>
      </c>
      <c r="P28" s="244">
        <v>48.233973413000001</v>
      </c>
      <c r="Q28" s="244">
        <v>48.127124561999999</v>
      </c>
      <c r="R28" s="244">
        <v>46.971867928999998</v>
      </c>
      <c r="S28" s="244">
        <v>47.058223624</v>
      </c>
      <c r="T28" s="244">
        <v>47.681498200999997</v>
      </c>
      <c r="U28" s="244">
        <v>48.342750424999998</v>
      </c>
      <c r="V28" s="244">
        <v>48.993134838000003</v>
      </c>
      <c r="W28" s="244">
        <v>47.328377086000003</v>
      </c>
      <c r="X28" s="244">
        <v>48.145066477999997</v>
      </c>
      <c r="Y28" s="244">
        <v>48.063552250999997</v>
      </c>
      <c r="Z28" s="244">
        <v>47.105401696000001</v>
      </c>
      <c r="AA28" s="244">
        <v>47.796382835999999</v>
      </c>
      <c r="AB28" s="244">
        <v>48.174002551999997</v>
      </c>
      <c r="AC28" s="244">
        <v>46.769455571000002</v>
      </c>
      <c r="AD28" s="244">
        <v>47.630017504999998</v>
      </c>
      <c r="AE28" s="244">
        <v>46.673791520000002</v>
      </c>
      <c r="AF28" s="244">
        <v>47.479295203</v>
      </c>
      <c r="AG28" s="244">
        <v>48.600303595</v>
      </c>
      <c r="AH28" s="244">
        <v>48.949124793000003</v>
      </c>
      <c r="AI28" s="244">
        <v>47.514219584000003</v>
      </c>
      <c r="AJ28" s="244">
        <v>47.942749356</v>
      </c>
      <c r="AK28" s="244">
        <v>48.00384579</v>
      </c>
      <c r="AL28" s="244">
        <v>47.920892197000001</v>
      </c>
      <c r="AM28" s="244">
        <v>46.061824950999998</v>
      </c>
      <c r="AN28" s="244">
        <v>47.253604246999998</v>
      </c>
      <c r="AO28" s="244">
        <v>43.296397657</v>
      </c>
      <c r="AP28" s="244">
        <v>34.925532076000003</v>
      </c>
      <c r="AQ28" s="244">
        <v>37.133625129000002</v>
      </c>
      <c r="AR28" s="244">
        <v>40.307494230000003</v>
      </c>
      <c r="AS28" s="244">
        <v>42.181896315000003</v>
      </c>
      <c r="AT28" s="244">
        <v>41.966263808999997</v>
      </c>
      <c r="AU28" s="244">
        <v>42.661721294000003</v>
      </c>
      <c r="AV28" s="244">
        <v>42.677285453000003</v>
      </c>
      <c r="AW28" s="244">
        <v>42.730219734999999</v>
      </c>
      <c r="AX28" s="244">
        <v>43.100165967000002</v>
      </c>
      <c r="AY28" s="244">
        <v>41.397491266999999</v>
      </c>
      <c r="AZ28" s="244">
        <v>41.688270093</v>
      </c>
      <c r="BA28" s="244">
        <v>43.744222364999999</v>
      </c>
      <c r="BB28" s="244">
        <v>42.945815799000002</v>
      </c>
      <c r="BC28" s="244">
        <v>43.156288717999999</v>
      </c>
      <c r="BD28" s="244">
        <v>44.947727196999999</v>
      </c>
      <c r="BE28" s="244">
        <v>45.230704580999998</v>
      </c>
      <c r="BF28" s="244">
        <v>45.895205011999998</v>
      </c>
      <c r="BG28" s="368">
        <v>45.296607760999997</v>
      </c>
      <c r="BH28" s="368">
        <v>45.518205561000002</v>
      </c>
      <c r="BI28" s="368">
        <v>45.835401290999997</v>
      </c>
      <c r="BJ28" s="368">
        <v>46.299817949999998</v>
      </c>
      <c r="BK28" s="368">
        <v>44.940255860999997</v>
      </c>
      <c r="BL28" s="368">
        <v>45.990545351999998</v>
      </c>
      <c r="BM28" s="368">
        <v>45.656133072999999</v>
      </c>
      <c r="BN28" s="368">
        <v>44.975513141999997</v>
      </c>
      <c r="BO28" s="368">
        <v>44.973366089999999</v>
      </c>
      <c r="BP28" s="368">
        <v>45.796571929000002</v>
      </c>
      <c r="BQ28" s="368">
        <v>46.149911928999998</v>
      </c>
      <c r="BR28" s="368">
        <v>46.583429829000004</v>
      </c>
      <c r="BS28" s="368">
        <v>46.169663913000001</v>
      </c>
      <c r="BT28" s="368">
        <v>46.309267699000003</v>
      </c>
      <c r="BU28" s="368">
        <v>46.263338253999997</v>
      </c>
      <c r="BV28" s="368">
        <v>46.516914245000002</v>
      </c>
    </row>
    <row r="29" spans="1:74" ht="11.1" customHeight="1" x14ac:dyDescent="0.2">
      <c r="A29" s="159" t="s">
        <v>290</v>
      </c>
      <c r="B29" s="169" t="s">
        <v>536</v>
      </c>
      <c r="C29" s="244">
        <v>49.381274781000002</v>
      </c>
      <c r="D29" s="244">
        <v>50.138820709000001</v>
      </c>
      <c r="E29" s="244">
        <v>51.339368434000001</v>
      </c>
      <c r="F29" s="244">
        <v>50.708249049000003</v>
      </c>
      <c r="G29" s="244">
        <v>52.136985973000002</v>
      </c>
      <c r="H29" s="244">
        <v>52.90669304</v>
      </c>
      <c r="I29" s="244">
        <v>51.352503728999999</v>
      </c>
      <c r="J29" s="244">
        <v>51.330829819000002</v>
      </c>
      <c r="K29" s="244">
        <v>52.633325610999997</v>
      </c>
      <c r="L29" s="244">
        <v>51.268086332999999</v>
      </c>
      <c r="M29" s="244">
        <v>52.781872350999997</v>
      </c>
      <c r="N29" s="244">
        <v>51.279079961000001</v>
      </c>
      <c r="O29" s="244">
        <v>50.738797904999998</v>
      </c>
      <c r="P29" s="244">
        <v>51.534043496000002</v>
      </c>
      <c r="Q29" s="244">
        <v>51.813865239999998</v>
      </c>
      <c r="R29" s="244">
        <v>51.973244586</v>
      </c>
      <c r="S29" s="244">
        <v>52.548871949999999</v>
      </c>
      <c r="T29" s="244">
        <v>52.906732359999999</v>
      </c>
      <c r="U29" s="244">
        <v>52.673809057</v>
      </c>
      <c r="V29" s="244">
        <v>52.372097435999997</v>
      </c>
      <c r="W29" s="244">
        <v>52.776541451</v>
      </c>
      <c r="X29" s="244">
        <v>51.901052931999999</v>
      </c>
      <c r="Y29" s="244">
        <v>52.403975043999999</v>
      </c>
      <c r="Z29" s="244">
        <v>53.106191971999998</v>
      </c>
      <c r="AA29" s="244">
        <v>51.91727959</v>
      </c>
      <c r="AB29" s="244">
        <v>53.095325920000001</v>
      </c>
      <c r="AC29" s="244">
        <v>52.788069325000002</v>
      </c>
      <c r="AD29" s="244">
        <v>53.001051478000001</v>
      </c>
      <c r="AE29" s="244">
        <v>53.460622942999997</v>
      </c>
      <c r="AF29" s="244">
        <v>53.844750734000002</v>
      </c>
      <c r="AG29" s="244">
        <v>53.878661287</v>
      </c>
      <c r="AH29" s="244">
        <v>53.438430351999997</v>
      </c>
      <c r="AI29" s="244">
        <v>53.895405603999997</v>
      </c>
      <c r="AJ29" s="244">
        <v>52.814347445000003</v>
      </c>
      <c r="AK29" s="244">
        <v>53.768543145000002</v>
      </c>
      <c r="AL29" s="244">
        <v>54.466381550000001</v>
      </c>
      <c r="AM29" s="244">
        <v>51.203168937000001</v>
      </c>
      <c r="AN29" s="244">
        <v>51.296376731999999</v>
      </c>
      <c r="AO29" s="244">
        <v>48.550211759</v>
      </c>
      <c r="AP29" s="244">
        <v>45.346130535999997</v>
      </c>
      <c r="AQ29" s="244">
        <v>47.251592840000001</v>
      </c>
      <c r="AR29" s="244">
        <v>49.743145826999999</v>
      </c>
      <c r="AS29" s="244">
        <v>50.752449564000003</v>
      </c>
      <c r="AT29" s="244">
        <v>50.742629457</v>
      </c>
      <c r="AU29" s="244">
        <v>52.158092811000003</v>
      </c>
      <c r="AV29" s="244">
        <v>51.677470036999999</v>
      </c>
      <c r="AW29" s="244">
        <v>52.689088998000003</v>
      </c>
      <c r="AX29" s="244">
        <v>53.417964769000001</v>
      </c>
      <c r="AY29" s="244">
        <v>51.625250903999998</v>
      </c>
      <c r="AZ29" s="244">
        <v>52.943924225000004</v>
      </c>
      <c r="BA29" s="244">
        <v>52.583327083</v>
      </c>
      <c r="BB29" s="244">
        <v>52.712673934999998</v>
      </c>
      <c r="BC29" s="244">
        <v>52.389854536000001</v>
      </c>
      <c r="BD29" s="244">
        <v>53.342687611999999</v>
      </c>
      <c r="BE29" s="244">
        <v>53.057800555999997</v>
      </c>
      <c r="BF29" s="244">
        <v>52.485654306000001</v>
      </c>
      <c r="BG29" s="368">
        <v>53.694353389</v>
      </c>
      <c r="BH29" s="368">
        <v>52.923648903999997</v>
      </c>
      <c r="BI29" s="368">
        <v>53.947244191000003</v>
      </c>
      <c r="BJ29" s="368">
        <v>54.775887898000001</v>
      </c>
      <c r="BK29" s="368">
        <v>53.073816586</v>
      </c>
      <c r="BL29" s="368">
        <v>54.701954485000002</v>
      </c>
      <c r="BM29" s="368">
        <v>54.517052655000001</v>
      </c>
      <c r="BN29" s="368">
        <v>55.023275531000003</v>
      </c>
      <c r="BO29" s="368">
        <v>55.314754964999999</v>
      </c>
      <c r="BP29" s="368">
        <v>55.785352326999998</v>
      </c>
      <c r="BQ29" s="368">
        <v>55.502216572999998</v>
      </c>
      <c r="BR29" s="368">
        <v>55.066351165</v>
      </c>
      <c r="BS29" s="368">
        <v>55.915925907000002</v>
      </c>
      <c r="BT29" s="368">
        <v>54.819440008000001</v>
      </c>
      <c r="BU29" s="368">
        <v>55.706832015000003</v>
      </c>
      <c r="BV29" s="368">
        <v>56.387113335999999</v>
      </c>
    </row>
    <row r="30" spans="1:74" ht="11.1" customHeight="1" x14ac:dyDescent="0.2">
      <c r="B30" s="169"/>
      <c r="AY30" s="152"/>
      <c r="AZ30" s="152"/>
      <c r="BA30" s="152"/>
      <c r="BB30" s="152"/>
      <c r="BC30" s="152"/>
      <c r="BD30" s="152"/>
      <c r="BE30" s="152"/>
      <c r="BF30" s="152"/>
      <c r="BG30" s="152"/>
      <c r="BH30" s="152"/>
      <c r="BI30" s="152"/>
      <c r="BJ30" s="152"/>
    </row>
    <row r="31" spans="1:74" ht="11.1" customHeight="1" x14ac:dyDescent="0.2">
      <c r="A31" s="159" t="s">
        <v>291</v>
      </c>
      <c r="B31" s="171" t="s">
        <v>537</v>
      </c>
      <c r="C31" s="245">
        <v>95.406992982000006</v>
      </c>
      <c r="D31" s="245">
        <v>97.145790066000004</v>
      </c>
      <c r="E31" s="245">
        <v>99.116719712000005</v>
      </c>
      <c r="F31" s="245">
        <v>96.877870192000003</v>
      </c>
      <c r="G31" s="245">
        <v>99.316048143000003</v>
      </c>
      <c r="H31" s="245">
        <v>101.09456879</v>
      </c>
      <c r="I31" s="245">
        <v>99.052057555999994</v>
      </c>
      <c r="J31" s="245">
        <v>99.310789827999997</v>
      </c>
      <c r="K31" s="245">
        <v>100.25823999000001</v>
      </c>
      <c r="L31" s="245">
        <v>98.625469550999995</v>
      </c>
      <c r="M31" s="245">
        <v>101.32354484</v>
      </c>
      <c r="N31" s="245">
        <v>99.747139281000003</v>
      </c>
      <c r="O31" s="245">
        <v>98.129984569000001</v>
      </c>
      <c r="P31" s="245">
        <v>99.76801691</v>
      </c>
      <c r="Q31" s="245">
        <v>99.940989802000004</v>
      </c>
      <c r="R31" s="245">
        <v>98.945112515000005</v>
      </c>
      <c r="S31" s="245">
        <v>99.607095575000002</v>
      </c>
      <c r="T31" s="245">
        <v>100.58823056</v>
      </c>
      <c r="U31" s="245">
        <v>101.01655948</v>
      </c>
      <c r="V31" s="245">
        <v>101.36523227000001</v>
      </c>
      <c r="W31" s="245">
        <v>100.10491854</v>
      </c>
      <c r="X31" s="245">
        <v>100.04611941</v>
      </c>
      <c r="Y31" s="245">
        <v>100.4675273</v>
      </c>
      <c r="Z31" s="245">
        <v>100.21159367</v>
      </c>
      <c r="AA31" s="245">
        <v>99.713662425999999</v>
      </c>
      <c r="AB31" s="245">
        <v>101.26932847</v>
      </c>
      <c r="AC31" s="245">
        <v>99.557524896000004</v>
      </c>
      <c r="AD31" s="245">
        <v>100.63106897999999</v>
      </c>
      <c r="AE31" s="245">
        <v>100.13441446</v>
      </c>
      <c r="AF31" s="245">
        <v>101.32404594</v>
      </c>
      <c r="AG31" s="245">
        <v>102.47896488000001</v>
      </c>
      <c r="AH31" s="245">
        <v>102.38755514</v>
      </c>
      <c r="AI31" s="245">
        <v>101.40962519</v>
      </c>
      <c r="AJ31" s="245">
        <v>100.7570968</v>
      </c>
      <c r="AK31" s="245">
        <v>101.77238894</v>
      </c>
      <c r="AL31" s="245">
        <v>102.38727375000001</v>
      </c>
      <c r="AM31" s="245">
        <v>97.264993888000006</v>
      </c>
      <c r="AN31" s="245">
        <v>98.549980978999997</v>
      </c>
      <c r="AO31" s="245">
        <v>91.846609416000007</v>
      </c>
      <c r="AP31" s="245">
        <v>80.271662612</v>
      </c>
      <c r="AQ31" s="245">
        <v>84.385217968999996</v>
      </c>
      <c r="AR31" s="245">
        <v>90.050640056999995</v>
      </c>
      <c r="AS31" s="245">
        <v>92.934345879000006</v>
      </c>
      <c r="AT31" s="245">
        <v>92.708893266000004</v>
      </c>
      <c r="AU31" s="245">
        <v>94.819814105000006</v>
      </c>
      <c r="AV31" s="245">
        <v>94.354755490000002</v>
      </c>
      <c r="AW31" s="245">
        <v>95.419308732999994</v>
      </c>
      <c r="AX31" s="245">
        <v>96.518130736000003</v>
      </c>
      <c r="AY31" s="245">
        <v>93.022742171000004</v>
      </c>
      <c r="AZ31" s="245">
        <v>94.632194318000003</v>
      </c>
      <c r="BA31" s="245">
        <v>96.327549447999999</v>
      </c>
      <c r="BB31" s="245">
        <v>95.658489734</v>
      </c>
      <c r="BC31" s="245">
        <v>95.546143254</v>
      </c>
      <c r="BD31" s="245">
        <v>98.290414808999998</v>
      </c>
      <c r="BE31" s="245">
        <v>98.288505137000001</v>
      </c>
      <c r="BF31" s="245">
        <v>98.380859318000006</v>
      </c>
      <c r="BG31" s="559">
        <v>98.990961150000004</v>
      </c>
      <c r="BH31" s="559">
        <v>98.441854465000006</v>
      </c>
      <c r="BI31" s="559">
        <v>99.782645482000007</v>
      </c>
      <c r="BJ31" s="559">
        <v>101.07570585000001</v>
      </c>
      <c r="BK31" s="559">
        <v>98.014072447000004</v>
      </c>
      <c r="BL31" s="559">
        <v>100.69249984</v>
      </c>
      <c r="BM31" s="559">
        <v>100.17318573</v>
      </c>
      <c r="BN31" s="559">
        <v>99.998788673000007</v>
      </c>
      <c r="BO31" s="559">
        <v>100.28812105999999</v>
      </c>
      <c r="BP31" s="559">
        <v>101.58192425999999</v>
      </c>
      <c r="BQ31" s="559">
        <v>101.6521285</v>
      </c>
      <c r="BR31" s="559">
        <v>101.64978099</v>
      </c>
      <c r="BS31" s="559">
        <v>102.08558982</v>
      </c>
      <c r="BT31" s="559">
        <v>101.12870771</v>
      </c>
      <c r="BU31" s="559">
        <v>101.97017027</v>
      </c>
      <c r="BV31" s="559">
        <v>102.90402758</v>
      </c>
    </row>
    <row r="32" spans="1:74" ht="12" customHeight="1" x14ac:dyDescent="0.2">
      <c r="B32" s="752" t="s">
        <v>815</v>
      </c>
      <c r="C32" s="744"/>
      <c r="D32" s="744"/>
      <c r="E32" s="744"/>
      <c r="F32" s="744"/>
      <c r="G32" s="744"/>
      <c r="H32" s="744"/>
      <c r="I32" s="744"/>
      <c r="J32" s="744"/>
      <c r="K32" s="744"/>
      <c r="L32" s="744"/>
      <c r="M32" s="744"/>
      <c r="N32" s="744"/>
      <c r="O32" s="744"/>
      <c r="P32" s="744"/>
      <c r="Q32" s="744"/>
      <c r="BD32" s="445"/>
    </row>
    <row r="33" spans="2:17" ht="12" customHeight="1" x14ac:dyDescent="0.2">
      <c r="B33" s="783" t="s">
        <v>650</v>
      </c>
      <c r="C33" s="762"/>
      <c r="D33" s="762"/>
      <c r="E33" s="762"/>
      <c r="F33" s="762"/>
      <c r="G33" s="762"/>
      <c r="H33" s="762"/>
      <c r="I33" s="762"/>
      <c r="J33" s="762"/>
      <c r="K33" s="762"/>
      <c r="L33" s="762"/>
      <c r="M33" s="762"/>
      <c r="N33" s="762"/>
      <c r="O33" s="762"/>
      <c r="P33" s="762"/>
      <c r="Q33" s="759"/>
    </row>
    <row r="34" spans="2:17" ht="12" customHeight="1" x14ac:dyDescent="0.2">
      <c r="B34" s="783" t="s">
        <v>1345</v>
      </c>
      <c r="C34" s="759"/>
      <c r="D34" s="759"/>
      <c r="E34" s="759"/>
      <c r="F34" s="759"/>
      <c r="G34" s="759"/>
      <c r="H34" s="759"/>
      <c r="I34" s="759"/>
      <c r="J34" s="759"/>
      <c r="K34" s="759"/>
      <c r="L34" s="759"/>
      <c r="M34" s="759"/>
      <c r="N34" s="759"/>
      <c r="O34" s="759"/>
      <c r="P34" s="759"/>
      <c r="Q34" s="759"/>
    </row>
    <row r="35" spans="2:17" ht="12" customHeight="1" x14ac:dyDescent="0.2">
      <c r="B35" s="783" t="s">
        <v>1344</v>
      </c>
      <c r="C35" s="759"/>
      <c r="D35" s="759"/>
      <c r="E35" s="759"/>
      <c r="F35" s="759"/>
      <c r="G35" s="759"/>
      <c r="H35" s="759"/>
      <c r="I35" s="759"/>
      <c r="J35" s="759"/>
      <c r="K35" s="759"/>
      <c r="L35" s="759"/>
      <c r="M35" s="759"/>
      <c r="N35" s="759"/>
      <c r="O35" s="759"/>
      <c r="P35" s="759"/>
      <c r="Q35" s="759"/>
    </row>
    <row r="36" spans="2:17" ht="12" customHeight="1" x14ac:dyDescent="0.2">
      <c r="B36" s="790" t="str">
        <f>"Notes: "&amp;"EIA completed modeling and analysis for this report on " &amp;Dates!D2&amp;"."</f>
        <v>Notes: EIA completed modeling and analysis for this report on Thursday September 2, 2021.</v>
      </c>
      <c r="C36" s="744"/>
      <c r="D36" s="744"/>
      <c r="E36" s="744"/>
      <c r="F36" s="744"/>
      <c r="G36" s="744"/>
      <c r="H36" s="744"/>
      <c r="I36" s="744"/>
      <c r="J36" s="744"/>
      <c r="K36" s="744"/>
      <c r="L36" s="744"/>
      <c r="M36" s="744"/>
      <c r="N36" s="744"/>
      <c r="O36" s="744"/>
      <c r="P36" s="744"/>
      <c r="Q36" s="744"/>
    </row>
    <row r="37" spans="2:17" ht="12" customHeight="1" x14ac:dyDescent="0.2">
      <c r="B37" s="770" t="s">
        <v>353</v>
      </c>
      <c r="C37" s="769"/>
      <c r="D37" s="769"/>
      <c r="E37" s="769"/>
      <c r="F37" s="769"/>
      <c r="G37" s="769"/>
      <c r="H37" s="769"/>
      <c r="I37" s="769"/>
      <c r="J37" s="769"/>
      <c r="K37" s="769"/>
      <c r="L37" s="769"/>
      <c r="M37" s="769"/>
      <c r="N37" s="769"/>
      <c r="O37" s="769"/>
      <c r="P37" s="769"/>
      <c r="Q37" s="769"/>
    </row>
    <row r="38" spans="2:17" ht="12" customHeight="1" x14ac:dyDescent="0.2">
      <c r="B38" s="779" t="s">
        <v>854</v>
      </c>
      <c r="C38" s="759"/>
      <c r="D38" s="759"/>
      <c r="E38" s="759"/>
      <c r="F38" s="759"/>
      <c r="G38" s="759"/>
      <c r="H38" s="759"/>
      <c r="I38" s="759"/>
      <c r="J38" s="759"/>
      <c r="K38" s="759"/>
      <c r="L38" s="759"/>
      <c r="M38" s="759"/>
      <c r="N38" s="759"/>
      <c r="O38" s="759"/>
      <c r="P38" s="759"/>
      <c r="Q38" s="759"/>
    </row>
    <row r="39" spans="2:17" ht="12" customHeight="1" x14ac:dyDescent="0.2">
      <c r="B39" s="765" t="s">
        <v>838</v>
      </c>
      <c r="C39" s="766"/>
      <c r="D39" s="766"/>
      <c r="E39" s="766"/>
      <c r="F39" s="766"/>
      <c r="G39" s="766"/>
      <c r="H39" s="766"/>
      <c r="I39" s="766"/>
      <c r="J39" s="766"/>
      <c r="K39" s="766"/>
      <c r="L39" s="766"/>
      <c r="M39" s="766"/>
      <c r="N39" s="766"/>
      <c r="O39" s="766"/>
      <c r="P39" s="766"/>
      <c r="Q39" s="759"/>
    </row>
    <row r="40" spans="2:17" ht="12" customHeight="1" x14ac:dyDescent="0.2">
      <c r="B40" s="771" t="s">
        <v>1380</v>
      </c>
      <c r="C40" s="759"/>
      <c r="D40" s="759"/>
      <c r="E40" s="759"/>
      <c r="F40" s="759"/>
      <c r="G40" s="759"/>
      <c r="H40" s="759"/>
      <c r="I40" s="759"/>
      <c r="J40" s="759"/>
      <c r="K40" s="759"/>
      <c r="L40" s="759"/>
      <c r="M40" s="759"/>
      <c r="N40" s="759"/>
      <c r="O40" s="759"/>
      <c r="P40" s="759"/>
      <c r="Q40" s="759"/>
    </row>
  </sheetData>
  <mergeCells count="17">
    <mergeCell ref="BK3:BV3"/>
    <mergeCell ref="B1:BV1"/>
    <mergeCell ref="C3:N3"/>
    <mergeCell ref="O3:Z3"/>
    <mergeCell ref="AA3:AL3"/>
    <mergeCell ref="AM3:AX3"/>
    <mergeCell ref="A1:A2"/>
    <mergeCell ref="AY3:BJ3"/>
    <mergeCell ref="B40:Q40"/>
    <mergeCell ref="B35:Q35"/>
    <mergeCell ref="B38:Q38"/>
    <mergeCell ref="B39:Q39"/>
    <mergeCell ref="B32:Q32"/>
    <mergeCell ref="B33:Q33"/>
    <mergeCell ref="B34:Q34"/>
    <mergeCell ref="B36:Q36"/>
    <mergeCell ref="B37:Q37"/>
  </mergeCells>
  <phoneticPr fontId="3" type="noConversion"/>
  <hyperlinks>
    <hyperlink ref="A1:A2" location="Contents!A1" display="Table of Contents"/>
  </hyperlinks>
  <pageMargins left="0.75" right="0.75" top="1" bottom="1" header="0.5" footer="0.5"/>
  <pageSetup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7">
    <pageSetUpPr fitToPage="1"/>
  </sheetPr>
  <dimension ref="A1:BV140"/>
  <sheetViews>
    <sheetView showGridLines="0" zoomScaleNormal="100" workbookViewId="0">
      <pane xSplit="2" ySplit="4" topLeftCell="BA11" activePane="bottomRight" state="frozen"/>
      <selection activeCell="BF63" sqref="BF63"/>
      <selection pane="topRight" activeCell="BF63" sqref="BF63"/>
      <selection pane="bottomLeft" activeCell="BF63" sqref="BF63"/>
      <selection pane="bottomRight" activeCell="B1" sqref="B1:AL1"/>
    </sheetView>
  </sheetViews>
  <sheetFormatPr defaultColWidth="9.5703125" defaultRowHeight="11.25" x14ac:dyDescent="0.2"/>
  <cols>
    <col min="1" max="1" width="14.5703125" style="70" customWidth="1"/>
    <col min="2" max="2" width="40" style="47" customWidth="1"/>
    <col min="3" max="50" width="6.5703125" style="47" customWidth="1"/>
    <col min="51" max="55" width="6.5703125" style="367" customWidth="1"/>
    <col min="56" max="58" width="6.5703125" style="584" customWidth="1"/>
    <col min="59" max="62" width="6.5703125" style="367" customWidth="1"/>
    <col min="63" max="74" width="6.5703125" style="47" customWidth="1"/>
    <col min="75" max="16384" width="9.5703125" style="47"/>
  </cols>
  <sheetData>
    <row r="1" spans="1:74" ht="13.35" customHeight="1" x14ac:dyDescent="0.2">
      <c r="A1" s="741" t="s">
        <v>798</v>
      </c>
      <c r="B1" s="796" t="s">
        <v>901</v>
      </c>
      <c r="C1" s="797"/>
      <c r="D1" s="797"/>
      <c r="E1" s="797"/>
      <c r="F1" s="797"/>
      <c r="G1" s="797"/>
      <c r="H1" s="797"/>
      <c r="I1" s="797"/>
      <c r="J1" s="797"/>
      <c r="K1" s="797"/>
      <c r="L1" s="797"/>
      <c r="M1" s="797"/>
      <c r="N1" s="797"/>
      <c r="O1" s="797"/>
      <c r="P1" s="797"/>
      <c r="Q1" s="797"/>
      <c r="R1" s="797"/>
      <c r="S1" s="797"/>
      <c r="T1" s="797"/>
      <c r="U1" s="797"/>
      <c r="V1" s="797"/>
      <c r="W1" s="797"/>
      <c r="X1" s="797"/>
      <c r="Y1" s="797"/>
      <c r="Z1" s="797"/>
      <c r="AA1" s="797"/>
      <c r="AB1" s="797"/>
      <c r="AC1" s="797"/>
      <c r="AD1" s="797"/>
      <c r="AE1" s="797"/>
      <c r="AF1" s="797"/>
      <c r="AG1" s="797"/>
      <c r="AH1" s="797"/>
      <c r="AI1" s="797"/>
      <c r="AJ1" s="797"/>
      <c r="AK1" s="797"/>
      <c r="AL1" s="797"/>
      <c r="AM1" s="275"/>
    </row>
    <row r="2" spans="1:74" ht="12.75" x14ac:dyDescent="0.2">
      <c r="A2" s="742"/>
      <c r="B2" s="486" t="str">
        <f>"U.S. Energy Information Administration  |  Short-Term Energy Outlook  - "&amp;Dates!D1</f>
        <v>U.S. Energy Information Administration  |  Short-Term Energy Outlook  - September 2021</v>
      </c>
      <c r="C2" s="487"/>
      <c r="D2" s="487"/>
      <c r="E2" s="487"/>
      <c r="F2" s="487"/>
      <c r="G2" s="487"/>
      <c r="H2" s="487"/>
      <c r="I2" s="487"/>
      <c r="J2" s="487"/>
      <c r="K2" s="487"/>
      <c r="L2" s="487"/>
      <c r="M2" s="487"/>
      <c r="N2" s="487"/>
      <c r="O2" s="487"/>
      <c r="P2" s="487"/>
      <c r="Q2" s="487"/>
      <c r="R2" s="487"/>
      <c r="S2" s="487"/>
      <c r="T2" s="487"/>
      <c r="U2" s="487"/>
      <c r="V2" s="487"/>
      <c r="W2" s="487"/>
      <c r="X2" s="487"/>
      <c r="Y2" s="487"/>
      <c r="Z2" s="487"/>
      <c r="AA2" s="487"/>
      <c r="AB2" s="487"/>
      <c r="AC2" s="487"/>
      <c r="AD2" s="487"/>
      <c r="AE2" s="487"/>
      <c r="AF2" s="487"/>
      <c r="AG2" s="487"/>
      <c r="AH2" s="487"/>
      <c r="AI2" s="487"/>
      <c r="AJ2" s="487"/>
      <c r="AK2" s="487"/>
      <c r="AL2" s="487"/>
      <c r="AM2" s="275"/>
    </row>
    <row r="3" spans="1:74" s="12" customFormat="1" ht="12.75" x14ac:dyDescent="0.2">
      <c r="A3" s="14"/>
      <c r="B3" s="15"/>
      <c r="C3" s="745">
        <f>Dates!D3</f>
        <v>2017</v>
      </c>
      <c r="D3" s="746"/>
      <c r="E3" s="746"/>
      <c r="F3" s="746"/>
      <c r="G3" s="746"/>
      <c r="H3" s="746"/>
      <c r="I3" s="746"/>
      <c r="J3" s="746"/>
      <c r="K3" s="746"/>
      <c r="L3" s="746"/>
      <c r="M3" s="746"/>
      <c r="N3" s="747"/>
      <c r="O3" s="745">
        <f>C3+1</f>
        <v>2018</v>
      </c>
      <c r="P3" s="748"/>
      <c r="Q3" s="748"/>
      <c r="R3" s="748"/>
      <c r="S3" s="748"/>
      <c r="T3" s="748"/>
      <c r="U3" s="748"/>
      <c r="V3" s="748"/>
      <c r="W3" s="748"/>
      <c r="X3" s="746"/>
      <c r="Y3" s="746"/>
      <c r="Z3" s="747"/>
      <c r="AA3" s="749">
        <f>O3+1</f>
        <v>2019</v>
      </c>
      <c r="AB3" s="746"/>
      <c r="AC3" s="746"/>
      <c r="AD3" s="746"/>
      <c r="AE3" s="746"/>
      <c r="AF3" s="746"/>
      <c r="AG3" s="746"/>
      <c r="AH3" s="746"/>
      <c r="AI3" s="746"/>
      <c r="AJ3" s="746"/>
      <c r="AK3" s="746"/>
      <c r="AL3" s="747"/>
      <c r="AM3" s="749">
        <f>AA3+1</f>
        <v>2020</v>
      </c>
      <c r="AN3" s="746"/>
      <c r="AO3" s="746"/>
      <c r="AP3" s="746"/>
      <c r="AQ3" s="746"/>
      <c r="AR3" s="746"/>
      <c r="AS3" s="746"/>
      <c r="AT3" s="746"/>
      <c r="AU3" s="746"/>
      <c r="AV3" s="746"/>
      <c r="AW3" s="746"/>
      <c r="AX3" s="747"/>
      <c r="AY3" s="749">
        <f>AM3+1</f>
        <v>2021</v>
      </c>
      <c r="AZ3" s="750"/>
      <c r="BA3" s="750"/>
      <c r="BB3" s="750"/>
      <c r="BC3" s="750"/>
      <c r="BD3" s="750"/>
      <c r="BE3" s="750"/>
      <c r="BF3" s="750"/>
      <c r="BG3" s="750"/>
      <c r="BH3" s="750"/>
      <c r="BI3" s="750"/>
      <c r="BJ3" s="751"/>
      <c r="BK3" s="749">
        <f>AY3+1</f>
        <v>2022</v>
      </c>
      <c r="BL3" s="746"/>
      <c r="BM3" s="746"/>
      <c r="BN3" s="746"/>
      <c r="BO3" s="746"/>
      <c r="BP3" s="746"/>
      <c r="BQ3" s="746"/>
      <c r="BR3" s="746"/>
      <c r="BS3" s="746"/>
      <c r="BT3" s="746"/>
      <c r="BU3" s="746"/>
      <c r="BV3" s="747"/>
    </row>
    <row r="4" spans="1:74" s="12" customFormat="1" x14ac:dyDescent="0.2">
      <c r="A4" s="16"/>
      <c r="B4" s="17"/>
      <c r="C4" s="18" t="s">
        <v>473</v>
      </c>
      <c r="D4" s="18" t="s">
        <v>474</v>
      </c>
      <c r="E4" s="18" t="s">
        <v>475</v>
      </c>
      <c r="F4" s="18" t="s">
        <v>476</v>
      </c>
      <c r="G4" s="18" t="s">
        <v>477</v>
      </c>
      <c r="H4" s="18" t="s">
        <v>478</v>
      </c>
      <c r="I4" s="18" t="s">
        <v>479</v>
      </c>
      <c r="J4" s="18" t="s">
        <v>480</v>
      </c>
      <c r="K4" s="18" t="s">
        <v>481</v>
      </c>
      <c r="L4" s="18" t="s">
        <v>482</v>
      </c>
      <c r="M4" s="18" t="s">
        <v>483</v>
      </c>
      <c r="N4" s="18" t="s">
        <v>484</v>
      </c>
      <c r="O4" s="18" t="s">
        <v>473</v>
      </c>
      <c r="P4" s="18" t="s">
        <v>474</v>
      </c>
      <c r="Q4" s="18" t="s">
        <v>475</v>
      </c>
      <c r="R4" s="18" t="s">
        <v>476</v>
      </c>
      <c r="S4" s="18" t="s">
        <v>477</v>
      </c>
      <c r="T4" s="18" t="s">
        <v>478</v>
      </c>
      <c r="U4" s="18" t="s">
        <v>479</v>
      </c>
      <c r="V4" s="18" t="s">
        <v>480</v>
      </c>
      <c r="W4" s="18" t="s">
        <v>481</v>
      </c>
      <c r="X4" s="18" t="s">
        <v>482</v>
      </c>
      <c r="Y4" s="18" t="s">
        <v>483</v>
      </c>
      <c r="Z4" s="18" t="s">
        <v>484</v>
      </c>
      <c r="AA4" s="18" t="s">
        <v>473</v>
      </c>
      <c r="AB4" s="18" t="s">
        <v>474</v>
      </c>
      <c r="AC4" s="18" t="s">
        <v>475</v>
      </c>
      <c r="AD4" s="18" t="s">
        <v>476</v>
      </c>
      <c r="AE4" s="18" t="s">
        <v>477</v>
      </c>
      <c r="AF4" s="18" t="s">
        <v>478</v>
      </c>
      <c r="AG4" s="18" t="s">
        <v>479</v>
      </c>
      <c r="AH4" s="18" t="s">
        <v>480</v>
      </c>
      <c r="AI4" s="18" t="s">
        <v>481</v>
      </c>
      <c r="AJ4" s="18" t="s">
        <v>482</v>
      </c>
      <c r="AK4" s="18" t="s">
        <v>483</v>
      </c>
      <c r="AL4" s="18" t="s">
        <v>484</v>
      </c>
      <c r="AM4" s="18" t="s">
        <v>473</v>
      </c>
      <c r="AN4" s="18" t="s">
        <v>474</v>
      </c>
      <c r="AO4" s="18" t="s">
        <v>475</v>
      </c>
      <c r="AP4" s="18" t="s">
        <v>476</v>
      </c>
      <c r="AQ4" s="18" t="s">
        <v>477</v>
      </c>
      <c r="AR4" s="18" t="s">
        <v>478</v>
      </c>
      <c r="AS4" s="18" t="s">
        <v>479</v>
      </c>
      <c r="AT4" s="18" t="s">
        <v>480</v>
      </c>
      <c r="AU4" s="18" t="s">
        <v>481</v>
      </c>
      <c r="AV4" s="18" t="s">
        <v>482</v>
      </c>
      <c r="AW4" s="18" t="s">
        <v>483</v>
      </c>
      <c r="AX4" s="18" t="s">
        <v>484</v>
      </c>
      <c r="AY4" s="18" t="s">
        <v>473</v>
      </c>
      <c r="AZ4" s="18" t="s">
        <v>474</v>
      </c>
      <c r="BA4" s="18" t="s">
        <v>475</v>
      </c>
      <c r="BB4" s="18" t="s">
        <v>476</v>
      </c>
      <c r="BC4" s="18" t="s">
        <v>477</v>
      </c>
      <c r="BD4" s="18" t="s">
        <v>478</v>
      </c>
      <c r="BE4" s="18" t="s">
        <v>479</v>
      </c>
      <c r="BF4" s="18" t="s">
        <v>480</v>
      </c>
      <c r="BG4" s="18" t="s">
        <v>481</v>
      </c>
      <c r="BH4" s="18" t="s">
        <v>482</v>
      </c>
      <c r="BI4" s="18" t="s">
        <v>483</v>
      </c>
      <c r="BJ4" s="18" t="s">
        <v>484</v>
      </c>
      <c r="BK4" s="18" t="s">
        <v>473</v>
      </c>
      <c r="BL4" s="18" t="s">
        <v>474</v>
      </c>
      <c r="BM4" s="18" t="s">
        <v>475</v>
      </c>
      <c r="BN4" s="18" t="s">
        <v>476</v>
      </c>
      <c r="BO4" s="18" t="s">
        <v>477</v>
      </c>
      <c r="BP4" s="18" t="s">
        <v>478</v>
      </c>
      <c r="BQ4" s="18" t="s">
        <v>479</v>
      </c>
      <c r="BR4" s="18" t="s">
        <v>480</v>
      </c>
      <c r="BS4" s="18" t="s">
        <v>481</v>
      </c>
      <c r="BT4" s="18" t="s">
        <v>482</v>
      </c>
      <c r="BU4" s="18" t="s">
        <v>483</v>
      </c>
      <c r="BV4" s="18" t="s">
        <v>484</v>
      </c>
    </row>
    <row r="5" spans="1:74" ht="11.1" customHeight="1" x14ac:dyDescent="0.2">
      <c r="A5" s="57"/>
      <c r="B5" s="59" t="s">
        <v>771</v>
      </c>
      <c r="C5" s="58"/>
      <c r="D5" s="58"/>
      <c r="E5" s="58"/>
      <c r="F5" s="58"/>
      <c r="G5" s="58"/>
      <c r="H5" s="58"/>
      <c r="I5" s="58"/>
      <c r="J5" s="58"/>
      <c r="K5" s="58"/>
      <c r="L5" s="58"/>
      <c r="M5" s="58"/>
      <c r="N5" s="58"/>
      <c r="O5" s="58"/>
      <c r="P5" s="58"/>
      <c r="Q5" s="58"/>
      <c r="R5" s="58"/>
      <c r="S5" s="58"/>
      <c r="T5" s="58"/>
      <c r="U5" s="58"/>
      <c r="V5" s="58"/>
      <c r="W5" s="58"/>
      <c r="X5" s="58"/>
      <c r="Y5" s="58"/>
      <c r="Z5" s="58"/>
      <c r="AA5" s="58"/>
      <c r="AB5" s="58"/>
      <c r="AC5" s="58"/>
      <c r="AD5" s="58"/>
      <c r="AE5" s="58"/>
      <c r="AF5" s="58"/>
      <c r="AG5" s="58"/>
      <c r="AH5" s="58"/>
      <c r="AI5" s="58"/>
      <c r="AJ5" s="58"/>
      <c r="AK5" s="58"/>
      <c r="AL5" s="58"/>
      <c r="AM5" s="58"/>
      <c r="AN5" s="58"/>
      <c r="AO5" s="58"/>
      <c r="AP5" s="58"/>
      <c r="AQ5" s="58"/>
      <c r="AR5" s="58"/>
      <c r="AS5" s="58"/>
      <c r="AT5" s="58"/>
      <c r="AU5" s="58"/>
      <c r="AV5" s="58"/>
      <c r="AW5" s="58"/>
      <c r="AX5" s="58"/>
      <c r="AY5" s="386"/>
      <c r="AZ5" s="386"/>
      <c r="BA5" s="386"/>
      <c r="BB5" s="386"/>
      <c r="BC5" s="386"/>
      <c r="BD5" s="58"/>
      <c r="BE5" s="58"/>
      <c r="BF5" s="58"/>
      <c r="BG5" s="58"/>
      <c r="BH5" s="386"/>
      <c r="BI5" s="386"/>
      <c r="BJ5" s="386"/>
      <c r="BK5" s="386"/>
      <c r="BL5" s="386"/>
      <c r="BM5" s="386"/>
      <c r="BN5" s="386"/>
      <c r="BO5" s="386"/>
      <c r="BP5" s="386"/>
      <c r="BQ5" s="386"/>
      <c r="BR5" s="386"/>
      <c r="BS5" s="386"/>
      <c r="BT5" s="386"/>
      <c r="BU5" s="386"/>
      <c r="BV5" s="386"/>
    </row>
    <row r="6" spans="1:74" ht="11.1" customHeight="1" x14ac:dyDescent="0.2">
      <c r="A6" s="57"/>
      <c r="B6" s="44" t="s">
        <v>740</v>
      </c>
      <c r="C6" s="60"/>
      <c r="D6" s="60"/>
      <c r="E6" s="60"/>
      <c r="F6" s="60"/>
      <c r="G6" s="60"/>
      <c r="H6" s="60"/>
      <c r="I6" s="60"/>
      <c r="J6" s="60"/>
      <c r="K6" s="60"/>
      <c r="L6" s="60"/>
      <c r="M6" s="60"/>
      <c r="N6" s="60"/>
      <c r="O6" s="60"/>
      <c r="P6" s="60"/>
      <c r="Q6" s="60"/>
      <c r="R6" s="60"/>
      <c r="S6" s="60"/>
      <c r="T6" s="60"/>
      <c r="U6" s="60"/>
      <c r="V6" s="60"/>
      <c r="W6" s="60"/>
      <c r="X6" s="60"/>
      <c r="Y6" s="60"/>
      <c r="Z6" s="60"/>
      <c r="AA6" s="60"/>
      <c r="AB6" s="60"/>
      <c r="AC6" s="60"/>
      <c r="AD6" s="60"/>
      <c r="AE6" s="60"/>
      <c r="AF6" s="60"/>
      <c r="AG6" s="60"/>
      <c r="AH6" s="60"/>
      <c r="AI6" s="60"/>
      <c r="AJ6" s="60"/>
      <c r="AK6" s="60"/>
      <c r="AL6" s="60"/>
      <c r="AM6" s="60"/>
      <c r="AN6" s="60"/>
      <c r="AO6" s="60"/>
      <c r="AP6" s="60"/>
      <c r="AQ6" s="60"/>
      <c r="AR6" s="60"/>
      <c r="AS6" s="60"/>
      <c r="AT6" s="60"/>
      <c r="AU6" s="60"/>
      <c r="AV6" s="60"/>
      <c r="AW6" s="60"/>
      <c r="AX6" s="682"/>
      <c r="AY6" s="682"/>
      <c r="AZ6" s="682"/>
      <c r="BA6" s="682"/>
      <c r="BB6" s="682"/>
      <c r="BC6" s="682"/>
      <c r="BD6" s="682"/>
      <c r="BE6" s="682"/>
      <c r="BF6" s="682"/>
      <c r="BG6" s="682"/>
      <c r="BH6" s="682"/>
      <c r="BI6" s="682"/>
      <c r="BJ6" s="682"/>
      <c r="BK6" s="682"/>
      <c r="BL6" s="682"/>
      <c r="BM6" s="682"/>
      <c r="BN6" s="682"/>
      <c r="BO6" s="682"/>
      <c r="BP6" s="682"/>
      <c r="BQ6" s="682"/>
      <c r="BR6" s="682"/>
      <c r="BS6" s="682"/>
      <c r="BT6" s="682"/>
      <c r="BU6" s="682"/>
      <c r="BV6" s="682"/>
    </row>
    <row r="7" spans="1:74" ht="11.1" customHeight="1" x14ac:dyDescent="0.2">
      <c r="A7" s="61" t="s">
        <v>502</v>
      </c>
      <c r="B7" s="172" t="s">
        <v>119</v>
      </c>
      <c r="C7" s="210">
        <v>8.8728540000000002</v>
      </c>
      <c r="D7" s="210">
        <v>9.1092379999999995</v>
      </c>
      <c r="E7" s="210">
        <v>9.1680159999999997</v>
      </c>
      <c r="F7" s="210">
        <v>9.1029920000000004</v>
      </c>
      <c r="G7" s="210">
        <v>9.1844420000000007</v>
      </c>
      <c r="H7" s="210">
        <v>9.1102950000000007</v>
      </c>
      <c r="I7" s="210">
        <v>9.2462789999999995</v>
      </c>
      <c r="J7" s="210">
        <v>9.2450170000000007</v>
      </c>
      <c r="K7" s="210">
        <v>9.5162390000000006</v>
      </c>
      <c r="L7" s="210">
        <v>9.6590030000000002</v>
      </c>
      <c r="M7" s="210">
        <v>10.076983999999999</v>
      </c>
      <c r="N7" s="210">
        <v>9.9793120000000002</v>
      </c>
      <c r="O7" s="210">
        <v>9.9961610000000007</v>
      </c>
      <c r="P7" s="210">
        <v>10.275947</v>
      </c>
      <c r="Q7" s="210">
        <v>10.461175000000001</v>
      </c>
      <c r="R7" s="210">
        <v>10.493442</v>
      </c>
      <c r="S7" s="210">
        <v>10.424486999999999</v>
      </c>
      <c r="T7" s="210">
        <v>10.627898999999999</v>
      </c>
      <c r="U7" s="210">
        <v>10.888398</v>
      </c>
      <c r="V7" s="210">
        <v>11.373371000000001</v>
      </c>
      <c r="W7" s="210">
        <v>11.422010999999999</v>
      </c>
      <c r="X7" s="210">
        <v>11.48831</v>
      </c>
      <c r="Y7" s="210">
        <v>11.867607</v>
      </c>
      <c r="Z7" s="210">
        <v>11.923994</v>
      </c>
      <c r="AA7" s="210">
        <v>11.847951</v>
      </c>
      <c r="AB7" s="210">
        <v>11.65258</v>
      </c>
      <c r="AC7" s="210">
        <v>11.898941000000001</v>
      </c>
      <c r="AD7" s="210">
        <v>12.12458</v>
      </c>
      <c r="AE7" s="210">
        <v>12.140713</v>
      </c>
      <c r="AF7" s="210">
        <v>12.178872</v>
      </c>
      <c r="AG7" s="210">
        <v>11.895645999999999</v>
      </c>
      <c r="AH7" s="210">
        <v>12.475</v>
      </c>
      <c r="AI7" s="210">
        <v>12.5723</v>
      </c>
      <c r="AJ7" s="210">
        <v>12.770961</v>
      </c>
      <c r="AK7" s="210">
        <v>12.966120999999999</v>
      </c>
      <c r="AL7" s="210">
        <v>12.910303000000001</v>
      </c>
      <c r="AM7" s="210">
        <v>12.784808999999999</v>
      </c>
      <c r="AN7" s="210">
        <v>12.825811</v>
      </c>
      <c r="AO7" s="210">
        <v>12.816057000000001</v>
      </c>
      <c r="AP7" s="210">
        <v>11.911472</v>
      </c>
      <c r="AQ7" s="210">
        <v>9.7111169999999998</v>
      </c>
      <c r="AR7" s="210">
        <v>10.419767999999999</v>
      </c>
      <c r="AS7" s="210">
        <v>10.956484</v>
      </c>
      <c r="AT7" s="210">
        <v>10.557567000000001</v>
      </c>
      <c r="AU7" s="210">
        <v>10.868058</v>
      </c>
      <c r="AV7" s="210">
        <v>10.413411999999999</v>
      </c>
      <c r="AW7" s="210">
        <v>11.120706999999999</v>
      </c>
      <c r="AX7" s="210">
        <v>11.083595000000001</v>
      </c>
      <c r="AY7" s="210">
        <v>11.056365</v>
      </c>
      <c r="AZ7" s="210">
        <v>9.7730589999999999</v>
      </c>
      <c r="BA7" s="210">
        <v>11.159559</v>
      </c>
      <c r="BB7" s="210">
        <v>11.230181</v>
      </c>
      <c r="BC7" s="210">
        <v>11.312499000000001</v>
      </c>
      <c r="BD7" s="210">
        <v>11.307320000000001</v>
      </c>
      <c r="BE7" s="210">
        <v>11.347225441000001</v>
      </c>
      <c r="BF7" s="210">
        <v>11.071677733</v>
      </c>
      <c r="BG7" s="299">
        <v>10.75728</v>
      </c>
      <c r="BH7" s="299">
        <v>11.220980000000001</v>
      </c>
      <c r="BI7" s="299">
        <v>11.290900000000001</v>
      </c>
      <c r="BJ7" s="299">
        <v>11.33643</v>
      </c>
      <c r="BK7" s="299">
        <v>11.36192</v>
      </c>
      <c r="BL7" s="299">
        <v>11.39813</v>
      </c>
      <c r="BM7" s="299">
        <v>11.48715</v>
      </c>
      <c r="BN7" s="299">
        <v>11.551299999999999</v>
      </c>
      <c r="BO7" s="299">
        <v>11.57189</v>
      </c>
      <c r="BP7" s="299">
        <v>11.62393</v>
      </c>
      <c r="BQ7" s="299">
        <v>11.67563</v>
      </c>
      <c r="BR7" s="299">
        <v>11.83798</v>
      </c>
      <c r="BS7" s="299">
        <v>11.916</v>
      </c>
      <c r="BT7" s="299">
        <v>11.89495</v>
      </c>
      <c r="BU7" s="299">
        <v>12.103059999999999</v>
      </c>
      <c r="BV7" s="299">
        <v>12.17442</v>
      </c>
    </row>
    <row r="8" spans="1:74" ht="11.1" customHeight="1" x14ac:dyDescent="0.2">
      <c r="A8" s="61" t="s">
        <v>503</v>
      </c>
      <c r="B8" s="172" t="s">
        <v>394</v>
      </c>
      <c r="C8" s="210">
        <v>0.51790499999999995</v>
      </c>
      <c r="D8" s="210">
        <v>0.515486</v>
      </c>
      <c r="E8" s="210">
        <v>0.52579399999999998</v>
      </c>
      <c r="F8" s="210">
        <v>0.52529099999999995</v>
      </c>
      <c r="G8" s="210">
        <v>0.50753700000000002</v>
      </c>
      <c r="H8" s="210">
        <v>0.46144000000000002</v>
      </c>
      <c r="I8" s="210">
        <v>0.42263099999999998</v>
      </c>
      <c r="J8" s="210">
        <v>0.45069100000000001</v>
      </c>
      <c r="K8" s="210">
        <v>0.482157</v>
      </c>
      <c r="L8" s="210">
        <v>0.50662399999999996</v>
      </c>
      <c r="M8" s="210">
        <v>0.50991500000000001</v>
      </c>
      <c r="N8" s="210">
        <v>0.51234800000000003</v>
      </c>
      <c r="O8" s="210">
        <v>0.50769600000000004</v>
      </c>
      <c r="P8" s="210">
        <v>0.51309899999999997</v>
      </c>
      <c r="Q8" s="210">
        <v>0.51219199999999998</v>
      </c>
      <c r="R8" s="210">
        <v>0.49740699999999999</v>
      </c>
      <c r="S8" s="210">
        <v>0.49571599999999999</v>
      </c>
      <c r="T8" s="210">
        <v>0.450706</v>
      </c>
      <c r="U8" s="210">
        <v>0.394735</v>
      </c>
      <c r="V8" s="210">
        <v>0.42770900000000001</v>
      </c>
      <c r="W8" s="210">
        <v>0.47146500000000002</v>
      </c>
      <c r="X8" s="210">
        <v>0.48655599999999999</v>
      </c>
      <c r="Y8" s="210">
        <v>0.49729600000000002</v>
      </c>
      <c r="Z8" s="210">
        <v>0.49566300000000002</v>
      </c>
      <c r="AA8" s="210">
        <v>0.496226</v>
      </c>
      <c r="AB8" s="210">
        <v>0.48759200000000003</v>
      </c>
      <c r="AC8" s="210">
        <v>0.48107100000000003</v>
      </c>
      <c r="AD8" s="210">
        <v>0.47547200000000001</v>
      </c>
      <c r="AE8" s="210">
        <v>0.47444999999999998</v>
      </c>
      <c r="AF8" s="210">
        <v>0.45476499999999997</v>
      </c>
      <c r="AG8" s="210">
        <v>0.44849899999999998</v>
      </c>
      <c r="AH8" s="210">
        <v>0.381745</v>
      </c>
      <c r="AI8" s="210">
        <v>0.44939299999999999</v>
      </c>
      <c r="AJ8" s="210">
        <v>0.47478399999999998</v>
      </c>
      <c r="AK8" s="210">
        <v>0.48411100000000001</v>
      </c>
      <c r="AL8" s="210">
        <v>0.48136899999999999</v>
      </c>
      <c r="AM8" s="210">
        <v>0.48244900000000002</v>
      </c>
      <c r="AN8" s="210">
        <v>0.47666599999999998</v>
      </c>
      <c r="AO8" s="210">
        <v>0.469553</v>
      </c>
      <c r="AP8" s="210">
        <v>0.46270299999999998</v>
      </c>
      <c r="AQ8" s="210">
        <v>0.40412100000000001</v>
      </c>
      <c r="AR8" s="210">
        <v>0.36097499999999999</v>
      </c>
      <c r="AS8" s="210">
        <v>0.44400499999999998</v>
      </c>
      <c r="AT8" s="210">
        <v>0.44358199999999998</v>
      </c>
      <c r="AU8" s="210">
        <v>0.44173499999999999</v>
      </c>
      <c r="AV8" s="210">
        <v>0.45936100000000002</v>
      </c>
      <c r="AW8" s="210">
        <v>0.463976</v>
      </c>
      <c r="AX8" s="210">
        <v>0.46295999999999998</v>
      </c>
      <c r="AY8" s="210">
        <v>0.45829300000000001</v>
      </c>
      <c r="AZ8" s="210">
        <v>0.45663900000000002</v>
      </c>
      <c r="BA8" s="210">
        <v>0.45331399999999999</v>
      </c>
      <c r="BB8" s="210">
        <v>0.44633200000000001</v>
      </c>
      <c r="BC8" s="210">
        <v>0.44333800000000001</v>
      </c>
      <c r="BD8" s="210">
        <v>0.43999500000000002</v>
      </c>
      <c r="BE8" s="210">
        <v>0.39057802282999998</v>
      </c>
      <c r="BF8" s="210">
        <v>0.40566521317999998</v>
      </c>
      <c r="BG8" s="299">
        <v>0.39253357297000002</v>
      </c>
      <c r="BH8" s="299">
        <v>0.44179359945000002</v>
      </c>
      <c r="BI8" s="299">
        <v>0.43843645673999998</v>
      </c>
      <c r="BJ8" s="299">
        <v>0.43504595968999998</v>
      </c>
      <c r="BK8" s="299">
        <v>0.42749421410999999</v>
      </c>
      <c r="BL8" s="299">
        <v>0.41994232395999997</v>
      </c>
      <c r="BM8" s="299">
        <v>0.45202178999999998</v>
      </c>
      <c r="BN8" s="299">
        <v>0.44808842561000001</v>
      </c>
      <c r="BO8" s="299">
        <v>0.40955943961000002</v>
      </c>
      <c r="BP8" s="299">
        <v>0.39947075508000002</v>
      </c>
      <c r="BQ8" s="299">
        <v>0.38147537561</v>
      </c>
      <c r="BR8" s="299">
        <v>0.39879691976999998</v>
      </c>
      <c r="BS8" s="299">
        <v>0.39636414075999998</v>
      </c>
      <c r="BT8" s="299">
        <v>0.41487963493000002</v>
      </c>
      <c r="BU8" s="299">
        <v>0.41702671796000002</v>
      </c>
      <c r="BV8" s="299">
        <v>0.44654965854000001</v>
      </c>
    </row>
    <row r="9" spans="1:74" ht="11.1" customHeight="1" x14ac:dyDescent="0.2">
      <c r="A9" s="61" t="s">
        <v>504</v>
      </c>
      <c r="B9" s="172" t="s">
        <v>233</v>
      </c>
      <c r="C9" s="210">
        <v>1.750904</v>
      </c>
      <c r="D9" s="210">
        <v>1.7536179999999999</v>
      </c>
      <c r="E9" s="210">
        <v>1.77535</v>
      </c>
      <c r="F9" s="210">
        <v>1.6644460000000001</v>
      </c>
      <c r="G9" s="210">
        <v>1.6849270000000001</v>
      </c>
      <c r="H9" s="210">
        <v>1.6313260000000001</v>
      </c>
      <c r="I9" s="210">
        <v>1.7568159999999999</v>
      </c>
      <c r="J9" s="210">
        <v>1.7185299999999999</v>
      </c>
      <c r="K9" s="210">
        <v>1.6933510000000001</v>
      </c>
      <c r="L9" s="210">
        <v>1.482453</v>
      </c>
      <c r="M9" s="210">
        <v>1.698094</v>
      </c>
      <c r="N9" s="210">
        <v>1.5692140000000001</v>
      </c>
      <c r="O9" s="210">
        <v>1.637659</v>
      </c>
      <c r="P9" s="210">
        <v>1.712629</v>
      </c>
      <c r="Q9" s="210">
        <v>1.704723</v>
      </c>
      <c r="R9" s="210">
        <v>1.6027009999999999</v>
      </c>
      <c r="S9" s="210">
        <v>1.536394</v>
      </c>
      <c r="T9" s="210">
        <v>1.663767</v>
      </c>
      <c r="U9" s="210">
        <v>1.866992</v>
      </c>
      <c r="V9" s="210">
        <v>1.9549920000000001</v>
      </c>
      <c r="W9" s="210">
        <v>1.797868</v>
      </c>
      <c r="X9" s="210">
        <v>1.751655</v>
      </c>
      <c r="Y9" s="210">
        <v>1.95052</v>
      </c>
      <c r="Z9" s="210">
        <v>1.9208270000000001</v>
      </c>
      <c r="AA9" s="210">
        <v>1.9174949999999999</v>
      </c>
      <c r="AB9" s="210">
        <v>1.7368699999999999</v>
      </c>
      <c r="AC9" s="210">
        <v>1.9252530000000001</v>
      </c>
      <c r="AD9" s="210">
        <v>1.963058</v>
      </c>
      <c r="AE9" s="210">
        <v>1.9140889999999999</v>
      </c>
      <c r="AF9" s="210">
        <v>1.9229160000000001</v>
      </c>
      <c r="AG9" s="210">
        <v>1.5313129999999999</v>
      </c>
      <c r="AH9" s="210">
        <v>2.0439250000000002</v>
      </c>
      <c r="AI9" s="210">
        <v>1.915116</v>
      </c>
      <c r="AJ9" s="210">
        <v>1.9125019999999999</v>
      </c>
      <c r="AK9" s="210">
        <v>1.9992529999999999</v>
      </c>
      <c r="AL9" s="210">
        <v>1.979565</v>
      </c>
      <c r="AM9" s="210">
        <v>1.988113</v>
      </c>
      <c r="AN9" s="210">
        <v>1.994734</v>
      </c>
      <c r="AO9" s="210">
        <v>1.9750840000000001</v>
      </c>
      <c r="AP9" s="210">
        <v>1.9111210000000001</v>
      </c>
      <c r="AQ9" s="210">
        <v>1.5614950000000001</v>
      </c>
      <c r="AR9" s="210">
        <v>1.5167269999999999</v>
      </c>
      <c r="AS9" s="210">
        <v>1.6184989999999999</v>
      </c>
      <c r="AT9" s="210">
        <v>1.1642140000000001</v>
      </c>
      <c r="AU9" s="210">
        <v>1.5094449999999999</v>
      </c>
      <c r="AV9" s="210">
        <v>1.0500499999999999</v>
      </c>
      <c r="AW9" s="210">
        <v>1.68597</v>
      </c>
      <c r="AX9" s="210">
        <v>1.7779259999999999</v>
      </c>
      <c r="AY9" s="210">
        <v>1.7835479999999999</v>
      </c>
      <c r="AZ9" s="210">
        <v>1.76227</v>
      </c>
      <c r="BA9" s="210">
        <v>1.854311</v>
      </c>
      <c r="BB9" s="210">
        <v>1.767887</v>
      </c>
      <c r="BC9" s="210">
        <v>1.8073049999999999</v>
      </c>
      <c r="BD9" s="210">
        <v>1.8247850000000001</v>
      </c>
      <c r="BE9" s="210">
        <v>1.8415615964000001</v>
      </c>
      <c r="BF9" s="210">
        <v>1.5152913071</v>
      </c>
      <c r="BG9" s="299">
        <v>1.1969295927000001</v>
      </c>
      <c r="BH9" s="299">
        <v>1.6260756440999999</v>
      </c>
      <c r="BI9" s="299">
        <v>1.7786718670999999</v>
      </c>
      <c r="BJ9" s="299">
        <v>1.7823093566999999</v>
      </c>
      <c r="BK9" s="299">
        <v>1.7686524776000001</v>
      </c>
      <c r="BL9" s="299">
        <v>1.755627676</v>
      </c>
      <c r="BM9" s="299">
        <v>1.7538801926000001</v>
      </c>
      <c r="BN9" s="299">
        <v>1.7427663911</v>
      </c>
      <c r="BO9" s="299">
        <v>1.7321836346999999</v>
      </c>
      <c r="BP9" s="299">
        <v>1.716611608</v>
      </c>
      <c r="BQ9" s="299">
        <v>1.6987782908</v>
      </c>
      <c r="BR9" s="299">
        <v>1.7618341022999999</v>
      </c>
      <c r="BS9" s="299">
        <v>1.7673788319999999</v>
      </c>
      <c r="BT9" s="299">
        <v>1.6668185645</v>
      </c>
      <c r="BU9" s="299">
        <v>1.8256500339999999</v>
      </c>
      <c r="BV9" s="299">
        <v>1.8362186409000001</v>
      </c>
    </row>
    <row r="10" spans="1:74" ht="11.1" customHeight="1" x14ac:dyDescent="0.2">
      <c r="A10" s="61" t="s">
        <v>505</v>
      </c>
      <c r="B10" s="172" t="s">
        <v>118</v>
      </c>
      <c r="C10" s="210">
        <v>6.6040450000000002</v>
      </c>
      <c r="D10" s="210">
        <v>6.8401339999999999</v>
      </c>
      <c r="E10" s="210">
        <v>6.8668719999999999</v>
      </c>
      <c r="F10" s="210">
        <v>6.9132550000000004</v>
      </c>
      <c r="G10" s="210">
        <v>6.9919779999999996</v>
      </c>
      <c r="H10" s="210">
        <v>7.0175289999999997</v>
      </c>
      <c r="I10" s="210">
        <v>7.0668319999999998</v>
      </c>
      <c r="J10" s="210">
        <v>7.0757960000000004</v>
      </c>
      <c r="K10" s="210">
        <v>7.3407309999999999</v>
      </c>
      <c r="L10" s="210">
        <v>7.6699260000000002</v>
      </c>
      <c r="M10" s="210">
        <v>7.8689749999999998</v>
      </c>
      <c r="N10" s="210">
        <v>7.8977500000000003</v>
      </c>
      <c r="O10" s="210">
        <v>7.8508060000000004</v>
      </c>
      <c r="P10" s="210">
        <v>8.0502190000000002</v>
      </c>
      <c r="Q10" s="210">
        <v>8.2442600000000006</v>
      </c>
      <c r="R10" s="210">
        <v>8.3933339999999994</v>
      </c>
      <c r="S10" s="210">
        <v>8.3923769999999998</v>
      </c>
      <c r="T10" s="210">
        <v>8.5134260000000008</v>
      </c>
      <c r="U10" s="210">
        <v>8.626671</v>
      </c>
      <c r="V10" s="210">
        <v>8.9906699999999997</v>
      </c>
      <c r="W10" s="210">
        <v>9.1526779999999999</v>
      </c>
      <c r="X10" s="210">
        <v>9.2500990000000005</v>
      </c>
      <c r="Y10" s="210">
        <v>9.419791</v>
      </c>
      <c r="Z10" s="210">
        <v>9.5075040000000008</v>
      </c>
      <c r="AA10" s="210">
        <v>9.4342299999999994</v>
      </c>
      <c r="AB10" s="210">
        <v>9.4281179999999996</v>
      </c>
      <c r="AC10" s="210">
        <v>9.4926169999999992</v>
      </c>
      <c r="AD10" s="210">
        <v>9.6860499999999998</v>
      </c>
      <c r="AE10" s="210">
        <v>9.7521740000000001</v>
      </c>
      <c r="AF10" s="210">
        <v>9.8011909999999993</v>
      </c>
      <c r="AG10" s="210">
        <v>9.9158340000000003</v>
      </c>
      <c r="AH10" s="210">
        <v>10.049329999999999</v>
      </c>
      <c r="AI10" s="210">
        <v>10.207791</v>
      </c>
      <c r="AJ10" s="210">
        <v>10.383675</v>
      </c>
      <c r="AK10" s="210">
        <v>10.482756999999999</v>
      </c>
      <c r="AL10" s="210">
        <v>10.449369000000001</v>
      </c>
      <c r="AM10" s="210">
        <v>10.314247</v>
      </c>
      <c r="AN10" s="210">
        <v>10.354411000000001</v>
      </c>
      <c r="AO10" s="210">
        <v>10.371420000000001</v>
      </c>
      <c r="AP10" s="210">
        <v>9.5376480000000008</v>
      </c>
      <c r="AQ10" s="210">
        <v>7.745501</v>
      </c>
      <c r="AR10" s="210">
        <v>8.5420660000000002</v>
      </c>
      <c r="AS10" s="210">
        <v>8.8939800000000009</v>
      </c>
      <c r="AT10" s="210">
        <v>8.9497710000000001</v>
      </c>
      <c r="AU10" s="210">
        <v>8.9168780000000005</v>
      </c>
      <c r="AV10" s="210">
        <v>8.9040009999999992</v>
      </c>
      <c r="AW10" s="210">
        <v>8.9707609999999995</v>
      </c>
      <c r="AX10" s="210">
        <v>8.8427089999999993</v>
      </c>
      <c r="AY10" s="210">
        <v>8.8145240000000005</v>
      </c>
      <c r="AZ10" s="210">
        <v>7.5541499999999999</v>
      </c>
      <c r="BA10" s="210">
        <v>8.851934</v>
      </c>
      <c r="BB10" s="210">
        <v>9.015962</v>
      </c>
      <c r="BC10" s="210">
        <v>9.0618560000000006</v>
      </c>
      <c r="BD10" s="210">
        <v>9.0425400000000007</v>
      </c>
      <c r="BE10" s="210">
        <v>9.1150858220999993</v>
      </c>
      <c r="BF10" s="210">
        <v>9.1507212123000006</v>
      </c>
      <c r="BG10" s="299">
        <v>9.1678179719999999</v>
      </c>
      <c r="BH10" s="299">
        <v>9.1531143186000001</v>
      </c>
      <c r="BI10" s="299">
        <v>9.0737936118999993</v>
      </c>
      <c r="BJ10" s="299">
        <v>9.1190748044000003</v>
      </c>
      <c r="BK10" s="299">
        <v>9.1657731712999997</v>
      </c>
      <c r="BL10" s="299">
        <v>9.2225613459000009</v>
      </c>
      <c r="BM10" s="299">
        <v>9.2812437549000002</v>
      </c>
      <c r="BN10" s="299">
        <v>9.3604463471999999</v>
      </c>
      <c r="BO10" s="299">
        <v>9.4301476489000002</v>
      </c>
      <c r="BP10" s="299">
        <v>9.5078474293999999</v>
      </c>
      <c r="BQ10" s="299">
        <v>9.5953715996</v>
      </c>
      <c r="BR10" s="299">
        <v>9.6773453512999996</v>
      </c>
      <c r="BS10" s="299">
        <v>9.7522612375000008</v>
      </c>
      <c r="BT10" s="299">
        <v>9.8132533647999995</v>
      </c>
      <c r="BU10" s="299">
        <v>9.8603829163000007</v>
      </c>
      <c r="BV10" s="299">
        <v>9.8916478860999995</v>
      </c>
    </row>
    <row r="11" spans="1:74" ht="11.1" customHeight="1" x14ac:dyDescent="0.2">
      <c r="A11" s="61" t="s">
        <v>737</v>
      </c>
      <c r="B11" s="172" t="s">
        <v>120</v>
      </c>
      <c r="C11" s="210">
        <v>7.7666180000000002</v>
      </c>
      <c r="D11" s="210">
        <v>6.7309130000000001</v>
      </c>
      <c r="E11" s="210">
        <v>7.2349480000000002</v>
      </c>
      <c r="F11" s="210">
        <v>7.0765719999999996</v>
      </c>
      <c r="G11" s="210">
        <v>7.3889500000000004</v>
      </c>
      <c r="H11" s="210">
        <v>7.224145</v>
      </c>
      <c r="I11" s="210">
        <v>6.9589410000000003</v>
      </c>
      <c r="J11" s="210">
        <v>7.1055869999999999</v>
      </c>
      <c r="K11" s="210">
        <v>5.860284</v>
      </c>
      <c r="L11" s="210">
        <v>5.9607109999999999</v>
      </c>
      <c r="M11" s="210">
        <v>6.1302180000000002</v>
      </c>
      <c r="N11" s="210">
        <v>6.2600389999999999</v>
      </c>
      <c r="O11" s="210">
        <v>6.6558380000000001</v>
      </c>
      <c r="P11" s="210">
        <v>5.7626109999999997</v>
      </c>
      <c r="Q11" s="210">
        <v>5.650512</v>
      </c>
      <c r="R11" s="210">
        <v>6.3342210000000003</v>
      </c>
      <c r="S11" s="210">
        <v>5.7670110000000001</v>
      </c>
      <c r="T11" s="210">
        <v>6.2085739999999996</v>
      </c>
      <c r="U11" s="210">
        <v>5.6292080000000002</v>
      </c>
      <c r="V11" s="210">
        <v>6.1302110000000001</v>
      </c>
      <c r="W11" s="210">
        <v>5.578074</v>
      </c>
      <c r="X11" s="210">
        <v>5.097556</v>
      </c>
      <c r="Y11" s="210">
        <v>5.1412800000000001</v>
      </c>
      <c r="Z11" s="210">
        <v>4.7062280000000003</v>
      </c>
      <c r="AA11" s="210">
        <v>4.9153419999999999</v>
      </c>
      <c r="AB11" s="210">
        <v>3.7550110000000001</v>
      </c>
      <c r="AC11" s="210">
        <v>4.1100700000000003</v>
      </c>
      <c r="AD11" s="210">
        <v>4.0878839999999999</v>
      </c>
      <c r="AE11" s="210">
        <v>4.1950570000000003</v>
      </c>
      <c r="AF11" s="210">
        <v>4.0522790000000004</v>
      </c>
      <c r="AG11" s="210">
        <v>4.232246</v>
      </c>
      <c r="AH11" s="210">
        <v>4.1892469999999999</v>
      </c>
      <c r="AI11" s="210">
        <v>3.3901720000000002</v>
      </c>
      <c r="AJ11" s="210">
        <v>2.8297590000000001</v>
      </c>
      <c r="AK11" s="210">
        <v>2.737447</v>
      </c>
      <c r="AL11" s="210">
        <v>3.2964319999999998</v>
      </c>
      <c r="AM11" s="210">
        <v>3.0230760000000001</v>
      </c>
      <c r="AN11" s="210">
        <v>2.982148</v>
      </c>
      <c r="AO11" s="210">
        <v>2.6708349999999998</v>
      </c>
      <c r="AP11" s="210">
        <v>2.6369150000000001</v>
      </c>
      <c r="AQ11" s="210">
        <v>2.909678</v>
      </c>
      <c r="AR11" s="210">
        <v>3.6455860000000002</v>
      </c>
      <c r="AS11" s="210">
        <v>2.563088</v>
      </c>
      <c r="AT11" s="210">
        <v>2.0084689999999998</v>
      </c>
      <c r="AU11" s="210">
        <v>2.1329419999999999</v>
      </c>
      <c r="AV11" s="210">
        <v>2.354301</v>
      </c>
      <c r="AW11" s="210">
        <v>2.7840889999999998</v>
      </c>
      <c r="AX11" s="210">
        <v>2.356258</v>
      </c>
      <c r="AY11" s="210">
        <v>2.6182949999999998</v>
      </c>
      <c r="AZ11" s="210">
        <v>2.8868520000000002</v>
      </c>
      <c r="BA11" s="210">
        <v>3.1017480000000002</v>
      </c>
      <c r="BB11" s="210">
        <v>2.5353530000000002</v>
      </c>
      <c r="BC11" s="210">
        <v>3.0916030000000001</v>
      </c>
      <c r="BD11" s="210">
        <v>3.2522319999999998</v>
      </c>
      <c r="BE11" s="210">
        <v>3.8175806452000001</v>
      </c>
      <c r="BF11" s="210">
        <v>3.4531329032000002</v>
      </c>
      <c r="BG11" s="299">
        <v>3.5410469999999998</v>
      </c>
      <c r="BH11" s="299">
        <v>3.1472570000000002</v>
      </c>
      <c r="BI11" s="299">
        <v>3.4185919999999999</v>
      </c>
      <c r="BJ11" s="299">
        <v>3.8917229999999998</v>
      </c>
      <c r="BK11" s="299">
        <v>3.8070949999999999</v>
      </c>
      <c r="BL11" s="299">
        <v>3.3591899999999999</v>
      </c>
      <c r="BM11" s="299">
        <v>4.0923410000000002</v>
      </c>
      <c r="BN11" s="299">
        <v>4.4888700000000004</v>
      </c>
      <c r="BO11" s="299">
        <v>4.78451</v>
      </c>
      <c r="BP11" s="299">
        <v>4.8649370000000003</v>
      </c>
      <c r="BQ11" s="299">
        <v>4.8373400000000002</v>
      </c>
      <c r="BR11" s="299">
        <v>5.0522939999999998</v>
      </c>
      <c r="BS11" s="299">
        <v>4.5536089999999998</v>
      </c>
      <c r="BT11" s="299">
        <v>3.7425440000000001</v>
      </c>
      <c r="BU11" s="299">
        <v>3.7777080000000001</v>
      </c>
      <c r="BV11" s="299">
        <v>4.0041250000000002</v>
      </c>
    </row>
    <row r="12" spans="1:74" ht="11.1" customHeight="1" x14ac:dyDescent="0.2">
      <c r="A12" s="61" t="s">
        <v>739</v>
      </c>
      <c r="B12" s="172" t="s">
        <v>124</v>
      </c>
      <c r="C12" s="210">
        <v>1.2903225807E-4</v>
      </c>
      <c r="D12" s="210">
        <v>9.0357142857000004E-3</v>
      </c>
      <c r="E12" s="210">
        <v>0.10693548387</v>
      </c>
      <c r="F12" s="210">
        <v>9.0766666667000007E-2</v>
      </c>
      <c r="G12" s="210">
        <v>0.13900000000000001</v>
      </c>
      <c r="H12" s="210">
        <v>0.17680000000000001</v>
      </c>
      <c r="I12" s="210">
        <v>9.3870967742000003E-3</v>
      </c>
      <c r="J12" s="210">
        <v>2.7096774194000002E-3</v>
      </c>
      <c r="K12" s="210">
        <v>0.17196666666999999</v>
      </c>
      <c r="L12" s="210">
        <v>0.15125806452000001</v>
      </c>
      <c r="M12" s="210">
        <v>0.25576666666999998</v>
      </c>
      <c r="N12" s="210">
        <v>-5.0096774194E-2</v>
      </c>
      <c r="O12" s="210">
        <v>-4.5258064516E-2</v>
      </c>
      <c r="P12" s="210">
        <v>-4.3714285713999997E-2</v>
      </c>
      <c r="Q12" s="210">
        <v>6.4516129031E-5</v>
      </c>
      <c r="R12" s="210">
        <v>4.9666666667000002E-2</v>
      </c>
      <c r="S12" s="210">
        <v>0.1225483871</v>
      </c>
      <c r="T12" s="210">
        <v>5.0666666666999999E-3</v>
      </c>
      <c r="U12" s="210">
        <v>6.4516129031E-5</v>
      </c>
      <c r="V12" s="210">
        <v>6.4516129034000001E-5</v>
      </c>
      <c r="W12" s="210">
        <v>6.6666666664999994E-5</v>
      </c>
      <c r="X12" s="210">
        <v>0.16674193547999999</v>
      </c>
      <c r="Y12" s="210">
        <v>0.17576666666999999</v>
      </c>
      <c r="Z12" s="210">
        <v>1.3806451613000001E-2</v>
      </c>
      <c r="AA12" s="210">
        <v>0</v>
      </c>
      <c r="AB12" s="210">
        <v>4.6428571429000002E-4</v>
      </c>
      <c r="AC12" s="210">
        <v>0</v>
      </c>
      <c r="AD12" s="210">
        <v>1.7933333332999998E-2</v>
      </c>
      <c r="AE12" s="210">
        <v>0.12161290323</v>
      </c>
      <c r="AF12" s="210">
        <v>0</v>
      </c>
      <c r="AG12" s="210">
        <v>0</v>
      </c>
      <c r="AH12" s="210">
        <v>0</v>
      </c>
      <c r="AI12" s="210">
        <v>0</v>
      </c>
      <c r="AJ12" s="210">
        <v>0.11822580645</v>
      </c>
      <c r="AK12" s="210">
        <v>0.20619999999999999</v>
      </c>
      <c r="AL12" s="210">
        <v>0</v>
      </c>
      <c r="AM12" s="210">
        <v>0</v>
      </c>
      <c r="AN12" s="210">
        <v>0</v>
      </c>
      <c r="AO12" s="210">
        <v>0</v>
      </c>
      <c r="AP12" s="210">
        <v>-9.5299999999999996E-2</v>
      </c>
      <c r="AQ12" s="210">
        <v>-0.33870967742000002</v>
      </c>
      <c r="AR12" s="210">
        <v>-0.25656666667</v>
      </c>
      <c r="AS12" s="210">
        <v>-3.7741935483999998E-3</v>
      </c>
      <c r="AT12" s="210">
        <v>0.27774193547999998</v>
      </c>
      <c r="AU12" s="210">
        <v>0.17813333333</v>
      </c>
      <c r="AV12" s="210">
        <v>0.11709677419</v>
      </c>
      <c r="AW12" s="210">
        <v>1.5699999999999999E-2</v>
      </c>
      <c r="AX12" s="210">
        <v>-3.2258064515E-5</v>
      </c>
      <c r="AY12" s="210">
        <v>3.2258064515E-5</v>
      </c>
      <c r="AZ12" s="210">
        <v>1.1142857143E-2</v>
      </c>
      <c r="BA12" s="210">
        <v>-3.2258064515E-5</v>
      </c>
      <c r="BB12" s="210">
        <v>0.14486666667</v>
      </c>
      <c r="BC12" s="210">
        <v>0.18848387096999999</v>
      </c>
      <c r="BD12" s="210">
        <v>0.20936666667000001</v>
      </c>
      <c r="BE12" s="210">
        <v>0</v>
      </c>
      <c r="BF12" s="210">
        <v>6.4514526533999994E-5</v>
      </c>
      <c r="BG12" s="299">
        <v>0</v>
      </c>
      <c r="BH12" s="299">
        <v>0.2631579</v>
      </c>
      <c r="BI12" s="299">
        <v>0.2631579</v>
      </c>
      <c r="BJ12" s="299">
        <v>0.12733449999999999</v>
      </c>
      <c r="BK12" s="299">
        <v>0</v>
      </c>
      <c r="BL12" s="299">
        <v>0</v>
      </c>
      <c r="BM12" s="299">
        <v>0</v>
      </c>
      <c r="BN12" s="299">
        <v>0</v>
      </c>
      <c r="BO12" s="299">
        <v>0</v>
      </c>
      <c r="BP12" s="299">
        <v>0</v>
      </c>
      <c r="BQ12" s="299">
        <v>0</v>
      </c>
      <c r="BR12" s="299">
        <v>0</v>
      </c>
      <c r="BS12" s="299">
        <v>0</v>
      </c>
      <c r="BT12" s="299">
        <v>0.10322580000000001</v>
      </c>
      <c r="BU12" s="299">
        <v>0.1066667</v>
      </c>
      <c r="BV12" s="299">
        <v>0.10322580000000001</v>
      </c>
    </row>
    <row r="13" spans="1:74" ht="11.1" customHeight="1" x14ac:dyDescent="0.2">
      <c r="A13" s="61" t="s">
        <v>738</v>
      </c>
      <c r="B13" s="172" t="s">
        <v>395</v>
      </c>
      <c r="C13" s="210">
        <v>-0.71535483871000005</v>
      </c>
      <c r="D13" s="210">
        <v>-0.66503571428999997</v>
      </c>
      <c r="E13" s="210">
        <v>-0.42503225806</v>
      </c>
      <c r="F13" s="210">
        <v>0.47696666666999998</v>
      </c>
      <c r="G13" s="210">
        <v>0.24122580645</v>
      </c>
      <c r="H13" s="210">
        <v>0.50836666666999997</v>
      </c>
      <c r="I13" s="210">
        <v>0.58535483871000005</v>
      </c>
      <c r="J13" s="210">
        <v>0.75577419354999997</v>
      </c>
      <c r="K13" s="210">
        <v>-0.32019999999999998</v>
      </c>
      <c r="L13" s="210">
        <v>0.31796774193999999</v>
      </c>
      <c r="M13" s="210">
        <v>0.22256666667</v>
      </c>
      <c r="N13" s="210">
        <v>1.0131612903</v>
      </c>
      <c r="O13" s="210">
        <v>2.8580645161E-2</v>
      </c>
      <c r="P13" s="210">
        <v>-0.11010714286000001</v>
      </c>
      <c r="Q13" s="210">
        <v>-3.5354838710000003E-2</v>
      </c>
      <c r="R13" s="210">
        <v>-0.38796666667000002</v>
      </c>
      <c r="S13" s="210">
        <v>7.6806451612999996E-2</v>
      </c>
      <c r="T13" s="210">
        <v>0.63483333333000003</v>
      </c>
      <c r="U13" s="210">
        <v>0.17777419354999999</v>
      </c>
      <c r="V13" s="210">
        <v>6.6387096773999996E-2</v>
      </c>
      <c r="W13" s="210">
        <v>-0.30336666667000001</v>
      </c>
      <c r="X13" s="210">
        <v>-0.55238709676999997</v>
      </c>
      <c r="Y13" s="210">
        <v>-0.51903333333000001</v>
      </c>
      <c r="Z13" s="210">
        <v>0.22187096774000001</v>
      </c>
      <c r="AA13" s="210">
        <v>-0.20874193548</v>
      </c>
      <c r="AB13" s="210">
        <v>-9.6000000000000002E-2</v>
      </c>
      <c r="AC13" s="210">
        <v>-0.23322580644999999</v>
      </c>
      <c r="AD13" s="210">
        <v>-0.36373333333000002</v>
      </c>
      <c r="AE13" s="210">
        <v>-0.36525806451999998</v>
      </c>
      <c r="AF13" s="210">
        <v>0.58930000000000005</v>
      </c>
      <c r="AG13" s="210">
        <v>0.70509677419000005</v>
      </c>
      <c r="AH13" s="210">
        <v>0.37</v>
      </c>
      <c r="AI13" s="210">
        <v>0.15013333333000001</v>
      </c>
      <c r="AJ13" s="210">
        <v>-0.57267741935000005</v>
      </c>
      <c r="AK13" s="210">
        <v>-8.4000000000000005E-2</v>
      </c>
      <c r="AL13" s="210">
        <v>0.42306451613000001</v>
      </c>
      <c r="AM13" s="210">
        <v>-0.24132258065000001</v>
      </c>
      <c r="AN13" s="210">
        <v>-0.42448275862000001</v>
      </c>
      <c r="AO13" s="210">
        <v>-0.99283870967999999</v>
      </c>
      <c r="AP13" s="210">
        <v>-1.5231333332999999</v>
      </c>
      <c r="AQ13" s="210">
        <v>0.24006451612999999</v>
      </c>
      <c r="AR13" s="210">
        <v>-0.36880000000000002</v>
      </c>
      <c r="AS13" s="210">
        <v>0.40429032257999997</v>
      </c>
      <c r="AT13" s="210">
        <v>0.50725806452</v>
      </c>
      <c r="AU13" s="210">
        <v>0.2225</v>
      </c>
      <c r="AV13" s="210">
        <v>0.12264516129</v>
      </c>
      <c r="AW13" s="210">
        <v>-0.22766666666999999</v>
      </c>
      <c r="AX13" s="210">
        <v>0.49293548387000002</v>
      </c>
      <c r="AY13" s="210">
        <v>0.31025806451999999</v>
      </c>
      <c r="AZ13" s="210">
        <v>-0.61792857143000002</v>
      </c>
      <c r="BA13" s="210">
        <v>-0.28216129031999998</v>
      </c>
      <c r="BB13" s="210">
        <v>0.40573333333</v>
      </c>
      <c r="BC13" s="210">
        <v>0.42374193548</v>
      </c>
      <c r="BD13" s="210">
        <v>0.95476666666999999</v>
      </c>
      <c r="BE13" s="210">
        <v>0.28561290322999999</v>
      </c>
      <c r="BF13" s="210">
        <v>0.48603395590999998</v>
      </c>
      <c r="BG13" s="299">
        <v>-0.12525240000000001</v>
      </c>
      <c r="BH13" s="299">
        <v>-0.40400350000000002</v>
      </c>
      <c r="BI13" s="299">
        <v>-0.15669430000000001</v>
      </c>
      <c r="BJ13" s="299">
        <v>0.30142869999999999</v>
      </c>
      <c r="BK13" s="299">
        <v>-0.18355360000000001</v>
      </c>
      <c r="BL13" s="299">
        <v>-0.29975230000000003</v>
      </c>
      <c r="BM13" s="299">
        <v>-0.45018900000000001</v>
      </c>
      <c r="BN13" s="299">
        <v>-0.32077679999999997</v>
      </c>
      <c r="BO13" s="299">
        <v>-3.4603599999999998E-2</v>
      </c>
      <c r="BP13" s="299">
        <v>0.2655517</v>
      </c>
      <c r="BQ13" s="299">
        <v>0.47695110000000002</v>
      </c>
      <c r="BR13" s="299">
        <v>0.34500819999999999</v>
      </c>
      <c r="BS13" s="299">
        <v>-2.97679E-2</v>
      </c>
      <c r="BT13" s="299">
        <v>-0.31659979999999999</v>
      </c>
      <c r="BU13" s="299">
        <v>-9.6977499999999994E-2</v>
      </c>
      <c r="BV13" s="299">
        <v>0.3426882</v>
      </c>
    </row>
    <row r="14" spans="1:74" ht="11.1" customHeight="1" x14ac:dyDescent="0.2">
      <c r="A14" s="61" t="s">
        <v>507</v>
      </c>
      <c r="B14" s="172" t="s">
        <v>121</v>
      </c>
      <c r="C14" s="210">
        <v>0.19397980644999999</v>
      </c>
      <c r="D14" s="210">
        <v>0.30895600000000001</v>
      </c>
      <c r="E14" s="210">
        <v>-3.6931225806000001E-2</v>
      </c>
      <c r="F14" s="210">
        <v>0.20713566667</v>
      </c>
      <c r="G14" s="210">
        <v>0.26876919355000001</v>
      </c>
      <c r="H14" s="210">
        <v>0.18446033333</v>
      </c>
      <c r="I14" s="210">
        <v>0.51749006452000001</v>
      </c>
      <c r="J14" s="210">
        <v>-0.12857187097</v>
      </c>
      <c r="K14" s="210">
        <v>0.23191033333</v>
      </c>
      <c r="L14" s="210">
        <v>-2.7745806452000001E-2</v>
      </c>
      <c r="M14" s="210">
        <v>0.15406466666999999</v>
      </c>
      <c r="N14" s="210">
        <v>7.1971483870999997E-2</v>
      </c>
      <c r="O14" s="210">
        <v>-3.6127580644999997E-2</v>
      </c>
      <c r="P14" s="210">
        <v>5.1513428570999997E-2</v>
      </c>
      <c r="Q14" s="210">
        <v>0.58873232257999997</v>
      </c>
      <c r="R14" s="210">
        <v>0.276837</v>
      </c>
      <c r="S14" s="210">
        <v>0.57788916129000001</v>
      </c>
      <c r="T14" s="210">
        <v>0.18929399999999999</v>
      </c>
      <c r="U14" s="210">
        <v>0.66155529032000004</v>
      </c>
      <c r="V14" s="210">
        <v>5.2869387097000002E-2</v>
      </c>
      <c r="W14" s="210">
        <v>0.29408200000000001</v>
      </c>
      <c r="X14" s="210">
        <v>0.21200516128999999</v>
      </c>
      <c r="Y14" s="210">
        <v>0.49647966666999999</v>
      </c>
      <c r="Z14" s="210">
        <v>0.54348758065000002</v>
      </c>
      <c r="AA14" s="210">
        <v>0.22841693548</v>
      </c>
      <c r="AB14" s="210">
        <v>0.53369471429000004</v>
      </c>
      <c r="AC14" s="210">
        <v>0.15889180645000001</v>
      </c>
      <c r="AD14" s="210">
        <v>0.47453600000000001</v>
      </c>
      <c r="AE14" s="210">
        <v>0.62732716128999999</v>
      </c>
      <c r="AF14" s="210">
        <v>0.41534900000000002</v>
      </c>
      <c r="AG14" s="210">
        <v>0.34220522581000001</v>
      </c>
      <c r="AH14" s="210">
        <v>0.26259199999999999</v>
      </c>
      <c r="AI14" s="210">
        <v>0.29049466667000001</v>
      </c>
      <c r="AJ14" s="210">
        <v>0.5346026129</v>
      </c>
      <c r="AK14" s="210">
        <v>0.655999</v>
      </c>
      <c r="AL14" s="210">
        <v>0.16274848386999999</v>
      </c>
      <c r="AM14" s="210">
        <v>0.66195358064999998</v>
      </c>
      <c r="AN14" s="210">
        <v>0.48193775861999999</v>
      </c>
      <c r="AO14" s="210">
        <v>0.73639870967999999</v>
      </c>
      <c r="AP14" s="210">
        <v>-0.15762066666999999</v>
      </c>
      <c r="AQ14" s="210">
        <v>0.44588216129000002</v>
      </c>
      <c r="AR14" s="210">
        <v>0.29437966666999998</v>
      </c>
      <c r="AS14" s="210">
        <v>0.41349287096999998</v>
      </c>
      <c r="AT14" s="210">
        <v>0.800674</v>
      </c>
      <c r="AU14" s="210">
        <v>0.17119966667</v>
      </c>
      <c r="AV14" s="210">
        <v>0.43728706451999999</v>
      </c>
      <c r="AW14" s="210">
        <v>0.43087066667000001</v>
      </c>
      <c r="AX14" s="210">
        <v>0.20705077419000001</v>
      </c>
      <c r="AY14" s="210">
        <v>0.54014667742</v>
      </c>
      <c r="AZ14" s="210">
        <v>0.32041071429000001</v>
      </c>
      <c r="BA14" s="210">
        <v>0.40391854839000002</v>
      </c>
      <c r="BB14" s="210">
        <v>0.84419900000000003</v>
      </c>
      <c r="BC14" s="210">
        <v>0.57857519354999998</v>
      </c>
      <c r="BD14" s="210">
        <v>0.46654766667000003</v>
      </c>
      <c r="BE14" s="210">
        <v>0.54229068767999999</v>
      </c>
      <c r="BF14" s="210">
        <v>0.71734573248</v>
      </c>
      <c r="BG14" s="299">
        <v>0.24405370000000001</v>
      </c>
      <c r="BH14" s="299">
        <v>0.1580019</v>
      </c>
      <c r="BI14" s="299">
        <v>0.15845629999999999</v>
      </c>
      <c r="BJ14" s="299">
        <v>0.17102310000000001</v>
      </c>
      <c r="BK14" s="299">
        <v>0.23782120000000001</v>
      </c>
      <c r="BL14" s="299">
        <v>0.19917380000000001</v>
      </c>
      <c r="BM14" s="299">
        <v>0.22451199999999999</v>
      </c>
      <c r="BN14" s="299">
        <v>0.15075530000000001</v>
      </c>
      <c r="BO14" s="299">
        <v>0.21702949999999999</v>
      </c>
      <c r="BP14" s="299">
        <v>0.27837329999999999</v>
      </c>
      <c r="BQ14" s="299">
        <v>0.23597409999999999</v>
      </c>
      <c r="BR14" s="299">
        <v>0.1963104</v>
      </c>
      <c r="BS14" s="299">
        <v>0.24405370000000001</v>
      </c>
      <c r="BT14" s="299">
        <v>0.1580019</v>
      </c>
      <c r="BU14" s="299">
        <v>0.15845629999999999</v>
      </c>
      <c r="BV14" s="299">
        <v>0.17102310000000001</v>
      </c>
    </row>
    <row r="15" spans="1:74" ht="11.1" customHeight="1" x14ac:dyDescent="0.2">
      <c r="A15" s="61" t="s">
        <v>508</v>
      </c>
      <c r="B15" s="172" t="s">
        <v>166</v>
      </c>
      <c r="C15" s="210">
        <v>16.118226</v>
      </c>
      <c r="D15" s="210">
        <v>15.493107</v>
      </c>
      <c r="E15" s="210">
        <v>16.047936</v>
      </c>
      <c r="F15" s="210">
        <v>16.954433000000002</v>
      </c>
      <c r="G15" s="210">
        <v>17.222387000000001</v>
      </c>
      <c r="H15" s="210">
        <v>17.204066999999998</v>
      </c>
      <c r="I15" s="210">
        <v>17.317451999999999</v>
      </c>
      <c r="J15" s="210">
        <v>16.980516000000001</v>
      </c>
      <c r="K15" s="210">
        <v>15.4602</v>
      </c>
      <c r="L15" s="210">
        <v>16.061194</v>
      </c>
      <c r="M15" s="210">
        <v>16.839600000000001</v>
      </c>
      <c r="N15" s="210">
        <v>17.274387000000001</v>
      </c>
      <c r="O15" s="210">
        <v>16.599194000000001</v>
      </c>
      <c r="P15" s="210">
        <v>15.936249999999999</v>
      </c>
      <c r="Q15" s="210">
        <v>16.665129</v>
      </c>
      <c r="R15" s="210">
        <v>16.766200000000001</v>
      </c>
      <c r="S15" s="210">
        <v>16.968741999999999</v>
      </c>
      <c r="T15" s="210">
        <v>17.665666999999999</v>
      </c>
      <c r="U15" s="210">
        <v>17.356999999999999</v>
      </c>
      <c r="V15" s="210">
        <v>17.622903000000001</v>
      </c>
      <c r="W15" s="210">
        <v>16.990867000000001</v>
      </c>
      <c r="X15" s="210">
        <v>16.412226</v>
      </c>
      <c r="Y15" s="210">
        <v>17.162099999999999</v>
      </c>
      <c r="Z15" s="210">
        <v>17.409386999999999</v>
      </c>
      <c r="AA15" s="210">
        <v>16.782968</v>
      </c>
      <c r="AB15" s="210">
        <v>15.845750000000001</v>
      </c>
      <c r="AC15" s="210">
        <v>15.934677000000001</v>
      </c>
      <c r="AD15" s="210">
        <v>16.341200000000001</v>
      </c>
      <c r="AE15" s="210">
        <v>16.719452</v>
      </c>
      <c r="AF15" s="210">
        <v>17.235800000000001</v>
      </c>
      <c r="AG15" s="210">
        <v>17.175194000000001</v>
      </c>
      <c r="AH15" s="210">
        <v>17.296838999999999</v>
      </c>
      <c r="AI15" s="210">
        <v>16.403099999999998</v>
      </c>
      <c r="AJ15" s="210">
        <v>15.680871</v>
      </c>
      <c r="AK15" s="210">
        <v>16.481767000000001</v>
      </c>
      <c r="AL15" s="210">
        <v>16.792548</v>
      </c>
      <c r="AM15" s="210">
        <v>16.228515999999999</v>
      </c>
      <c r="AN15" s="210">
        <v>15.865413999999999</v>
      </c>
      <c r="AO15" s="210">
        <v>15.230452</v>
      </c>
      <c r="AP15" s="210">
        <v>12.772333</v>
      </c>
      <c r="AQ15" s="210">
        <v>12.968031999999999</v>
      </c>
      <c r="AR15" s="210">
        <v>13.734367000000001</v>
      </c>
      <c r="AS15" s="210">
        <v>14.333581000000001</v>
      </c>
      <c r="AT15" s="210">
        <v>14.15171</v>
      </c>
      <c r="AU15" s="210">
        <v>13.572832999999999</v>
      </c>
      <c r="AV15" s="210">
        <v>13.444742</v>
      </c>
      <c r="AW15" s="210">
        <v>14.123699999999999</v>
      </c>
      <c r="AX15" s="210">
        <v>14.139806999999999</v>
      </c>
      <c r="AY15" s="210">
        <v>14.525097000000001</v>
      </c>
      <c r="AZ15" s="210">
        <v>12.373536</v>
      </c>
      <c r="BA15" s="210">
        <v>14.383032</v>
      </c>
      <c r="BB15" s="210">
        <v>15.160333</v>
      </c>
      <c r="BC15" s="210">
        <v>15.594903</v>
      </c>
      <c r="BD15" s="210">
        <v>16.190232999999999</v>
      </c>
      <c r="BE15" s="210">
        <v>15.992709677000001</v>
      </c>
      <c r="BF15" s="210">
        <v>15.728254839</v>
      </c>
      <c r="BG15" s="299">
        <v>14.41713</v>
      </c>
      <c r="BH15" s="299">
        <v>14.385400000000001</v>
      </c>
      <c r="BI15" s="299">
        <v>14.974410000000001</v>
      </c>
      <c r="BJ15" s="299">
        <v>15.82794</v>
      </c>
      <c r="BK15" s="299">
        <v>15.223280000000001</v>
      </c>
      <c r="BL15" s="299">
        <v>14.656739999999999</v>
      </c>
      <c r="BM15" s="299">
        <v>15.353809999999999</v>
      </c>
      <c r="BN15" s="299">
        <v>15.870150000000001</v>
      </c>
      <c r="BO15" s="299">
        <v>16.538830000000001</v>
      </c>
      <c r="BP15" s="299">
        <v>17.032789999999999</v>
      </c>
      <c r="BQ15" s="299">
        <v>17.22589</v>
      </c>
      <c r="BR15" s="299">
        <v>17.43159</v>
      </c>
      <c r="BS15" s="299">
        <v>16.683900000000001</v>
      </c>
      <c r="BT15" s="299">
        <v>15.58212</v>
      </c>
      <c r="BU15" s="299">
        <v>16.048909999999999</v>
      </c>
      <c r="BV15" s="299">
        <v>16.795480000000001</v>
      </c>
    </row>
    <row r="16" spans="1:74" ht="11.1" customHeight="1" x14ac:dyDescent="0.2">
      <c r="A16" s="57"/>
      <c r="B16" s="44" t="s">
        <v>741</v>
      </c>
      <c r="C16" s="63"/>
      <c r="D16" s="63"/>
      <c r="E16" s="63"/>
      <c r="F16" s="63"/>
      <c r="G16" s="63"/>
      <c r="H16" s="63"/>
      <c r="I16" s="63"/>
      <c r="J16" s="63"/>
      <c r="K16" s="63"/>
      <c r="L16" s="63"/>
      <c r="M16" s="63"/>
      <c r="N16" s="63"/>
      <c r="O16" s="63"/>
      <c r="P16" s="63"/>
      <c r="Q16" s="63"/>
      <c r="R16" s="63"/>
      <c r="S16" s="63"/>
      <c r="T16" s="63"/>
      <c r="U16" s="63"/>
      <c r="V16" s="63"/>
      <c r="W16" s="63"/>
      <c r="X16" s="63"/>
      <c r="Y16" s="63"/>
      <c r="Z16" s="63"/>
      <c r="AA16" s="63"/>
      <c r="AB16" s="63"/>
      <c r="AC16" s="63"/>
      <c r="AD16" s="63"/>
      <c r="AE16" s="63"/>
      <c r="AF16" s="63"/>
      <c r="AG16" s="63"/>
      <c r="AH16" s="63"/>
      <c r="AI16" s="63"/>
      <c r="AJ16" s="63"/>
      <c r="AK16" s="63"/>
      <c r="AL16" s="63"/>
      <c r="AM16" s="63"/>
      <c r="AN16" s="63"/>
      <c r="AO16" s="63"/>
      <c r="AP16" s="63"/>
      <c r="AQ16" s="63"/>
      <c r="AR16" s="63"/>
      <c r="AS16" s="63"/>
      <c r="AT16" s="63"/>
      <c r="AU16" s="63"/>
      <c r="AV16" s="210"/>
      <c r="AW16" s="210"/>
      <c r="AX16" s="210"/>
      <c r="AY16" s="210"/>
      <c r="AZ16" s="210"/>
      <c r="BA16" s="210"/>
      <c r="BB16" s="210"/>
      <c r="BC16" s="210"/>
      <c r="BD16" s="210"/>
      <c r="BE16" s="210"/>
      <c r="BF16" s="210"/>
      <c r="BG16" s="366"/>
      <c r="BH16" s="366"/>
      <c r="BI16" s="366"/>
      <c r="BJ16" s="366"/>
      <c r="BK16" s="366"/>
      <c r="BL16" s="366"/>
      <c r="BM16" s="366"/>
      <c r="BN16" s="366"/>
      <c r="BO16" s="366"/>
      <c r="BP16" s="366"/>
      <c r="BQ16" s="366"/>
      <c r="BR16" s="366"/>
      <c r="BS16" s="366"/>
      <c r="BT16" s="366"/>
      <c r="BU16" s="366"/>
      <c r="BV16" s="366"/>
    </row>
    <row r="17" spans="1:74" ht="11.1" customHeight="1" x14ac:dyDescent="0.2">
      <c r="A17" s="61" t="s">
        <v>510</v>
      </c>
      <c r="B17" s="172" t="s">
        <v>396</v>
      </c>
      <c r="C17" s="210">
        <v>1.1390020000000001</v>
      </c>
      <c r="D17" s="210">
        <v>1.0624990000000001</v>
      </c>
      <c r="E17" s="210">
        <v>1.112063</v>
      </c>
      <c r="F17" s="210">
        <v>1.145969</v>
      </c>
      <c r="G17" s="210">
        <v>1.1351610000000001</v>
      </c>
      <c r="H17" s="210">
        <v>1.1592009999999999</v>
      </c>
      <c r="I17" s="210">
        <v>1.1010310000000001</v>
      </c>
      <c r="J17" s="210">
        <v>1.112841</v>
      </c>
      <c r="K17" s="210">
        <v>1.0098</v>
      </c>
      <c r="L17" s="210">
        <v>1.081485</v>
      </c>
      <c r="M17" s="210">
        <v>1.146164</v>
      </c>
      <c r="N17" s="210">
        <v>1.125775</v>
      </c>
      <c r="O17" s="210">
        <v>1.1024210000000001</v>
      </c>
      <c r="P17" s="210">
        <v>1.0965020000000001</v>
      </c>
      <c r="Q17" s="210">
        <v>1.095742</v>
      </c>
      <c r="R17" s="210">
        <v>1.113267</v>
      </c>
      <c r="S17" s="210">
        <v>1.1414200000000001</v>
      </c>
      <c r="T17" s="210">
        <v>1.1328990000000001</v>
      </c>
      <c r="U17" s="210">
        <v>1.1689050000000001</v>
      </c>
      <c r="V17" s="210">
        <v>1.1854849999999999</v>
      </c>
      <c r="W17" s="210">
        <v>1.1408659999999999</v>
      </c>
      <c r="X17" s="210">
        <v>1.1155809999999999</v>
      </c>
      <c r="Y17" s="210">
        <v>1.1494329999999999</v>
      </c>
      <c r="Z17" s="210">
        <v>1.210356</v>
      </c>
      <c r="AA17" s="210">
        <v>1.108708</v>
      </c>
      <c r="AB17" s="210">
        <v>1.007071</v>
      </c>
      <c r="AC17" s="210">
        <v>1.0383579999999999</v>
      </c>
      <c r="AD17" s="210">
        <v>1.0650999999999999</v>
      </c>
      <c r="AE17" s="210">
        <v>1.064227</v>
      </c>
      <c r="AF17" s="210">
        <v>1.0761670000000001</v>
      </c>
      <c r="AG17" s="210">
        <v>1.066033</v>
      </c>
      <c r="AH17" s="210">
        <v>1.098679</v>
      </c>
      <c r="AI17" s="210">
        <v>1.0174989999999999</v>
      </c>
      <c r="AJ17" s="210">
        <v>1.0142260000000001</v>
      </c>
      <c r="AK17" s="210">
        <v>1.1312009999999999</v>
      </c>
      <c r="AL17" s="210">
        <v>1.1334200000000001</v>
      </c>
      <c r="AM17" s="210">
        <v>1.128098</v>
      </c>
      <c r="AN17" s="210">
        <v>0.94134399999999996</v>
      </c>
      <c r="AO17" s="210">
        <v>0.97412799999999999</v>
      </c>
      <c r="AP17" s="210">
        <v>0.77373199999999998</v>
      </c>
      <c r="AQ17" s="210">
        <v>0.80803000000000003</v>
      </c>
      <c r="AR17" s="210">
        <v>0.87066600000000005</v>
      </c>
      <c r="AS17" s="210">
        <v>0.92867699999999997</v>
      </c>
      <c r="AT17" s="210">
        <v>0.923902</v>
      </c>
      <c r="AU17" s="210">
        <v>0.94806900000000005</v>
      </c>
      <c r="AV17" s="210">
        <v>0.92429099999999997</v>
      </c>
      <c r="AW17" s="210">
        <v>0.93443299999999996</v>
      </c>
      <c r="AX17" s="210">
        <v>0.91493599999999997</v>
      </c>
      <c r="AY17" s="210">
        <v>0.89135200000000003</v>
      </c>
      <c r="AZ17" s="210">
        <v>0.764571</v>
      </c>
      <c r="BA17" s="210">
        <v>0.86361500000000002</v>
      </c>
      <c r="BB17" s="210">
        <v>0.94893499999999997</v>
      </c>
      <c r="BC17" s="210">
        <v>1.0244139999999999</v>
      </c>
      <c r="BD17" s="210">
        <v>0.92243299999999995</v>
      </c>
      <c r="BE17" s="210">
        <v>1.012426</v>
      </c>
      <c r="BF17" s="210">
        <v>1.0123530000000001</v>
      </c>
      <c r="BG17" s="299">
        <v>0.97656229999999999</v>
      </c>
      <c r="BH17" s="299">
        <v>0.98931840000000004</v>
      </c>
      <c r="BI17" s="299">
        <v>1.034219</v>
      </c>
      <c r="BJ17" s="299">
        <v>1.092927</v>
      </c>
      <c r="BK17" s="299">
        <v>1.073644</v>
      </c>
      <c r="BL17" s="299">
        <v>1.0408310000000001</v>
      </c>
      <c r="BM17" s="299">
        <v>1.0462370000000001</v>
      </c>
      <c r="BN17" s="299">
        <v>1.0453170000000001</v>
      </c>
      <c r="BO17" s="299">
        <v>1.102336</v>
      </c>
      <c r="BP17" s="299">
        <v>1.112034</v>
      </c>
      <c r="BQ17" s="299">
        <v>1.124457</v>
      </c>
      <c r="BR17" s="299">
        <v>1.17194</v>
      </c>
      <c r="BS17" s="299">
        <v>1.125267</v>
      </c>
      <c r="BT17" s="299">
        <v>1.075059</v>
      </c>
      <c r="BU17" s="299">
        <v>1.1214900000000001</v>
      </c>
      <c r="BV17" s="299">
        <v>1.1995169999999999</v>
      </c>
    </row>
    <row r="18" spans="1:74" ht="11.1" customHeight="1" x14ac:dyDescent="0.2">
      <c r="A18" s="61" t="s">
        <v>509</v>
      </c>
      <c r="B18" s="172" t="s">
        <v>899</v>
      </c>
      <c r="C18" s="210">
        <v>3.395032</v>
      </c>
      <c r="D18" s="210">
        <v>3.6327859999999998</v>
      </c>
      <c r="E18" s="210">
        <v>3.6852580000000001</v>
      </c>
      <c r="F18" s="210">
        <v>3.6822330000000001</v>
      </c>
      <c r="G18" s="210">
        <v>3.7710970000000001</v>
      </c>
      <c r="H18" s="210">
        <v>3.8073000000000001</v>
      </c>
      <c r="I18" s="210">
        <v>3.8220969999999999</v>
      </c>
      <c r="J18" s="210">
        <v>3.7635160000000001</v>
      </c>
      <c r="K18" s="210">
        <v>3.731033</v>
      </c>
      <c r="L18" s="210">
        <v>4.0197419999999999</v>
      </c>
      <c r="M18" s="210">
        <v>4.1056670000000004</v>
      </c>
      <c r="N18" s="210">
        <v>3.9689679999999998</v>
      </c>
      <c r="O18" s="210">
        <v>3.8529680000000002</v>
      </c>
      <c r="P18" s="210">
        <v>4.0605000000000002</v>
      </c>
      <c r="Q18" s="210">
        <v>4.2002579999999998</v>
      </c>
      <c r="R18" s="210">
        <v>4.2857669999999999</v>
      </c>
      <c r="S18" s="210">
        <v>4.351871</v>
      </c>
      <c r="T18" s="210">
        <v>4.3366670000000003</v>
      </c>
      <c r="U18" s="210">
        <v>4.4516770000000001</v>
      </c>
      <c r="V18" s="210">
        <v>4.6016130000000004</v>
      </c>
      <c r="W18" s="210">
        <v>4.6383000000000001</v>
      </c>
      <c r="X18" s="210">
        <v>4.5876770000000002</v>
      </c>
      <c r="Y18" s="210">
        <v>4.5627000000000004</v>
      </c>
      <c r="Z18" s="210">
        <v>4.4834839999999998</v>
      </c>
      <c r="AA18" s="210">
        <v>4.5540649999999996</v>
      </c>
      <c r="AB18" s="210">
        <v>4.7127499999999998</v>
      </c>
      <c r="AC18" s="210">
        <v>4.7294840000000002</v>
      </c>
      <c r="AD18" s="210">
        <v>4.7902329999999997</v>
      </c>
      <c r="AE18" s="210">
        <v>4.8398070000000004</v>
      </c>
      <c r="AF18" s="210">
        <v>4.7946999999999997</v>
      </c>
      <c r="AG18" s="210">
        <v>4.7073229999999997</v>
      </c>
      <c r="AH18" s="210">
        <v>4.7658709999999997</v>
      </c>
      <c r="AI18" s="210">
        <v>4.9894999999999996</v>
      </c>
      <c r="AJ18" s="210">
        <v>5.0222579999999999</v>
      </c>
      <c r="AK18" s="210">
        <v>4.9945000000000004</v>
      </c>
      <c r="AL18" s="210">
        <v>4.9915159999999998</v>
      </c>
      <c r="AM18" s="210">
        <v>5.2057739999999999</v>
      </c>
      <c r="AN18" s="210">
        <v>5.0520350000000001</v>
      </c>
      <c r="AO18" s="210">
        <v>5.2528709999999998</v>
      </c>
      <c r="AP18" s="210">
        <v>4.9342670000000002</v>
      </c>
      <c r="AQ18" s="210">
        <v>4.7454520000000002</v>
      </c>
      <c r="AR18" s="210">
        <v>5.1946669999999999</v>
      </c>
      <c r="AS18" s="210">
        <v>5.3675810000000004</v>
      </c>
      <c r="AT18" s="210">
        <v>5.3514520000000001</v>
      </c>
      <c r="AU18" s="210">
        <v>5.3078329999999996</v>
      </c>
      <c r="AV18" s="210">
        <v>5.2972580000000002</v>
      </c>
      <c r="AW18" s="210">
        <v>5.3214670000000002</v>
      </c>
      <c r="AX18" s="210">
        <v>5.0582580000000004</v>
      </c>
      <c r="AY18" s="210">
        <v>5.1880959999999998</v>
      </c>
      <c r="AZ18" s="210">
        <v>4.2148919999999999</v>
      </c>
      <c r="BA18" s="210">
        <v>5.1158060000000001</v>
      </c>
      <c r="BB18" s="210">
        <v>5.4427000000000003</v>
      </c>
      <c r="BC18" s="210">
        <v>5.4610960000000004</v>
      </c>
      <c r="BD18" s="210">
        <v>5.4744330000000003</v>
      </c>
      <c r="BE18" s="210">
        <v>5.4603544164000004</v>
      </c>
      <c r="BF18" s="210">
        <v>5.2690584837000003</v>
      </c>
      <c r="BG18" s="299">
        <v>5.4593170000000004</v>
      </c>
      <c r="BH18" s="299">
        <v>5.4584720000000004</v>
      </c>
      <c r="BI18" s="299">
        <v>5.4782729999999997</v>
      </c>
      <c r="BJ18" s="299">
        <v>5.5493360000000003</v>
      </c>
      <c r="BK18" s="299">
        <v>5.5355689999999997</v>
      </c>
      <c r="BL18" s="299">
        <v>5.60745</v>
      </c>
      <c r="BM18" s="299">
        <v>5.7154829999999999</v>
      </c>
      <c r="BN18" s="299">
        <v>5.7390629999999998</v>
      </c>
      <c r="BO18" s="299">
        <v>5.8261469999999997</v>
      </c>
      <c r="BP18" s="299">
        <v>5.8607909999999999</v>
      </c>
      <c r="BQ18" s="299">
        <v>5.8748940000000003</v>
      </c>
      <c r="BR18" s="299">
        <v>5.9863540000000004</v>
      </c>
      <c r="BS18" s="299">
        <v>6.0008850000000002</v>
      </c>
      <c r="BT18" s="299">
        <v>6.0625020000000003</v>
      </c>
      <c r="BU18" s="299">
        <v>6.0750450000000003</v>
      </c>
      <c r="BV18" s="299">
        <v>5.9766069999999996</v>
      </c>
    </row>
    <row r="19" spans="1:74" ht="11.1" customHeight="1" x14ac:dyDescent="0.2">
      <c r="A19" s="61" t="s">
        <v>877</v>
      </c>
      <c r="B19" s="172" t="s">
        <v>878</v>
      </c>
      <c r="C19" s="210">
        <v>1.1839839999999999</v>
      </c>
      <c r="D19" s="210">
        <v>1.1706669999999999</v>
      </c>
      <c r="E19" s="210">
        <v>1.17675</v>
      </c>
      <c r="F19" s="210">
        <v>1.139551</v>
      </c>
      <c r="G19" s="210">
        <v>1.17611</v>
      </c>
      <c r="H19" s="210">
        <v>1.1870750000000001</v>
      </c>
      <c r="I19" s="210">
        <v>1.190156</v>
      </c>
      <c r="J19" s="210">
        <v>1.2177169999999999</v>
      </c>
      <c r="K19" s="210">
        <v>1.176067</v>
      </c>
      <c r="L19" s="210">
        <v>1.2098679999999999</v>
      </c>
      <c r="M19" s="210">
        <v>1.2626790000000001</v>
      </c>
      <c r="N19" s="210">
        <v>1.235943</v>
      </c>
      <c r="O19" s="210">
        <v>1.2053119999999999</v>
      </c>
      <c r="P19" s="210">
        <v>1.2232970000000001</v>
      </c>
      <c r="Q19" s="210">
        <v>1.2091499999999999</v>
      </c>
      <c r="R19" s="210">
        <v>1.2004159999999999</v>
      </c>
      <c r="S19" s="210">
        <v>1.2244409999999999</v>
      </c>
      <c r="T19" s="210">
        <v>1.2542850000000001</v>
      </c>
      <c r="U19" s="210">
        <v>1.2677499999999999</v>
      </c>
      <c r="V19" s="210">
        <v>1.284127</v>
      </c>
      <c r="W19" s="210">
        <v>1.208539</v>
      </c>
      <c r="X19" s="210">
        <v>1.21401</v>
      </c>
      <c r="Y19" s="210">
        <v>1.235635</v>
      </c>
      <c r="Z19" s="210">
        <v>1.219158</v>
      </c>
      <c r="AA19" s="210">
        <v>1.1097619999999999</v>
      </c>
      <c r="AB19" s="210">
        <v>1.1117079999999999</v>
      </c>
      <c r="AC19" s="210">
        <v>1.0845469999999999</v>
      </c>
      <c r="AD19" s="210">
        <v>1.1336200000000001</v>
      </c>
      <c r="AE19" s="210">
        <v>1.1457329999999999</v>
      </c>
      <c r="AF19" s="210">
        <v>1.1544779999999999</v>
      </c>
      <c r="AG19" s="210">
        <v>1.1503049999999999</v>
      </c>
      <c r="AH19" s="210">
        <v>1.1285449999999999</v>
      </c>
      <c r="AI19" s="210">
        <v>1.0668759999999999</v>
      </c>
      <c r="AJ19" s="210">
        <v>1.088292</v>
      </c>
      <c r="AK19" s="210">
        <v>1.125297</v>
      </c>
      <c r="AL19" s="210">
        <v>1.1539699999999999</v>
      </c>
      <c r="AM19" s="210">
        <v>1.1582589999999999</v>
      </c>
      <c r="AN19" s="210">
        <v>1.140509</v>
      </c>
      <c r="AO19" s="210">
        <v>1.046513</v>
      </c>
      <c r="AP19" s="210">
        <v>0.66970499999999999</v>
      </c>
      <c r="AQ19" s="210">
        <v>0.78595099999999996</v>
      </c>
      <c r="AR19" s="210">
        <v>0.96711599999999998</v>
      </c>
      <c r="AS19" s="210">
        <v>1.0307500000000001</v>
      </c>
      <c r="AT19" s="210">
        <v>1.0227630000000001</v>
      </c>
      <c r="AU19" s="210">
        <v>1.033018</v>
      </c>
      <c r="AV19" s="210">
        <v>1.0555319999999999</v>
      </c>
      <c r="AW19" s="210">
        <v>1.096816</v>
      </c>
      <c r="AX19" s="210">
        <v>1.0719810000000001</v>
      </c>
      <c r="AY19" s="210">
        <v>1.0606450000000001</v>
      </c>
      <c r="AZ19" s="210">
        <v>0.93417799999999995</v>
      </c>
      <c r="BA19" s="210">
        <v>1.080214</v>
      </c>
      <c r="BB19" s="210">
        <v>1.0715920000000001</v>
      </c>
      <c r="BC19" s="210">
        <v>1.151294</v>
      </c>
      <c r="BD19" s="210">
        <v>1.153902</v>
      </c>
      <c r="BE19" s="210">
        <v>1.1271503839000001</v>
      </c>
      <c r="BF19" s="210">
        <v>1.0634390129</v>
      </c>
      <c r="BG19" s="299">
        <v>1.089634</v>
      </c>
      <c r="BH19" s="299">
        <v>1.0724560000000001</v>
      </c>
      <c r="BI19" s="299">
        <v>1.109094</v>
      </c>
      <c r="BJ19" s="299">
        <v>1.096317</v>
      </c>
      <c r="BK19" s="299">
        <v>1.093602</v>
      </c>
      <c r="BL19" s="299">
        <v>1.0715479999999999</v>
      </c>
      <c r="BM19" s="299">
        <v>1.086921</v>
      </c>
      <c r="BN19" s="299">
        <v>1.0839669999999999</v>
      </c>
      <c r="BO19" s="299">
        <v>1.11205</v>
      </c>
      <c r="BP19" s="299">
        <v>1.143262</v>
      </c>
      <c r="BQ19" s="299">
        <v>1.1319109999999999</v>
      </c>
      <c r="BR19" s="299">
        <v>1.1460410000000001</v>
      </c>
      <c r="BS19" s="299">
        <v>1.1199490000000001</v>
      </c>
      <c r="BT19" s="299">
        <v>1.1135870000000001</v>
      </c>
      <c r="BU19" s="299">
        <v>1.143804</v>
      </c>
      <c r="BV19" s="299">
        <v>1.1302639999999999</v>
      </c>
    </row>
    <row r="20" spans="1:74" ht="11.1" customHeight="1" x14ac:dyDescent="0.2">
      <c r="A20" s="61" t="s">
        <v>788</v>
      </c>
      <c r="B20" s="172" t="s">
        <v>110</v>
      </c>
      <c r="C20" s="210">
        <v>1.0608709999999999</v>
      </c>
      <c r="D20" s="210">
        <v>1.0466789999999999</v>
      </c>
      <c r="E20" s="210">
        <v>1.0449360000000001</v>
      </c>
      <c r="F20" s="210">
        <v>0.98796700000000004</v>
      </c>
      <c r="G20" s="210">
        <v>1.0278389999999999</v>
      </c>
      <c r="H20" s="210">
        <v>1.026467</v>
      </c>
      <c r="I20" s="210">
        <v>1.0123869999999999</v>
      </c>
      <c r="J20" s="210">
        <v>1.053936</v>
      </c>
      <c r="K20" s="210">
        <v>1.0233669999999999</v>
      </c>
      <c r="L20" s="210">
        <v>1.0390969999999999</v>
      </c>
      <c r="M20" s="210">
        <v>1.0876999999999999</v>
      </c>
      <c r="N20" s="210">
        <v>1.0629679999999999</v>
      </c>
      <c r="O20" s="210">
        <v>1.0508710000000001</v>
      </c>
      <c r="P20" s="210">
        <v>1.0597859999999999</v>
      </c>
      <c r="Q20" s="210">
        <v>1.0448390000000001</v>
      </c>
      <c r="R20" s="210">
        <v>1.022667</v>
      </c>
      <c r="S20" s="210">
        <v>1.044807</v>
      </c>
      <c r="T20" s="210">
        <v>1.064133</v>
      </c>
      <c r="U20" s="210">
        <v>1.078387</v>
      </c>
      <c r="V20" s="210">
        <v>1.0894520000000001</v>
      </c>
      <c r="W20" s="210">
        <v>1.0222329999999999</v>
      </c>
      <c r="X20" s="210">
        <v>1.0438069999999999</v>
      </c>
      <c r="Y20" s="210">
        <v>1.050967</v>
      </c>
      <c r="Z20" s="210">
        <v>1.0237419999999999</v>
      </c>
      <c r="AA20" s="210">
        <v>1.019452</v>
      </c>
      <c r="AB20" s="210">
        <v>1.021393</v>
      </c>
      <c r="AC20" s="210">
        <v>0.99558100000000005</v>
      </c>
      <c r="AD20" s="210">
        <v>1.0327</v>
      </c>
      <c r="AE20" s="210">
        <v>1.0472900000000001</v>
      </c>
      <c r="AF20" s="210">
        <v>1.063267</v>
      </c>
      <c r="AG20" s="210">
        <v>1.0497099999999999</v>
      </c>
      <c r="AH20" s="210">
        <v>1.0297099999999999</v>
      </c>
      <c r="AI20" s="210">
        <v>0.97440000000000004</v>
      </c>
      <c r="AJ20" s="210">
        <v>0.99809700000000001</v>
      </c>
      <c r="AK20" s="210">
        <v>1.0452669999999999</v>
      </c>
      <c r="AL20" s="210">
        <v>1.0733870000000001</v>
      </c>
      <c r="AM20" s="210">
        <v>1.075677</v>
      </c>
      <c r="AN20" s="210">
        <v>1.052103</v>
      </c>
      <c r="AO20" s="210">
        <v>0.94867699999999999</v>
      </c>
      <c r="AP20" s="210">
        <v>0.56676700000000002</v>
      </c>
      <c r="AQ20" s="210">
        <v>0.68248399999999998</v>
      </c>
      <c r="AR20" s="210">
        <v>0.86529999999999996</v>
      </c>
      <c r="AS20" s="210">
        <v>0.92606500000000003</v>
      </c>
      <c r="AT20" s="210">
        <v>0.91677399999999998</v>
      </c>
      <c r="AU20" s="210">
        <v>0.92596699999999998</v>
      </c>
      <c r="AV20" s="210">
        <v>0.95528000000000002</v>
      </c>
      <c r="AW20" s="210">
        <v>0.99715200000000004</v>
      </c>
      <c r="AX20" s="210">
        <v>0.971221</v>
      </c>
      <c r="AY20" s="210">
        <v>0.93054800000000004</v>
      </c>
      <c r="AZ20" s="210">
        <v>0.81885699999999995</v>
      </c>
      <c r="BA20" s="210">
        <v>0.94639799999999996</v>
      </c>
      <c r="BB20" s="210">
        <v>0.94060299999999997</v>
      </c>
      <c r="BC20" s="210">
        <v>1.0072030000000001</v>
      </c>
      <c r="BD20" s="210">
        <v>1.0227329999999999</v>
      </c>
      <c r="BE20" s="210">
        <v>1.0229354839</v>
      </c>
      <c r="BF20" s="210">
        <v>0.9601416129</v>
      </c>
      <c r="BG20" s="299">
        <v>0.98480080000000003</v>
      </c>
      <c r="BH20" s="299">
        <v>0.96506919999999996</v>
      </c>
      <c r="BI20" s="299">
        <v>0.99963159999999995</v>
      </c>
      <c r="BJ20" s="299">
        <v>0.98375210000000002</v>
      </c>
      <c r="BK20" s="299">
        <v>0.9920175</v>
      </c>
      <c r="BL20" s="299">
        <v>0.9736631</v>
      </c>
      <c r="BM20" s="299">
        <v>0.98023229999999995</v>
      </c>
      <c r="BN20" s="299">
        <v>0.979321</v>
      </c>
      <c r="BO20" s="299">
        <v>1.0065059999999999</v>
      </c>
      <c r="BP20" s="299">
        <v>1.031779</v>
      </c>
      <c r="BQ20" s="299">
        <v>1.0212699999999999</v>
      </c>
      <c r="BR20" s="299">
        <v>1.0336989999999999</v>
      </c>
      <c r="BS20" s="299">
        <v>1.0066139999999999</v>
      </c>
      <c r="BT20" s="299">
        <v>0.99863780000000002</v>
      </c>
      <c r="BU20" s="299">
        <v>1.0284960000000001</v>
      </c>
      <c r="BV20" s="299">
        <v>1.014089</v>
      </c>
    </row>
    <row r="21" spans="1:74" ht="11.1" customHeight="1" x14ac:dyDescent="0.2">
      <c r="A21" s="61" t="s">
        <v>879</v>
      </c>
      <c r="B21" s="172" t="s">
        <v>880</v>
      </c>
      <c r="C21" s="210">
        <v>0.18334541935000001</v>
      </c>
      <c r="D21" s="210">
        <v>0.20602028571</v>
      </c>
      <c r="E21" s="210">
        <v>0.22293770968000001</v>
      </c>
      <c r="F21" s="210">
        <v>0.20314099999999999</v>
      </c>
      <c r="G21" s="210">
        <v>0.21407738709999999</v>
      </c>
      <c r="H21" s="210">
        <v>0.23732133332999999</v>
      </c>
      <c r="I21" s="210">
        <v>0.21067367742000001</v>
      </c>
      <c r="J21" s="210">
        <v>0.23117829032000001</v>
      </c>
      <c r="K21" s="210">
        <v>0.19753200000000001</v>
      </c>
      <c r="L21" s="210">
        <v>0.21292335484</v>
      </c>
      <c r="M21" s="210">
        <v>0.23336733333000001</v>
      </c>
      <c r="N21" s="210">
        <v>0.21527438709999999</v>
      </c>
      <c r="O21" s="210">
        <v>0.21954209677</v>
      </c>
      <c r="P21" s="210">
        <v>0.16444314286</v>
      </c>
      <c r="Q21" s="210">
        <v>0.23425712903000001</v>
      </c>
      <c r="R21" s="210">
        <v>0.20937966666999999</v>
      </c>
      <c r="S21" s="210">
        <v>0.19104587097</v>
      </c>
      <c r="T21" s="210">
        <v>0.21827299999999999</v>
      </c>
      <c r="U21" s="210">
        <v>0.18833816129</v>
      </c>
      <c r="V21" s="210">
        <v>0.21041741935</v>
      </c>
      <c r="W21" s="210">
        <v>0.21740699999999999</v>
      </c>
      <c r="X21" s="210">
        <v>0.19108412902999999</v>
      </c>
      <c r="Y21" s="210">
        <v>0.21369266667</v>
      </c>
      <c r="Z21" s="210">
        <v>0.25137890323000001</v>
      </c>
      <c r="AA21" s="210">
        <v>0.22645267742</v>
      </c>
      <c r="AB21" s="210">
        <v>0.21721314286000001</v>
      </c>
      <c r="AC21" s="210">
        <v>0.20670906452000001</v>
      </c>
      <c r="AD21" s="210">
        <v>0.19823433333000001</v>
      </c>
      <c r="AE21" s="210">
        <v>0.19580725805999999</v>
      </c>
      <c r="AF21" s="210">
        <v>0.21546699999999999</v>
      </c>
      <c r="AG21" s="210">
        <v>0.21480567742000001</v>
      </c>
      <c r="AH21" s="210">
        <v>0.20774241935000001</v>
      </c>
      <c r="AI21" s="210">
        <v>0.19540033333000001</v>
      </c>
      <c r="AJ21" s="210">
        <v>0.19225735484000001</v>
      </c>
      <c r="AK21" s="210">
        <v>0.21736733333</v>
      </c>
      <c r="AL21" s="210">
        <v>0.21854719354999999</v>
      </c>
      <c r="AM21" s="210">
        <v>0.22435541935</v>
      </c>
      <c r="AN21" s="210">
        <v>0.20613789655</v>
      </c>
      <c r="AO21" s="210">
        <v>0.21832125806</v>
      </c>
      <c r="AP21" s="210">
        <v>0.18726733333000001</v>
      </c>
      <c r="AQ21" s="210">
        <v>0.19396751612999999</v>
      </c>
      <c r="AR21" s="210">
        <v>0.17730066667</v>
      </c>
      <c r="AS21" s="210">
        <v>0.20712993548</v>
      </c>
      <c r="AT21" s="210">
        <v>0.19493541935</v>
      </c>
      <c r="AU21" s="210">
        <v>0.18493366667</v>
      </c>
      <c r="AV21" s="210">
        <v>0.19324206452000001</v>
      </c>
      <c r="AW21" s="210">
        <v>0.1995403</v>
      </c>
      <c r="AX21" s="210">
        <v>0.18784264515999999</v>
      </c>
      <c r="AY21" s="210">
        <v>0.20264267742</v>
      </c>
      <c r="AZ21" s="210">
        <v>0.17764071429</v>
      </c>
      <c r="BA21" s="210">
        <v>0.19610806452000001</v>
      </c>
      <c r="BB21" s="210">
        <v>0.20685843333000001</v>
      </c>
      <c r="BC21" s="210">
        <v>0.21765229032</v>
      </c>
      <c r="BD21" s="210">
        <v>0.22625616667000001</v>
      </c>
      <c r="BE21" s="210">
        <v>0.21670490000000001</v>
      </c>
      <c r="BF21" s="210">
        <v>0.21099039999999999</v>
      </c>
      <c r="BG21" s="299">
        <v>0.20177120000000001</v>
      </c>
      <c r="BH21" s="299">
        <v>0.19717580000000001</v>
      </c>
      <c r="BI21" s="299">
        <v>0.2081114</v>
      </c>
      <c r="BJ21" s="299">
        <v>0.21626519999999999</v>
      </c>
      <c r="BK21" s="299">
        <v>0.20273659999999999</v>
      </c>
      <c r="BL21" s="299">
        <v>0.19946230000000001</v>
      </c>
      <c r="BM21" s="299">
        <v>0.20518690000000001</v>
      </c>
      <c r="BN21" s="299">
        <v>0.21259610000000001</v>
      </c>
      <c r="BO21" s="299">
        <v>0.2173013</v>
      </c>
      <c r="BP21" s="299">
        <v>0.22270409999999999</v>
      </c>
      <c r="BQ21" s="299">
        <v>0.2250045</v>
      </c>
      <c r="BR21" s="299">
        <v>0.22380140000000001</v>
      </c>
      <c r="BS21" s="299">
        <v>0.22060850000000001</v>
      </c>
      <c r="BT21" s="299">
        <v>0.21478929999999999</v>
      </c>
      <c r="BU21" s="299">
        <v>0.2238503</v>
      </c>
      <c r="BV21" s="299">
        <v>0.23064470000000001</v>
      </c>
    </row>
    <row r="22" spans="1:74" ht="11.1" customHeight="1" x14ac:dyDescent="0.2">
      <c r="A22" s="61" t="s">
        <v>511</v>
      </c>
      <c r="B22" s="172" t="s">
        <v>122</v>
      </c>
      <c r="C22" s="210">
        <v>-2.6661109999999999</v>
      </c>
      <c r="D22" s="210">
        <v>-3.1582150000000002</v>
      </c>
      <c r="E22" s="210">
        <v>-3.105165</v>
      </c>
      <c r="F22" s="210">
        <v>-3.0317310000000002</v>
      </c>
      <c r="G22" s="210">
        <v>-2.8913929999999999</v>
      </c>
      <c r="H22" s="210">
        <v>-3.1508319999999999</v>
      </c>
      <c r="I22" s="210">
        <v>-3.2961429999999998</v>
      </c>
      <c r="J22" s="210">
        <v>-2.6586500000000002</v>
      </c>
      <c r="K22" s="210">
        <v>-2.3966509999999999</v>
      </c>
      <c r="L22" s="210">
        <v>-3.3061910000000001</v>
      </c>
      <c r="M22" s="210">
        <v>-3.3980320000000002</v>
      </c>
      <c r="N22" s="210">
        <v>-3.4608680000000001</v>
      </c>
      <c r="O22" s="210">
        <v>-2.836776</v>
      </c>
      <c r="P22" s="210">
        <v>-3.0839750000000001</v>
      </c>
      <c r="Q22" s="210">
        <v>-3.1652140000000002</v>
      </c>
      <c r="R22" s="210">
        <v>-3.7562679999999999</v>
      </c>
      <c r="S22" s="210">
        <v>-3.2573479999999999</v>
      </c>
      <c r="T22" s="210">
        <v>-3.3062520000000002</v>
      </c>
      <c r="U22" s="210">
        <v>-3.3985970000000001</v>
      </c>
      <c r="V22" s="210">
        <v>-2.860268</v>
      </c>
      <c r="W22" s="210">
        <v>-3.104088</v>
      </c>
      <c r="X22" s="210">
        <v>-3.6407959999999999</v>
      </c>
      <c r="Y22" s="210">
        <v>-4.1498689999999998</v>
      </c>
      <c r="Z22" s="210">
        <v>-3.9866389999999998</v>
      </c>
      <c r="AA22" s="210">
        <v>-3.1295500000000001</v>
      </c>
      <c r="AB22" s="210">
        <v>-3.3028339999999998</v>
      </c>
      <c r="AC22" s="210">
        <v>-3.1507390000000002</v>
      </c>
      <c r="AD22" s="210">
        <v>-2.945309</v>
      </c>
      <c r="AE22" s="210">
        <v>-2.5401090000000002</v>
      </c>
      <c r="AF22" s="210">
        <v>-3.3317860000000001</v>
      </c>
      <c r="AG22" s="210">
        <v>-2.715535</v>
      </c>
      <c r="AH22" s="210">
        <v>-3.2402739999999999</v>
      </c>
      <c r="AI22" s="210">
        <v>-3.3502230000000002</v>
      </c>
      <c r="AJ22" s="210">
        <v>-3.2699180000000001</v>
      </c>
      <c r="AK22" s="210">
        <v>-3.3755090000000001</v>
      </c>
      <c r="AL22" s="210">
        <v>-3.4677169999999999</v>
      </c>
      <c r="AM22" s="210">
        <v>-3.6716920000000002</v>
      </c>
      <c r="AN22" s="210">
        <v>-4.0899299999999998</v>
      </c>
      <c r="AO22" s="210">
        <v>-3.832465</v>
      </c>
      <c r="AP22" s="210">
        <v>-3.7493560000000001</v>
      </c>
      <c r="AQ22" s="210">
        <v>-2.2593079999999999</v>
      </c>
      <c r="AR22" s="210">
        <v>-2.886002</v>
      </c>
      <c r="AS22" s="210">
        <v>-3.2021649999999999</v>
      </c>
      <c r="AT22" s="210">
        <v>-3.108949</v>
      </c>
      <c r="AU22" s="210">
        <v>-2.8891800000000001</v>
      </c>
      <c r="AV22" s="210">
        <v>-3.3675190000000002</v>
      </c>
      <c r="AW22" s="210">
        <v>-3.0812469999999998</v>
      </c>
      <c r="AX22" s="210">
        <v>-3.5419290000000001</v>
      </c>
      <c r="AY22" s="210">
        <v>-3.4319459999999999</v>
      </c>
      <c r="AZ22" s="210">
        <v>-2.8997660000000001</v>
      </c>
      <c r="BA22" s="210">
        <v>-2.4924110000000002</v>
      </c>
      <c r="BB22" s="210">
        <v>-3.378323</v>
      </c>
      <c r="BC22" s="210">
        <v>-2.7925209999999998</v>
      </c>
      <c r="BD22" s="210">
        <v>-3.2156920000000002</v>
      </c>
      <c r="BE22" s="210">
        <v>-3.3638041985</v>
      </c>
      <c r="BF22" s="210">
        <v>-2.9789339321999999</v>
      </c>
      <c r="BG22" s="299">
        <v>-2.340973</v>
      </c>
      <c r="BH22" s="299">
        <v>-2.5322580000000001</v>
      </c>
      <c r="BI22" s="299">
        <v>-2.9157500000000001</v>
      </c>
      <c r="BJ22" s="299">
        <v>-3.9926569999999999</v>
      </c>
      <c r="BK22" s="299">
        <v>-2.9057979999999999</v>
      </c>
      <c r="BL22" s="299">
        <v>-3.1887850000000002</v>
      </c>
      <c r="BM22" s="299">
        <v>-3.617807</v>
      </c>
      <c r="BN22" s="299">
        <v>-3.3169110000000002</v>
      </c>
      <c r="BO22" s="299">
        <v>-3.5035949999999998</v>
      </c>
      <c r="BP22" s="299">
        <v>-3.7765939999999998</v>
      </c>
      <c r="BQ22" s="299">
        <v>-3.9870459999999999</v>
      </c>
      <c r="BR22" s="299">
        <v>-4.3817890000000004</v>
      </c>
      <c r="BS22" s="299">
        <v>-4.2431559999999999</v>
      </c>
      <c r="BT22" s="299">
        <v>-3.5504910000000001</v>
      </c>
      <c r="BU22" s="299">
        <v>-3.7536770000000002</v>
      </c>
      <c r="BV22" s="299">
        <v>-4.8035059999999996</v>
      </c>
    </row>
    <row r="23" spans="1:74" ht="11.1" customHeight="1" x14ac:dyDescent="0.2">
      <c r="A23" s="565" t="s">
        <v>973</v>
      </c>
      <c r="B23" s="66" t="s">
        <v>974</v>
      </c>
      <c r="C23" s="210">
        <v>-1.168777</v>
      </c>
      <c r="D23" s="210">
        <v>-1.184483</v>
      </c>
      <c r="E23" s="210">
        <v>-1.288097</v>
      </c>
      <c r="F23" s="210">
        <v>-1.3234269999999999</v>
      </c>
      <c r="G23" s="210">
        <v>-1.1787669999999999</v>
      </c>
      <c r="H23" s="210">
        <v>-1.0935600000000001</v>
      </c>
      <c r="I23" s="210">
        <v>-1.129707</v>
      </c>
      <c r="J23" s="210">
        <v>-1.0708800000000001</v>
      </c>
      <c r="K23" s="210">
        <v>-1.2721370000000001</v>
      </c>
      <c r="L23" s="210">
        <v>-1.2455959999999999</v>
      </c>
      <c r="M23" s="210">
        <v>-1.2720830000000001</v>
      </c>
      <c r="N23" s="210">
        <v>-1.2751520000000001</v>
      </c>
      <c r="O23" s="210">
        <v>-1.183003</v>
      </c>
      <c r="P23" s="210">
        <v>-1.205686</v>
      </c>
      <c r="Q23" s="210">
        <v>-1.2105170000000001</v>
      </c>
      <c r="R23" s="210">
        <v>-1.5021450000000001</v>
      </c>
      <c r="S23" s="210">
        <v>-1.594983</v>
      </c>
      <c r="T23" s="210">
        <v>-1.482648</v>
      </c>
      <c r="U23" s="210">
        <v>-1.501959</v>
      </c>
      <c r="V23" s="210">
        <v>-1.500129</v>
      </c>
      <c r="W23" s="210">
        <v>-1.4105270000000001</v>
      </c>
      <c r="X23" s="210">
        <v>-1.4160429999999999</v>
      </c>
      <c r="Y23" s="210">
        <v>-1.4311400000000001</v>
      </c>
      <c r="Z23" s="210">
        <v>-1.40273</v>
      </c>
      <c r="AA23" s="210">
        <v>-1.2643200000000001</v>
      </c>
      <c r="AB23" s="210">
        <v>-1.2705420000000001</v>
      </c>
      <c r="AC23" s="210">
        <v>-1.39737</v>
      </c>
      <c r="AD23" s="210">
        <v>-1.715192</v>
      </c>
      <c r="AE23" s="210">
        <v>-1.618247</v>
      </c>
      <c r="AF23" s="210">
        <v>-1.6903319999999999</v>
      </c>
      <c r="AG23" s="210">
        <v>-1.712696</v>
      </c>
      <c r="AH23" s="210">
        <v>-1.653737</v>
      </c>
      <c r="AI23" s="210">
        <v>-1.7083740000000001</v>
      </c>
      <c r="AJ23" s="210">
        <v>-1.8825879999999999</v>
      </c>
      <c r="AK23" s="210">
        <v>-1.790734</v>
      </c>
      <c r="AL23" s="210">
        <v>-1.7550600000000001</v>
      </c>
      <c r="AM23" s="210">
        <v>-1.9143810000000001</v>
      </c>
      <c r="AN23" s="210">
        <v>-2.0347520000000001</v>
      </c>
      <c r="AO23" s="210">
        <v>-1.906002</v>
      </c>
      <c r="AP23" s="210">
        <v>-2.0095200000000002</v>
      </c>
      <c r="AQ23" s="210">
        <v>-1.670326</v>
      </c>
      <c r="AR23" s="210">
        <v>-1.8587880000000001</v>
      </c>
      <c r="AS23" s="210">
        <v>-1.903043</v>
      </c>
      <c r="AT23" s="210">
        <v>-1.822498</v>
      </c>
      <c r="AU23" s="210">
        <v>-1.7624919999999999</v>
      </c>
      <c r="AV23" s="210">
        <v>-2.170919</v>
      </c>
      <c r="AW23" s="210">
        <v>-1.9687220000000001</v>
      </c>
      <c r="AX23" s="210">
        <v>-2.0388820000000001</v>
      </c>
      <c r="AY23" s="210">
        <v>-2.1455899999999999</v>
      </c>
      <c r="AZ23" s="210">
        <v>-1.9329689999999999</v>
      </c>
      <c r="BA23" s="210">
        <v>-1.984958</v>
      </c>
      <c r="BB23" s="210">
        <v>-2.328627</v>
      </c>
      <c r="BC23" s="210">
        <v>-2.1592159999999998</v>
      </c>
      <c r="BD23" s="210">
        <v>-2.2001750000000002</v>
      </c>
      <c r="BE23" s="210">
        <v>-2.1805455257999999</v>
      </c>
      <c r="BF23" s="210">
        <v>-2.3254018839000001</v>
      </c>
      <c r="BG23" s="299">
        <v>-2.225568</v>
      </c>
      <c r="BH23" s="299">
        <v>-2.1411210000000001</v>
      </c>
      <c r="BI23" s="299">
        <v>-2.119507</v>
      </c>
      <c r="BJ23" s="299">
        <v>-2.1940759999999999</v>
      </c>
      <c r="BK23" s="299">
        <v>-2.0830449999999998</v>
      </c>
      <c r="BL23" s="299">
        <v>-2.1526719999999999</v>
      </c>
      <c r="BM23" s="299">
        <v>-2.192488</v>
      </c>
      <c r="BN23" s="299">
        <v>-2.2443550000000001</v>
      </c>
      <c r="BO23" s="299">
        <v>-2.235325</v>
      </c>
      <c r="BP23" s="299">
        <v>-2.2656960000000002</v>
      </c>
      <c r="BQ23" s="299">
        <v>-2.3030819999999999</v>
      </c>
      <c r="BR23" s="299">
        <v>-2.3068209999999998</v>
      </c>
      <c r="BS23" s="299">
        <v>-2.313609</v>
      </c>
      <c r="BT23" s="299">
        <v>-2.2741959999999999</v>
      </c>
      <c r="BU23" s="299">
        <v>-2.2318210000000001</v>
      </c>
      <c r="BV23" s="299">
        <v>-2.289822</v>
      </c>
    </row>
    <row r="24" spans="1:74" ht="11.1" customHeight="1" x14ac:dyDescent="0.2">
      <c r="A24" s="61" t="s">
        <v>175</v>
      </c>
      <c r="B24" s="172" t="s">
        <v>176</v>
      </c>
      <c r="C24" s="210">
        <v>0.454538</v>
      </c>
      <c r="D24" s="210">
        <v>0.34377799999999997</v>
      </c>
      <c r="E24" s="210">
        <v>0.43352600000000002</v>
      </c>
      <c r="F24" s="210">
        <v>0.32072899999999999</v>
      </c>
      <c r="G24" s="210">
        <v>0.31476700000000002</v>
      </c>
      <c r="H24" s="210">
        <v>0.44519900000000001</v>
      </c>
      <c r="I24" s="210">
        <v>0.38057800000000003</v>
      </c>
      <c r="J24" s="210">
        <v>0.38607200000000003</v>
      </c>
      <c r="K24" s="210">
        <v>0.464138</v>
      </c>
      <c r="L24" s="210">
        <v>0.50045700000000004</v>
      </c>
      <c r="M24" s="210">
        <v>0.41354800000000003</v>
      </c>
      <c r="N24" s="210">
        <v>0.42022700000000002</v>
      </c>
      <c r="O24" s="210">
        <v>0.40573300000000001</v>
      </c>
      <c r="P24" s="210">
        <v>0.42436800000000002</v>
      </c>
      <c r="Q24" s="210">
        <v>0.36855399999999999</v>
      </c>
      <c r="R24" s="210">
        <v>0.28222000000000003</v>
      </c>
      <c r="S24" s="210">
        <v>0.41015699999999999</v>
      </c>
      <c r="T24" s="210">
        <v>0.341557</v>
      </c>
      <c r="U24" s="210">
        <v>0.276563</v>
      </c>
      <c r="V24" s="210">
        <v>0.42841899999999999</v>
      </c>
      <c r="W24" s="210">
        <v>0.34144799999999997</v>
      </c>
      <c r="X24" s="210">
        <v>0.34707399999999999</v>
      </c>
      <c r="Y24" s="210">
        <v>0.30370999999999998</v>
      </c>
      <c r="Z24" s="210">
        <v>0.24426800000000001</v>
      </c>
      <c r="AA24" s="210">
        <v>0.34459299999999998</v>
      </c>
      <c r="AB24" s="210">
        <v>0.10932600000000001</v>
      </c>
      <c r="AC24" s="210">
        <v>0.28467799999999999</v>
      </c>
      <c r="AD24" s="210">
        <v>0.53055300000000005</v>
      </c>
      <c r="AE24" s="210">
        <v>0.47823500000000002</v>
      </c>
      <c r="AF24" s="210">
        <v>0.405026</v>
      </c>
      <c r="AG24" s="210">
        <v>0.540995</v>
      </c>
      <c r="AH24" s="210">
        <v>0.47372900000000001</v>
      </c>
      <c r="AI24" s="210">
        <v>0.39529700000000001</v>
      </c>
      <c r="AJ24" s="210">
        <v>0.551342</v>
      </c>
      <c r="AK24" s="210">
        <v>0.48042800000000002</v>
      </c>
      <c r="AL24" s="210">
        <v>0.51849400000000001</v>
      </c>
      <c r="AM24" s="210">
        <v>0.50907100000000005</v>
      </c>
      <c r="AN24" s="210">
        <v>0.33899299999999999</v>
      </c>
      <c r="AO24" s="210">
        <v>0.27386100000000002</v>
      </c>
      <c r="AP24" s="210">
        <v>6.5259999999999999E-2</v>
      </c>
      <c r="AQ24" s="210">
        <v>0.28004699999999999</v>
      </c>
      <c r="AR24" s="210">
        <v>0.35725200000000001</v>
      </c>
      <c r="AS24" s="210">
        <v>0.406725</v>
      </c>
      <c r="AT24" s="210">
        <v>0.37275900000000001</v>
      </c>
      <c r="AU24" s="210">
        <v>0.28135599999999999</v>
      </c>
      <c r="AV24" s="210">
        <v>0.19615099999999999</v>
      </c>
      <c r="AW24" s="210">
        <v>0.28960599999999997</v>
      </c>
      <c r="AX24" s="210">
        <v>4.8405999999999998E-2</v>
      </c>
      <c r="AY24" s="210">
        <v>4.0495999999999997E-2</v>
      </c>
      <c r="AZ24" s="210">
        <v>8.8261999999999993E-2</v>
      </c>
      <c r="BA24" s="210">
        <v>0.27442</v>
      </c>
      <c r="BB24" s="210">
        <v>0.21038499999999999</v>
      </c>
      <c r="BC24" s="210">
        <v>0.236738</v>
      </c>
      <c r="BD24" s="210">
        <v>0.31046400000000002</v>
      </c>
      <c r="BE24" s="210">
        <v>0.42270429999999998</v>
      </c>
      <c r="BF24" s="210">
        <v>0.35756300000000002</v>
      </c>
      <c r="BG24" s="299">
        <v>0.41687000000000002</v>
      </c>
      <c r="BH24" s="299">
        <v>0.40025480000000002</v>
      </c>
      <c r="BI24" s="299">
        <v>0.26289040000000002</v>
      </c>
      <c r="BJ24" s="299">
        <v>0.2228485</v>
      </c>
      <c r="BK24" s="299">
        <v>0.27862569999999998</v>
      </c>
      <c r="BL24" s="299">
        <v>0.1490746</v>
      </c>
      <c r="BM24" s="299">
        <v>0.19660730000000001</v>
      </c>
      <c r="BN24" s="299">
        <v>0.2615499</v>
      </c>
      <c r="BO24" s="299">
        <v>0.26464219999999999</v>
      </c>
      <c r="BP24" s="299">
        <v>0.2423168</v>
      </c>
      <c r="BQ24" s="299">
        <v>0.30720219999999998</v>
      </c>
      <c r="BR24" s="299">
        <v>0.28779159999999998</v>
      </c>
      <c r="BS24" s="299">
        <v>0.30474459999999998</v>
      </c>
      <c r="BT24" s="299">
        <v>0.25640750000000001</v>
      </c>
      <c r="BU24" s="299">
        <v>0.17199249999999999</v>
      </c>
      <c r="BV24" s="299">
        <v>0.16536400000000001</v>
      </c>
    </row>
    <row r="25" spans="1:74" ht="11.1" customHeight="1" x14ac:dyDescent="0.2">
      <c r="A25" s="61" t="s">
        <v>180</v>
      </c>
      <c r="B25" s="172" t="s">
        <v>179</v>
      </c>
      <c r="C25" s="210">
        <v>-0.12642500000000001</v>
      </c>
      <c r="D25" s="210">
        <v>-0.16319800000000001</v>
      </c>
      <c r="E25" s="210">
        <v>-0.114522</v>
      </c>
      <c r="F25" s="210">
        <v>-8.4325999999999998E-2</v>
      </c>
      <c r="G25" s="210">
        <v>-0.10607999999999999</v>
      </c>
      <c r="H25" s="210">
        <v>-6.7163E-2</v>
      </c>
      <c r="I25" s="210">
        <v>-7.9784999999999995E-2</v>
      </c>
      <c r="J25" s="210">
        <v>-8.3822999999999995E-2</v>
      </c>
      <c r="K25" s="210">
        <v>-0.11255999999999999</v>
      </c>
      <c r="L25" s="210">
        <v>-0.120046</v>
      </c>
      <c r="M25" s="210">
        <v>-0.115143</v>
      </c>
      <c r="N25" s="210">
        <v>-0.17613999999999999</v>
      </c>
      <c r="O25" s="210">
        <v>-0.13553999999999999</v>
      </c>
      <c r="P25" s="210">
        <v>-0.19641600000000001</v>
      </c>
      <c r="Q25" s="210">
        <v>-0.21257100000000001</v>
      </c>
      <c r="R25" s="210">
        <v>-0.17296400000000001</v>
      </c>
      <c r="S25" s="210">
        <v>-0.118974</v>
      </c>
      <c r="T25" s="210">
        <v>-0.16621900000000001</v>
      </c>
      <c r="U25" s="210">
        <v>-0.12990699999999999</v>
      </c>
      <c r="V25" s="210">
        <v>-0.12745100000000001</v>
      </c>
      <c r="W25" s="210">
        <v>-0.13117400000000001</v>
      </c>
      <c r="X25" s="210">
        <v>-0.149335</v>
      </c>
      <c r="Y25" s="210">
        <v>-0.13675300000000001</v>
      </c>
      <c r="Z25" s="210">
        <v>-0.15071999999999999</v>
      </c>
      <c r="AA25" s="210">
        <v>-7.9908999999999994E-2</v>
      </c>
      <c r="AB25" s="210">
        <v>-6.5355999999999997E-2</v>
      </c>
      <c r="AC25" s="210">
        <v>-9.2777999999999999E-2</v>
      </c>
      <c r="AD25" s="210">
        <v>-9.1462000000000002E-2</v>
      </c>
      <c r="AE25" s="210">
        <v>-5.9797000000000003E-2</v>
      </c>
      <c r="AF25" s="210">
        <v>-5.7668999999999998E-2</v>
      </c>
      <c r="AG25" s="210">
        <v>-5.8853000000000003E-2</v>
      </c>
      <c r="AH25" s="210">
        <v>-6.5759999999999999E-2</v>
      </c>
      <c r="AI25" s="210">
        <v>-2.8975000000000001E-2</v>
      </c>
      <c r="AJ25" s="210">
        <v>-3.6583999999999998E-2</v>
      </c>
      <c r="AK25" s="210">
        <v>-3.8980000000000001E-2</v>
      </c>
      <c r="AL25" s="210">
        <v>-7.0785000000000001E-2</v>
      </c>
      <c r="AM25" s="210">
        <v>-7.6438000000000006E-2</v>
      </c>
      <c r="AN25" s="210">
        <v>-0.10377</v>
      </c>
      <c r="AO25" s="210">
        <v>-0.100013</v>
      </c>
      <c r="AP25" s="210">
        <v>-4.7240999999999998E-2</v>
      </c>
      <c r="AQ25" s="210">
        <v>-3.8386999999999998E-2</v>
      </c>
      <c r="AR25" s="210">
        <v>-3.8598E-2</v>
      </c>
      <c r="AS25" s="210">
        <v>-3.8496000000000002E-2</v>
      </c>
      <c r="AT25" s="210">
        <v>-4.1723000000000003E-2</v>
      </c>
      <c r="AU25" s="210">
        <v>-3.4985000000000002E-2</v>
      </c>
      <c r="AV25" s="210">
        <v>-5.1652000000000003E-2</v>
      </c>
      <c r="AW25" s="210">
        <v>-3.6072E-2</v>
      </c>
      <c r="AX25" s="210">
        <v>-4.0885999999999999E-2</v>
      </c>
      <c r="AY25" s="210">
        <v>-0.10254000000000001</v>
      </c>
      <c r="AZ25" s="210">
        <v>-5.5336999999999997E-2</v>
      </c>
      <c r="BA25" s="210">
        <v>-7.0293999999999995E-2</v>
      </c>
      <c r="BB25" s="210">
        <v>-5.5850999999999998E-2</v>
      </c>
      <c r="BC25" s="210">
        <v>-3.5020999999999997E-2</v>
      </c>
      <c r="BD25" s="210">
        <v>-2.5545000000000002E-2</v>
      </c>
      <c r="BE25" s="210">
        <v>-6.5686898516E-2</v>
      </c>
      <c r="BF25" s="210">
        <v>-6.9506002580999995E-2</v>
      </c>
      <c r="BG25" s="299">
        <v>-6.73541E-2</v>
      </c>
      <c r="BH25" s="299">
        <v>-8.1727599999999997E-2</v>
      </c>
      <c r="BI25" s="299">
        <v>-8.07615E-2</v>
      </c>
      <c r="BJ25" s="299">
        <v>-8.5912500000000003E-2</v>
      </c>
      <c r="BK25" s="299">
        <v>-8.5408100000000001E-2</v>
      </c>
      <c r="BL25" s="299">
        <v>-9.6037600000000001E-2</v>
      </c>
      <c r="BM25" s="299">
        <v>-9.96726E-2</v>
      </c>
      <c r="BN25" s="299">
        <v>-8.46634E-2</v>
      </c>
      <c r="BO25" s="299">
        <v>-7.0799600000000004E-2</v>
      </c>
      <c r="BP25" s="299">
        <v>-7.4677800000000003E-2</v>
      </c>
      <c r="BQ25" s="299">
        <v>-7.6069800000000007E-2</v>
      </c>
      <c r="BR25" s="299">
        <v>-7.6324500000000003E-2</v>
      </c>
      <c r="BS25" s="299">
        <v>-7.2926199999999997E-2</v>
      </c>
      <c r="BT25" s="299">
        <v>-8.6374300000000001E-2</v>
      </c>
      <c r="BU25" s="299">
        <v>-8.4598499999999993E-2</v>
      </c>
      <c r="BV25" s="299">
        <v>-8.9125599999999999E-2</v>
      </c>
    </row>
    <row r="26" spans="1:74" ht="11.1" customHeight="1" x14ac:dyDescent="0.2">
      <c r="A26" s="61" t="s">
        <v>171</v>
      </c>
      <c r="B26" s="172" t="s">
        <v>681</v>
      </c>
      <c r="C26" s="210">
        <v>0.50365800000000005</v>
      </c>
      <c r="D26" s="210">
        <v>0.42750700000000003</v>
      </c>
      <c r="E26" s="210">
        <v>0.36482199999999998</v>
      </c>
      <c r="F26" s="210">
        <v>0.70697500000000002</v>
      </c>
      <c r="G26" s="210">
        <v>0.65046099999999996</v>
      </c>
      <c r="H26" s="210">
        <v>0.67406299999999997</v>
      </c>
      <c r="I26" s="210">
        <v>0.58368699999999996</v>
      </c>
      <c r="J26" s="210">
        <v>0.64555499999999999</v>
      </c>
      <c r="K26" s="210">
        <v>0.68994599999999995</v>
      </c>
      <c r="L26" s="210">
        <v>0.38625999999999999</v>
      </c>
      <c r="M26" s="210">
        <v>0.376083</v>
      </c>
      <c r="N26" s="210">
        <v>0.32482699999999998</v>
      </c>
      <c r="O26" s="210">
        <v>0.42571399999999998</v>
      </c>
      <c r="P26" s="210">
        <v>0.44293300000000002</v>
      </c>
      <c r="Q26" s="210">
        <v>0.63300999999999996</v>
      </c>
      <c r="R26" s="210">
        <v>0.72601599999999999</v>
      </c>
      <c r="S26" s="210">
        <v>0.83031900000000003</v>
      </c>
      <c r="T26" s="210">
        <v>0.770841</v>
      </c>
      <c r="U26" s="210">
        <v>0.74153000000000002</v>
      </c>
      <c r="V26" s="210">
        <v>0.76555200000000001</v>
      </c>
      <c r="W26" s="210">
        <v>0.50039999999999996</v>
      </c>
      <c r="X26" s="210">
        <v>0.43534899999999999</v>
      </c>
      <c r="Y26" s="210">
        <v>0.228299</v>
      </c>
      <c r="Z26" s="210">
        <v>0.436085</v>
      </c>
      <c r="AA26" s="210">
        <v>0.444828</v>
      </c>
      <c r="AB26" s="210">
        <v>0.42546400000000001</v>
      </c>
      <c r="AC26" s="210">
        <v>0.51417800000000002</v>
      </c>
      <c r="AD26" s="210">
        <v>0.80780099999999999</v>
      </c>
      <c r="AE26" s="210">
        <v>1.0041629999999999</v>
      </c>
      <c r="AF26" s="210">
        <v>0.62604300000000002</v>
      </c>
      <c r="AG26" s="210">
        <v>0.81289699999999998</v>
      </c>
      <c r="AH26" s="210">
        <v>0.697353</v>
      </c>
      <c r="AI26" s="210">
        <v>0.62252300000000005</v>
      </c>
      <c r="AJ26" s="210">
        <v>0.51267200000000002</v>
      </c>
      <c r="AK26" s="210">
        <v>0.44736199999999998</v>
      </c>
      <c r="AL26" s="210">
        <v>0.43847199999999997</v>
      </c>
      <c r="AM26" s="210">
        <v>0.32624300000000001</v>
      </c>
      <c r="AN26" s="210">
        <v>0.35373500000000002</v>
      </c>
      <c r="AO26" s="210">
        <v>0.50798900000000002</v>
      </c>
      <c r="AP26" s="210">
        <v>0.21182599999999999</v>
      </c>
      <c r="AQ26" s="210">
        <v>0.34806399999999998</v>
      </c>
      <c r="AR26" s="210">
        <v>0.53888899999999995</v>
      </c>
      <c r="AS26" s="210">
        <v>0.453677</v>
      </c>
      <c r="AT26" s="210">
        <v>0.49058600000000002</v>
      </c>
      <c r="AU26" s="210">
        <v>0.51223399999999997</v>
      </c>
      <c r="AV26" s="210">
        <v>0.42996200000000001</v>
      </c>
      <c r="AW26" s="210">
        <v>0.43772800000000001</v>
      </c>
      <c r="AX26" s="210">
        <v>0.43846800000000002</v>
      </c>
      <c r="AY26" s="210">
        <v>0.41551100000000002</v>
      </c>
      <c r="AZ26" s="210">
        <v>0.50917800000000002</v>
      </c>
      <c r="BA26" s="210">
        <v>0.72934200000000005</v>
      </c>
      <c r="BB26" s="210">
        <v>0.77208399999999999</v>
      </c>
      <c r="BC26" s="210">
        <v>0.82546600000000003</v>
      </c>
      <c r="BD26" s="210">
        <v>0.78552200000000005</v>
      </c>
      <c r="BE26" s="210">
        <v>0.56531979078000005</v>
      </c>
      <c r="BF26" s="210">
        <v>0.64381999196999995</v>
      </c>
      <c r="BG26" s="299">
        <v>0.1588041</v>
      </c>
      <c r="BH26" s="299">
        <v>0.45929819999999999</v>
      </c>
      <c r="BI26" s="299">
        <v>0.2365112</v>
      </c>
      <c r="BJ26" s="299">
        <v>-6.0453100000000003E-2</v>
      </c>
      <c r="BK26" s="299">
        <v>0.8527285</v>
      </c>
      <c r="BL26" s="299">
        <v>0.45273839999999999</v>
      </c>
      <c r="BM26" s="299">
        <v>0.31906630000000002</v>
      </c>
      <c r="BN26" s="299">
        <v>0.6322972</v>
      </c>
      <c r="BO26" s="299">
        <v>0.86263400000000001</v>
      </c>
      <c r="BP26" s="299">
        <v>0.79181089999999998</v>
      </c>
      <c r="BQ26" s="299">
        <v>0.6081242</v>
      </c>
      <c r="BR26" s="299">
        <v>0.36650690000000002</v>
      </c>
      <c r="BS26" s="299">
        <v>0.29147210000000001</v>
      </c>
      <c r="BT26" s="299">
        <v>0.47419889999999998</v>
      </c>
      <c r="BU26" s="299">
        <v>0.3050137</v>
      </c>
      <c r="BV26" s="299">
        <v>-0.1515474</v>
      </c>
    </row>
    <row r="27" spans="1:74" ht="11.1" customHeight="1" x14ac:dyDescent="0.2">
      <c r="A27" s="61" t="s">
        <v>170</v>
      </c>
      <c r="B27" s="172" t="s">
        <v>404</v>
      </c>
      <c r="C27" s="210">
        <v>-0.78454500000000005</v>
      </c>
      <c r="D27" s="210">
        <v>-0.68166700000000002</v>
      </c>
      <c r="E27" s="210">
        <v>-0.57893799999999995</v>
      </c>
      <c r="F27" s="210">
        <v>-0.61463599999999996</v>
      </c>
      <c r="G27" s="210">
        <v>-0.58507500000000001</v>
      </c>
      <c r="H27" s="210">
        <v>-0.68389</v>
      </c>
      <c r="I27" s="210">
        <v>-0.68878899999999998</v>
      </c>
      <c r="J27" s="210">
        <v>-0.58121100000000003</v>
      </c>
      <c r="K27" s="210">
        <v>-0.629942</v>
      </c>
      <c r="L27" s="210">
        <v>-0.70150599999999996</v>
      </c>
      <c r="M27" s="210">
        <v>-1.079739</v>
      </c>
      <c r="N27" s="210">
        <v>-0.99498399999999998</v>
      </c>
      <c r="O27" s="210">
        <v>-0.95648900000000003</v>
      </c>
      <c r="P27" s="210">
        <v>-0.90125200000000005</v>
      </c>
      <c r="Q27" s="210">
        <v>-0.91341000000000006</v>
      </c>
      <c r="R27" s="210">
        <v>-0.83388099999999998</v>
      </c>
      <c r="S27" s="210">
        <v>-0.65754800000000002</v>
      </c>
      <c r="T27" s="210">
        <v>-0.644648</v>
      </c>
      <c r="U27" s="210">
        <v>-0.78610800000000003</v>
      </c>
      <c r="V27" s="210">
        <v>-0.59894000000000003</v>
      </c>
      <c r="W27" s="210">
        <v>-0.72073799999999999</v>
      </c>
      <c r="X27" s="210">
        <v>-0.96718899999999997</v>
      </c>
      <c r="Y27" s="210">
        <v>-1.04278</v>
      </c>
      <c r="Z27" s="210">
        <v>-0.98854699999999995</v>
      </c>
      <c r="AA27" s="210">
        <v>-0.78108599999999995</v>
      </c>
      <c r="AB27" s="210">
        <v>-0.86004599999999998</v>
      </c>
      <c r="AC27" s="210">
        <v>-0.76960399999999995</v>
      </c>
      <c r="AD27" s="210">
        <v>-0.57928500000000005</v>
      </c>
      <c r="AE27" s="210">
        <v>-0.59065100000000004</v>
      </c>
      <c r="AF27" s="210">
        <v>-0.64609099999999997</v>
      </c>
      <c r="AG27" s="210">
        <v>-0.59236500000000003</v>
      </c>
      <c r="AH27" s="210">
        <v>-0.54748699999999995</v>
      </c>
      <c r="AI27" s="210">
        <v>-0.67186400000000002</v>
      </c>
      <c r="AJ27" s="210">
        <v>-0.77386100000000002</v>
      </c>
      <c r="AK27" s="210">
        <v>-0.94935899999999995</v>
      </c>
      <c r="AL27" s="210">
        <v>-0.90232199999999996</v>
      </c>
      <c r="AM27" s="210">
        <v>-0.746027</v>
      </c>
      <c r="AN27" s="210">
        <v>-0.73198200000000002</v>
      </c>
      <c r="AO27" s="210">
        <v>-0.66059000000000001</v>
      </c>
      <c r="AP27" s="210">
        <v>-0.68603099999999995</v>
      </c>
      <c r="AQ27" s="210">
        <v>-0.20618600000000001</v>
      </c>
      <c r="AR27" s="210">
        <v>-0.334532</v>
      </c>
      <c r="AS27" s="210">
        <v>-0.464057</v>
      </c>
      <c r="AT27" s="210">
        <v>-0.65181299999999998</v>
      </c>
      <c r="AU27" s="210">
        <v>-0.62680000000000002</v>
      </c>
      <c r="AV27" s="210">
        <v>-0.68930499999999995</v>
      </c>
      <c r="AW27" s="210">
        <v>-0.76873199999999997</v>
      </c>
      <c r="AX27" s="210">
        <v>-0.83406199999999997</v>
      </c>
      <c r="AY27" s="210">
        <v>-0.75925200000000004</v>
      </c>
      <c r="AZ27" s="210">
        <v>-0.62568900000000005</v>
      </c>
      <c r="BA27" s="210">
        <v>-0.60288200000000003</v>
      </c>
      <c r="BB27" s="210">
        <v>-0.56372199999999995</v>
      </c>
      <c r="BC27" s="210">
        <v>-0.646899</v>
      </c>
      <c r="BD27" s="210">
        <v>-0.76094799999999996</v>
      </c>
      <c r="BE27" s="210">
        <v>-0.43776958524999998</v>
      </c>
      <c r="BF27" s="210">
        <v>-0.36392793451</v>
      </c>
      <c r="BG27" s="299">
        <v>-0.15454580000000001</v>
      </c>
      <c r="BH27" s="299">
        <v>-0.54873019999999995</v>
      </c>
      <c r="BI27" s="299">
        <v>-0.60940130000000003</v>
      </c>
      <c r="BJ27" s="299">
        <v>-0.63955079999999997</v>
      </c>
      <c r="BK27" s="299">
        <v>-1.061544</v>
      </c>
      <c r="BL27" s="299">
        <v>-0.5477476</v>
      </c>
      <c r="BM27" s="299">
        <v>-0.58433619999999997</v>
      </c>
      <c r="BN27" s="299">
        <v>-0.45729920000000002</v>
      </c>
      <c r="BO27" s="299">
        <v>-0.77044729999999995</v>
      </c>
      <c r="BP27" s="299">
        <v>-0.55386060000000004</v>
      </c>
      <c r="BQ27" s="299">
        <v>-0.60421650000000005</v>
      </c>
      <c r="BR27" s="299">
        <v>-0.63178230000000002</v>
      </c>
      <c r="BS27" s="299">
        <v>-0.63963389999999998</v>
      </c>
      <c r="BT27" s="299">
        <v>-0.7123583</v>
      </c>
      <c r="BU27" s="299">
        <v>-0.67882070000000005</v>
      </c>
      <c r="BV27" s="299">
        <v>-0.72958849999999997</v>
      </c>
    </row>
    <row r="28" spans="1:74" ht="11.1" customHeight="1" x14ac:dyDescent="0.2">
      <c r="A28" s="61" t="s">
        <v>172</v>
      </c>
      <c r="B28" s="172" t="s">
        <v>168</v>
      </c>
      <c r="C28" s="210">
        <v>-4.2207000000000001E-2</v>
      </c>
      <c r="D28" s="210">
        <v>-3.0172000000000001E-2</v>
      </c>
      <c r="E28" s="210">
        <v>-5.2194999999999998E-2</v>
      </c>
      <c r="F28" s="210">
        <v>-1.9748000000000002E-2</v>
      </c>
      <c r="G28" s="210">
        <v>-4.6397000000000001E-2</v>
      </c>
      <c r="H28" s="210">
        <v>-0.116287</v>
      </c>
      <c r="I28" s="210">
        <v>-8.0463999999999994E-2</v>
      </c>
      <c r="J28" s="210">
        <v>-2.5118000000000001E-2</v>
      </c>
      <c r="K28" s="210">
        <v>7.0273000000000002E-2</v>
      </c>
      <c r="L28" s="210">
        <v>8.2105999999999998E-2</v>
      </c>
      <c r="M28" s="210">
        <v>-7.8059999999999996E-3</v>
      </c>
      <c r="N28" s="210">
        <v>-2.3984999999999999E-2</v>
      </c>
      <c r="O28" s="210">
        <v>-7.5766E-2</v>
      </c>
      <c r="P28" s="210">
        <v>-8.3722000000000005E-2</v>
      </c>
      <c r="Q28" s="210">
        <v>-0.162047</v>
      </c>
      <c r="R28" s="210">
        <v>-0.137715</v>
      </c>
      <c r="S28" s="210">
        <v>-0.104935</v>
      </c>
      <c r="T28" s="210">
        <v>-6.0836000000000001E-2</v>
      </c>
      <c r="U28" s="210">
        <v>-0.118094</v>
      </c>
      <c r="V28" s="210">
        <v>-7.1446999999999997E-2</v>
      </c>
      <c r="W28" s="210">
        <v>1.4710000000000001E-2</v>
      </c>
      <c r="X28" s="210">
        <v>-0.16100800000000001</v>
      </c>
      <c r="Y28" s="210">
        <v>-0.111772</v>
      </c>
      <c r="Z28" s="210">
        <v>-0.106001</v>
      </c>
      <c r="AA28" s="210">
        <v>-0.16377800000000001</v>
      </c>
      <c r="AB28" s="210">
        <v>-5.1951999999999998E-2</v>
      </c>
      <c r="AC28" s="210">
        <v>-2.8677999999999999E-2</v>
      </c>
      <c r="AD28" s="210">
        <v>2.2279999999999999E-3</v>
      </c>
      <c r="AE28" s="210">
        <v>-6.4159999999999998E-3</v>
      </c>
      <c r="AF28" s="210">
        <v>-3.9072999999999997E-2</v>
      </c>
      <c r="AG28" s="210">
        <v>4.7109999999999999E-3</v>
      </c>
      <c r="AH28" s="210">
        <v>-7.8911999999999996E-2</v>
      </c>
      <c r="AI28" s="210">
        <v>-5.6877999999999998E-2</v>
      </c>
      <c r="AJ28" s="210">
        <v>-7.3331999999999994E-2</v>
      </c>
      <c r="AK28" s="210">
        <v>-9.4535999999999995E-2</v>
      </c>
      <c r="AL28" s="210">
        <v>-8.5800000000000001E-2</v>
      </c>
      <c r="AM28" s="210">
        <v>-7.9534999999999995E-2</v>
      </c>
      <c r="AN28" s="210">
        <v>-8.1918000000000005E-2</v>
      </c>
      <c r="AO28" s="210">
        <v>-6.0489000000000001E-2</v>
      </c>
      <c r="AP28" s="210">
        <v>6.2979999999999994E-2</v>
      </c>
      <c r="AQ28" s="210">
        <v>0.103311</v>
      </c>
      <c r="AR28" s="210">
        <v>9.2848E-2</v>
      </c>
      <c r="AS28" s="210">
        <v>0.111933</v>
      </c>
      <c r="AT28" s="210">
        <v>0.135548</v>
      </c>
      <c r="AU28" s="210">
        <v>0.123097</v>
      </c>
      <c r="AV28" s="210">
        <v>0.10387399999999999</v>
      </c>
      <c r="AW28" s="210">
        <v>6.8784999999999999E-2</v>
      </c>
      <c r="AX28" s="210">
        <v>5.4237E-2</v>
      </c>
      <c r="AY28" s="210">
        <v>3.1182000000000001E-2</v>
      </c>
      <c r="AZ28" s="210">
        <v>4.5110999999999998E-2</v>
      </c>
      <c r="BA28" s="210">
        <v>2.7949999999999999E-2</v>
      </c>
      <c r="BB28" s="210">
        <v>6.7746000000000001E-2</v>
      </c>
      <c r="BC28" s="210">
        <v>0.101174</v>
      </c>
      <c r="BD28" s="210">
        <v>8.6559999999999998E-2</v>
      </c>
      <c r="BE28" s="210">
        <v>3.4000000000000002E-2</v>
      </c>
      <c r="BF28" s="210">
        <v>0.12814569701</v>
      </c>
      <c r="BG28" s="299">
        <v>0.26457730000000002</v>
      </c>
      <c r="BH28" s="299">
        <v>0.2055197</v>
      </c>
      <c r="BI28" s="299">
        <v>0.1002377</v>
      </c>
      <c r="BJ28" s="299">
        <v>6.9131399999999996E-2</v>
      </c>
      <c r="BK28" s="299">
        <v>-7.0697899999999994E-2</v>
      </c>
      <c r="BL28" s="299">
        <v>-2.6738899999999999E-2</v>
      </c>
      <c r="BM28" s="299">
        <v>-1.4923000000000001E-2</v>
      </c>
      <c r="BN28" s="299">
        <v>-4.1177499999999999E-2</v>
      </c>
      <c r="BO28" s="299">
        <v>-3.17227E-2</v>
      </c>
      <c r="BP28" s="299">
        <v>-2.3735200000000001E-2</v>
      </c>
      <c r="BQ28" s="299">
        <v>2.8427600000000001E-2</v>
      </c>
      <c r="BR28" s="299">
        <v>1.3397900000000001E-2</v>
      </c>
      <c r="BS28" s="299">
        <v>8.3360500000000004E-2</v>
      </c>
      <c r="BT28" s="299">
        <v>0.167099</v>
      </c>
      <c r="BU28" s="299">
        <v>8.4831500000000004E-2</v>
      </c>
      <c r="BV28" s="299">
        <v>0.1064788</v>
      </c>
    </row>
    <row r="29" spans="1:74" ht="11.1" customHeight="1" x14ac:dyDescent="0.2">
      <c r="A29" s="61" t="s">
        <v>173</v>
      </c>
      <c r="B29" s="172" t="s">
        <v>167</v>
      </c>
      <c r="C29" s="210">
        <v>-0.95159499999999997</v>
      </c>
      <c r="D29" s="210">
        <v>-1.034756</v>
      </c>
      <c r="E29" s="210">
        <v>-1.081186</v>
      </c>
      <c r="F29" s="210">
        <v>-1.237428</v>
      </c>
      <c r="G29" s="210">
        <v>-1.3854040000000001</v>
      </c>
      <c r="H29" s="210">
        <v>-1.499298</v>
      </c>
      <c r="I29" s="210">
        <v>-1.6361509999999999</v>
      </c>
      <c r="J29" s="210">
        <v>-1.265304</v>
      </c>
      <c r="K29" s="210">
        <v>-1.076292</v>
      </c>
      <c r="L29" s="210">
        <v>-1.2795190000000001</v>
      </c>
      <c r="M29" s="210">
        <v>-1.1780740000000001</v>
      </c>
      <c r="N29" s="210">
        <v>-1.125807</v>
      </c>
      <c r="O29" s="210">
        <v>-0.70830300000000002</v>
      </c>
      <c r="P29" s="210">
        <v>-0.75001300000000004</v>
      </c>
      <c r="Q29" s="210">
        <v>-0.97101199999999999</v>
      </c>
      <c r="R29" s="210">
        <v>-1.3729</v>
      </c>
      <c r="S29" s="210">
        <v>-1.2501519999999999</v>
      </c>
      <c r="T29" s="210">
        <v>-1.377159</v>
      </c>
      <c r="U29" s="210">
        <v>-1.158525</v>
      </c>
      <c r="V29" s="210">
        <v>-1.1015410000000001</v>
      </c>
      <c r="W29" s="210">
        <v>-1.126611</v>
      </c>
      <c r="X29" s="210">
        <v>-1.1730339999999999</v>
      </c>
      <c r="Y29" s="210">
        <v>-1.165052</v>
      </c>
      <c r="Z29" s="210">
        <v>-1.1959029999999999</v>
      </c>
      <c r="AA29" s="210">
        <v>-0.973028</v>
      </c>
      <c r="AB29" s="210">
        <v>-0.799539</v>
      </c>
      <c r="AC29" s="210">
        <v>-0.993143</v>
      </c>
      <c r="AD29" s="210">
        <v>-1.139815</v>
      </c>
      <c r="AE29" s="210">
        <v>-1.127138</v>
      </c>
      <c r="AF29" s="210">
        <v>-1.3900410000000001</v>
      </c>
      <c r="AG29" s="210">
        <v>-1.2000789999999999</v>
      </c>
      <c r="AH29" s="210">
        <v>-1.3762270000000001</v>
      </c>
      <c r="AI29" s="210">
        <v>-1.3091619999999999</v>
      </c>
      <c r="AJ29" s="210">
        <v>-1.0192330000000001</v>
      </c>
      <c r="AK29" s="210">
        <v>-0.889181</v>
      </c>
      <c r="AL29" s="210">
        <v>-1.0059340000000001</v>
      </c>
      <c r="AM29" s="210">
        <v>-1.016988</v>
      </c>
      <c r="AN29" s="210">
        <v>-1.15774</v>
      </c>
      <c r="AO29" s="210">
        <v>-1.255366</v>
      </c>
      <c r="AP29" s="210">
        <v>-0.81362500000000004</v>
      </c>
      <c r="AQ29" s="210">
        <v>-0.60930399999999996</v>
      </c>
      <c r="AR29" s="210">
        <v>-1.15124</v>
      </c>
      <c r="AS29" s="210">
        <v>-1.25604</v>
      </c>
      <c r="AT29" s="210">
        <v>-1.2002930000000001</v>
      </c>
      <c r="AU29" s="210">
        <v>-1.003925</v>
      </c>
      <c r="AV29" s="210">
        <v>-0.77027699999999999</v>
      </c>
      <c r="AW29" s="210">
        <v>-0.68997399999999998</v>
      </c>
      <c r="AX29" s="210">
        <v>-0.70548699999999998</v>
      </c>
      <c r="AY29" s="210">
        <v>-0.54285700000000003</v>
      </c>
      <c r="AZ29" s="210">
        <v>-0.51340799999999998</v>
      </c>
      <c r="BA29" s="210">
        <v>-0.40631</v>
      </c>
      <c r="BB29" s="210">
        <v>-0.93474500000000005</v>
      </c>
      <c r="BC29" s="210">
        <v>-0.74490100000000004</v>
      </c>
      <c r="BD29" s="210">
        <v>-1.010826</v>
      </c>
      <c r="BE29" s="210">
        <v>-1.1110138248999999</v>
      </c>
      <c r="BF29" s="210">
        <v>-0.75509182247999995</v>
      </c>
      <c r="BG29" s="299">
        <v>-0.60506320000000002</v>
      </c>
      <c r="BH29" s="299">
        <v>-0.35751100000000002</v>
      </c>
      <c r="BI29" s="299">
        <v>-0.34910590000000002</v>
      </c>
      <c r="BJ29" s="299">
        <v>-0.65414039999999996</v>
      </c>
      <c r="BK29" s="299">
        <v>-0.35807159999999999</v>
      </c>
      <c r="BL29" s="299">
        <v>-0.46442149999999999</v>
      </c>
      <c r="BM29" s="299">
        <v>-0.78526370000000001</v>
      </c>
      <c r="BN29" s="299">
        <v>-0.84981770000000001</v>
      </c>
      <c r="BO29" s="299">
        <v>-0.91719479999999998</v>
      </c>
      <c r="BP29" s="299">
        <v>-1.183897</v>
      </c>
      <c r="BQ29" s="299">
        <v>-1.26888</v>
      </c>
      <c r="BR29" s="299">
        <v>-1.258508</v>
      </c>
      <c r="BS29" s="299">
        <v>-1.3624890000000001</v>
      </c>
      <c r="BT29" s="299">
        <v>-0.97697929999999999</v>
      </c>
      <c r="BU29" s="299">
        <v>-0.92549669999999995</v>
      </c>
      <c r="BV29" s="299">
        <v>-1.1647970000000001</v>
      </c>
    </row>
    <row r="30" spans="1:74" ht="11.1" customHeight="1" x14ac:dyDescent="0.2">
      <c r="A30" s="61" t="s">
        <v>174</v>
      </c>
      <c r="B30" s="172" t="s">
        <v>169</v>
      </c>
      <c r="C30" s="210">
        <v>-4.1216000000000003E-2</v>
      </c>
      <c r="D30" s="210">
        <v>-0.22798199999999999</v>
      </c>
      <c r="E30" s="210">
        <v>-9.5797999999999994E-2</v>
      </c>
      <c r="F30" s="210">
        <v>-0.167295</v>
      </c>
      <c r="G30" s="210">
        <v>-3.4200000000000001E-2</v>
      </c>
      <c r="H30" s="210">
        <v>-0.18570200000000001</v>
      </c>
      <c r="I30" s="210">
        <v>-0.16791500000000001</v>
      </c>
      <c r="J30" s="210">
        <v>-5.9017E-2</v>
      </c>
      <c r="K30" s="210">
        <v>-0.12573400000000001</v>
      </c>
      <c r="L30" s="210">
        <v>-0.236846</v>
      </c>
      <c r="M30" s="210">
        <v>-1.8912000000000002E-2</v>
      </c>
      <c r="N30" s="210">
        <v>-7.1845999999999993E-2</v>
      </c>
      <c r="O30" s="210">
        <v>-4.4615000000000002E-2</v>
      </c>
      <c r="P30" s="210">
        <v>-0.14637</v>
      </c>
      <c r="Q30" s="210">
        <v>-9.8396999999999998E-2</v>
      </c>
      <c r="R30" s="210">
        <v>-0.132489</v>
      </c>
      <c r="S30" s="210">
        <v>-0.134682</v>
      </c>
      <c r="T30" s="210">
        <v>-0.12859000000000001</v>
      </c>
      <c r="U30" s="210">
        <v>-0.120411</v>
      </c>
      <c r="V30" s="210">
        <v>-0.147091</v>
      </c>
      <c r="W30" s="210">
        <v>-5.2004000000000002E-2</v>
      </c>
      <c r="X30" s="210">
        <v>-0.106616</v>
      </c>
      <c r="Y30" s="210">
        <v>-8.8722999999999996E-2</v>
      </c>
      <c r="Z30" s="210">
        <v>-0.120647</v>
      </c>
      <c r="AA30" s="210">
        <v>-3.2478E-2</v>
      </c>
      <c r="AB30" s="210">
        <v>-7.7406000000000003E-2</v>
      </c>
      <c r="AC30" s="210">
        <v>-0.111315</v>
      </c>
      <c r="AD30" s="210">
        <v>-0.22023000000000001</v>
      </c>
      <c r="AE30" s="210">
        <v>-0.13189100000000001</v>
      </c>
      <c r="AF30" s="210">
        <v>-9.7434999999999994E-2</v>
      </c>
      <c r="AG30" s="210">
        <v>-4.0055E-2</v>
      </c>
      <c r="AH30" s="210">
        <v>-0.14250299999999999</v>
      </c>
      <c r="AI30" s="210">
        <v>-3.6746000000000001E-2</v>
      </c>
      <c r="AJ30" s="210">
        <v>-3.2368000000000001E-2</v>
      </c>
      <c r="AK30" s="210">
        <v>-5.8830000000000002E-3</v>
      </c>
      <c r="AL30" s="210">
        <v>-3.4029999999999998E-2</v>
      </c>
      <c r="AM30" s="210">
        <v>5.6889999999999996E-3</v>
      </c>
      <c r="AN30" s="210">
        <v>-2.7595999999999999E-2</v>
      </c>
      <c r="AO30" s="210">
        <v>-3.7073000000000002E-2</v>
      </c>
      <c r="AP30" s="210">
        <v>-1.9021E-2</v>
      </c>
      <c r="AQ30" s="210">
        <v>-7.9539999999999993E-3</v>
      </c>
      <c r="AR30" s="210">
        <v>5.934E-3</v>
      </c>
      <c r="AS30" s="210">
        <v>9.495E-3</v>
      </c>
      <c r="AT30" s="210">
        <v>6.5386E-2</v>
      </c>
      <c r="AU30" s="210">
        <v>7.9594999999999999E-2</v>
      </c>
      <c r="AV30" s="210">
        <v>7.7909999999999993E-2</v>
      </c>
      <c r="AW30" s="210">
        <v>5.1949000000000002E-2</v>
      </c>
      <c r="AX30" s="210">
        <v>1.7762E-2</v>
      </c>
      <c r="AY30" s="210">
        <v>0.13091900000000001</v>
      </c>
      <c r="AZ30" s="210">
        <v>3.9844999999999998E-2</v>
      </c>
      <c r="BA30" s="210">
        <v>5.6000000000000001E-2</v>
      </c>
      <c r="BB30" s="210">
        <v>-2.6516000000000001E-2</v>
      </c>
      <c r="BC30" s="210">
        <v>6.6434999999999994E-2</v>
      </c>
      <c r="BD30" s="210">
        <v>0.100949</v>
      </c>
      <c r="BE30" s="210">
        <v>2.1580645161000001E-2</v>
      </c>
      <c r="BF30" s="210">
        <v>5.9494722293999998E-2</v>
      </c>
      <c r="BG30" s="299">
        <v>0.1263534</v>
      </c>
      <c r="BH30" s="299">
        <v>1.9746400000000001E-2</v>
      </c>
      <c r="BI30" s="299">
        <v>0.14164769999999999</v>
      </c>
      <c r="BJ30" s="299">
        <v>9.4626299999999997E-2</v>
      </c>
      <c r="BK30" s="299">
        <v>3.8895199999999998E-2</v>
      </c>
      <c r="BL30" s="299">
        <v>-3.07278E-2</v>
      </c>
      <c r="BM30" s="299">
        <v>4.1531499999999999E-2</v>
      </c>
      <c r="BN30" s="299">
        <v>-2.8082099999999999E-2</v>
      </c>
      <c r="BO30" s="299">
        <v>-8.4229700000000001E-3</v>
      </c>
      <c r="BP30" s="299">
        <v>-5.66756E-2</v>
      </c>
      <c r="BQ30" s="299">
        <v>-3.5913300000000002E-2</v>
      </c>
      <c r="BR30" s="299">
        <v>-7.1811200000000006E-2</v>
      </c>
      <c r="BS30" s="299">
        <v>4.46188E-2</v>
      </c>
      <c r="BT30" s="299">
        <v>-3.9895100000000003E-2</v>
      </c>
      <c r="BU30" s="299">
        <v>0.1529886</v>
      </c>
      <c r="BV30" s="299">
        <v>8.7212100000000001E-2</v>
      </c>
    </row>
    <row r="31" spans="1:74" ht="11.1" customHeight="1" x14ac:dyDescent="0.2">
      <c r="A31" s="61" t="s">
        <v>181</v>
      </c>
      <c r="B31" s="571" t="s">
        <v>972</v>
      </c>
      <c r="C31" s="210">
        <v>-0.50954200000000005</v>
      </c>
      <c r="D31" s="210">
        <v>-0.60724199999999995</v>
      </c>
      <c r="E31" s="210">
        <v>-0.69277699999999998</v>
      </c>
      <c r="F31" s="210">
        <v>-0.61257499999999998</v>
      </c>
      <c r="G31" s="210">
        <v>-0.52069799999999999</v>
      </c>
      <c r="H31" s="210">
        <v>-0.62419400000000003</v>
      </c>
      <c r="I31" s="210">
        <v>-0.47759699999999999</v>
      </c>
      <c r="J31" s="210">
        <v>-0.60492400000000002</v>
      </c>
      <c r="K31" s="210">
        <v>-0.40434300000000001</v>
      </c>
      <c r="L31" s="210">
        <v>-0.69150100000000003</v>
      </c>
      <c r="M31" s="210">
        <v>-0.51590599999999998</v>
      </c>
      <c r="N31" s="210">
        <v>-0.53800800000000004</v>
      </c>
      <c r="O31" s="210">
        <v>-0.56450699999999998</v>
      </c>
      <c r="P31" s="210">
        <v>-0.66781699999999999</v>
      </c>
      <c r="Q31" s="210">
        <v>-0.59882400000000002</v>
      </c>
      <c r="R31" s="210">
        <v>-0.61241000000000001</v>
      </c>
      <c r="S31" s="210">
        <v>-0.63654999999999995</v>
      </c>
      <c r="T31" s="210">
        <v>-0.55854999999999999</v>
      </c>
      <c r="U31" s="210">
        <v>-0.60168600000000005</v>
      </c>
      <c r="V31" s="210">
        <v>-0.50763999999999998</v>
      </c>
      <c r="W31" s="210">
        <v>-0.51959200000000005</v>
      </c>
      <c r="X31" s="210">
        <v>-0.44999400000000001</v>
      </c>
      <c r="Y31" s="210">
        <v>-0.70565800000000001</v>
      </c>
      <c r="Z31" s="210">
        <v>-0.70244399999999996</v>
      </c>
      <c r="AA31" s="210">
        <v>-0.62437200000000004</v>
      </c>
      <c r="AB31" s="210">
        <v>-0.71278300000000006</v>
      </c>
      <c r="AC31" s="210">
        <v>-0.55670699999999995</v>
      </c>
      <c r="AD31" s="210">
        <v>-0.53990700000000003</v>
      </c>
      <c r="AE31" s="210">
        <v>-0.488367</v>
      </c>
      <c r="AF31" s="210">
        <v>-0.442214</v>
      </c>
      <c r="AG31" s="210">
        <v>-0.47009000000000001</v>
      </c>
      <c r="AH31" s="210">
        <v>-0.54673000000000005</v>
      </c>
      <c r="AI31" s="210">
        <v>-0.55604399999999998</v>
      </c>
      <c r="AJ31" s="210">
        <v>-0.51596600000000004</v>
      </c>
      <c r="AK31" s="210">
        <v>-0.53462600000000005</v>
      </c>
      <c r="AL31" s="210">
        <v>-0.57075200000000004</v>
      </c>
      <c r="AM31" s="210">
        <v>-0.67932599999999999</v>
      </c>
      <c r="AN31" s="210">
        <v>-0.64490000000000003</v>
      </c>
      <c r="AO31" s="210">
        <v>-0.59478200000000003</v>
      </c>
      <c r="AP31" s="210">
        <v>-0.513984</v>
      </c>
      <c r="AQ31" s="210">
        <v>-0.45857300000000001</v>
      </c>
      <c r="AR31" s="210">
        <v>-0.49776700000000002</v>
      </c>
      <c r="AS31" s="210">
        <v>-0.52235900000000002</v>
      </c>
      <c r="AT31" s="210">
        <v>-0.456901</v>
      </c>
      <c r="AU31" s="210">
        <v>-0.45726</v>
      </c>
      <c r="AV31" s="210">
        <v>-0.49326300000000001</v>
      </c>
      <c r="AW31" s="210">
        <v>-0.46581499999999998</v>
      </c>
      <c r="AX31" s="210">
        <v>-0.481485</v>
      </c>
      <c r="AY31" s="210">
        <v>-0.49981500000000001</v>
      </c>
      <c r="AZ31" s="210">
        <v>-0.45475900000000002</v>
      </c>
      <c r="BA31" s="210">
        <v>-0.515679</v>
      </c>
      <c r="BB31" s="210">
        <v>-0.51907700000000001</v>
      </c>
      <c r="BC31" s="210">
        <v>-0.43629699999999999</v>
      </c>
      <c r="BD31" s="210">
        <v>-0.50169299999999994</v>
      </c>
      <c r="BE31" s="210">
        <v>-0.61239310000000002</v>
      </c>
      <c r="BF31" s="210">
        <v>-0.65402970000000005</v>
      </c>
      <c r="BG31" s="299">
        <v>-0.25504700000000002</v>
      </c>
      <c r="BH31" s="299">
        <v>-0.487987</v>
      </c>
      <c r="BI31" s="299">
        <v>-0.49826110000000001</v>
      </c>
      <c r="BJ31" s="299">
        <v>-0.74512959999999995</v>
      </c>
      <c r="BK31" s="299">
        <v>-0.41728110000000002</v>
      </c>
      <c r="BL31" s="299">
        <v>-0.47225250000000002</v>
      </c>
      <c r="BM31" s="299">
        <v>-0.49832850000000001</v>
      </c>
      <c r="BN31" s="299">
        <v>-0.50536320000000001</v>
      </c>
      <c r="BO31" s="299">
        <v>-0.59695819999999999</v>
      </c>
      <c r="BP31" s="299">
        <v>-0.65217930000000002</v>
      </c>
      <c r="BQ31" s="299">
        <v>-0.64263859999999995</v>
      </c>
      <c r="BR31" s="299">
        <v>-0.70423809999999998</v>
      </c>
      <c r="BS31" s="299">
        <v>-0.57869309999999996</v>
      </c>
      <c r="BT31" s="299">
        <v>-0.35839389999999999</v>
      </c>
      <c r="BU31" s="299">
        <v>-0.54776670000000005</v>
      </c>
      <c r="BV31" s="299">
        <v>-0.73768040000000001</v>
      </c>
    </row>
    <row r="32" spans="1:74" ht="11.1" customHeight="1" x14ac:dyDescent="0.2">
      <c r="A32" s="61" t="s">
        <v>742</v>
      </c>
      <c r="B32" s="172" t="s">
        <v>123</v>
      </c>
      <c r="C32" s="210">
        <v>-6.3727677418999998E-2</v>
      </c>
      <c r="D32" s="210">
        <v>0.73961082143000001</v>
      </c>
      <c r="E32" s="210">
        <v>0.91783080645000004</v>
      </c>
      <c r="F32" s="210">
        <v>-0.47230346667000001</v>
      </c>
      <c r="G32" s="210">
        <v>-0.58058335484000001</v>
      </c>
      <c r="H32" s="210">
        <v>0.1211125</v>
      </c>
      <c r="I32" s="210">
        <v>-0.21985945161000001</v>
      </c>
      <c r="J32" s="210">
        <v>-0.37298777419000001</v>
      </c>
      <c r="K32" s="210">
        <v>0.45156546667000003</v>
      </c>
      <c r="L32" s="210">
        <v>0.69198748386999998</v>
      </c>
      <c r="M32" s="210">
        <v>0.12095646667</v>
      </c>
      <c r="N32" s="210">
        <v>-4.0119419354999998E-2</v>
      </c>
      <c r="O32" s="210">
        <v>0.42183322580999999</v>
      </c>
      <c r="P32" s="210">
        <v>0.29626046429000003</v>
      </c>
      <c r="Q32" s="210">
        <v>0.49203809676999999</v>
      </c>
      <c r="R32" s="210">
        <v>0.21972803332999999</v>
      </c>
      <c r="S32" s="210">
        <v>-0.36883667741999998</v>
      </c>
      <c r="T32" s="210">
        <v>-0.53113889999999997</v>
      </c>
      <c r="U32" s="210">
        <v>-0.36356719355</v>
      </c>
      <c r="V32" s="210">
        <v>-0.68804500000000002</v>
      </c>
      <c r="W32" s="210">
        <v>-1.0076489333</v>
      </c>
      <c r="X32" s="210">
        <v>0.90613932257999996</v>
      </c>
      <c r="Y32" s="210">
        <v>0.60069033332999999</v>
      </c>
      <c r="Z32" s="210">
        <v>-0.25948038709999999</v>
      </c>
      <c r="AA32" s="210">
        <v>1.2769806452E-2</v>
      </c>
      <c r="AB32" s="210">
        <v>0.69238835714000002</v>
      </c>
      <c r="AC32" s="210">
        <v>0.33336964516000001</v>
      </c>
      <c r="AD32" s="210">
        <v>-0.25034260000000003</v>
      </c>
      <c r="AE32" s="210">
        <v>-1.0376993226</v>
      </c>
      <c r="AF32" s="210">
        <v>-0.49071740000000003</v>
      </c>
      <c r="AG32" s="210">
        <v>-0.86342303225999995</v>
      </c>
      <c r="AH32" s="210">
        <v>-9.9354935483999998E-2</v>
      </c>
      <c r="AI32" s="210">
        <v>-7.3538733332999998E-2</v>
      </c>
      <c r="AJ32" s="210">
        <v>0.98616241935000004</v>
      </c>
      <c r="AK32" s="210">
        <v>0.16170029999999999</v>
      </c>
      <c r="AL32" s="210">
        <v>-0.37925441934999998</v>
      </c>
      <c r="AM32" s="210">
        <v>-0.33976016128999997</v>
      </c>
      <c r="AN32" s="210">
        <v>1.0169140345000001</v>
      </c>
      <c r="AO32" s="210">
        <v>-0.42681709677000002</v>
      </c>
      <c r="AP32" s="210">
        <v>-1.0394444332999999</v>
      </c>
      <c r="AQ32" s="210">
        <v>-1.1639073548000001</v>
      </c>
      <c r="AR32" s="210">
        <v>-0.48002226666999998</v>
      </c>
      <c r="AS32" s="210">
        <v>-0.28444703226000001</v>
      </c>
      <c r="AT32" s="210">
        <v>2.2096032258000001E-2</v>
      </c>
      <c r="AU32" s="210">
        <v>0.25739230000000002</v>
      </c>
      <c r="AV32" s="210">
        <v>1.0661288710000001</v>
      </c>
      <c r="AW32" s="210">
        <v>0.14784140000000001</v>
      </c>
      <c r="AX32" s="210">
        <v>0.97081616129000003</v>
      </c>
      <c r="AY32" s="210">
        <v>0.11828103226</v>
      </c>
      <c r="AZ32" s="210">
        <v>1.8790714286000001</v>
      </c>
      <c r="BA32" s="210">
        <v>5.7103193548000003E-2</v>
      </c>
      <c r="BB32" s="210">
        <v>6.7694666666999999E-3</v>
      </c>
      <c r="BC32" s="210">
        <v>-0.56369383871000001</v>
      </c>
      <c r="BD32" s="210">
        <v>-0.21500906667</v>
      </c>
      <c r="BE32" s="210">
        <v>-0.12332531300000001</v>
      </c>
      <c r="BF32" s="210">
        <v>0.38266551305000002</v>
      </c>
      <c r="BG32" s="299">
        <v>8.4476499999999996E-2</v>
      </c>
      <c r="BH32" s="299">
        <v>0.52667019999999998</v>
      </c>
      <c r="BI32" s="299">
        <v>0.26718740000000002</v>
      </c>
      <c r="BJ32" s="299">
        <v>0.42093849999999999</v>
      </c>
      <c r="BK32" s="299">
        <v>-0.1240638</v>
      </c>
      <c r="BL32" s="299">
        <v>0.36300779999999999</v>
      </c>
      <c r="BM32" s="299">
        <v>0.37254120000000002</v>
      </c>
      <c r="BN32" s="299">
        <v>-0.47168529999999997</v>
      </c>
      <c r="BO32" s="299">
        <v>-0.72042280000000003</v>
      </c>
      <c r="BP32" s="299">
        <v>-0.79085680000000003</v>
      </c>
      <c r="BQ32" s="299">
        <v>-0.6434877</v>
      </c>
      <c r="BR32" s="299">
        <v>-0.2700129</v>
      </c>
      <c r="BS32" s="299">
        <v>-0.1098112</v>
      </c>
      <c r="BT32" s="299">
        <v>0.55042279999999999</v>
      </c>
      <c r="BU32" s="299">
        <v>8.4085599999999996E-2</v>
      </c>
      <c r="BV32" s="299">
        <v>0.29884369999999999</v>
      </c>
    </row>
    <row r="33" spans="1:74" s="64" customFormat="1" ht="11.1" customHeight="1" x14ac:dyDescent="0.2">
      <c r="A33" s="61" t="s">
        <v>747</v>
      </c>
      <c r="B33" s="172" t="s">
        <v>397</v>
      </c>
      <c r="C33" s="210">
        <v>19.289750741999999</v>
      </c>
      <c r="D33" s="210">
        <v>19.146475107000001</v>
      </c>
      <c r="E33" s="210">
        <v>20.057610516</v>
      </c>
      <c r="F33" s="210">
        <v>19.621292532999998</v>
      </c>
      <c r="G33" s="210">
        <v>20.046856032000001</v>
      </c>
      <c r="H33" s="210">
        <v>20.565244833000001</v>
      </c>
      <c r="I33" s="210">
        <v>20.125407226</v>
      </c>
      <c r="J33" s="210">
        <v>20.274130516</v>
      </c>
      <c r="K33" s="210">
        <v>19.629546467000001</v>
      </c>
      <c r="L33" s="210">
        <v>19.971008839</v>
      </c>
      <c r="M33" s="210">
        <v>20.310401800000001</v>
      </c>
      <c r="N33" s="210">
        <v>20.319359968000001</v>
      </c>
      <c r="O33" s="210">
        <v>20.564494323000002</v>
      </c>
      <c r="P33" s="210">
        <v>19.693277606999999</v>
      </c>
      <c r="Q33" s="210">
        <v>20.731360226</v>
      </c>
      <c r="R33" s="210">
        <v>20.0384897</v>
      </c>
      <c r="S33" s="210">
        <v>20.251335193999999</v>
      </c>
      <c r="T33" s="210">
        <v>20.7704001</v>
      </c>
      <c r="U33" s="210">
        <v>20.671505968000002</v>
      </c>
      <c r="V33" s="210">
        <v>21.356232419000001</v>
      </c>
      <c r="W33" s="210">
        <v>20.084242067000002</v>
      </c>
      <c r="X33" s="210">
        <v>20.785921452</v>
      </c>
      <c r="Y33" s="210">
        <v>20.774381999999999</v>
      </c>
      <c r="Z33" s="210">
        <v>20.327644515999999</v>
      </c>
      <c r="AA33" s="210">
        <v>20.665175483999999</v>
      </c>
      <c r="AB33" s="210">
        <v>20.284046499999999</v>
      </c>
      <c r="AC33" s="210">
        <v>20.176405710000001</v>
      </c>
      <c r="AD33" s="210">
        <v>20.332735733</v>
      </c>
      <c r="AE33" s="210">
        <v>20.387217934999999</v>
      </c>
      <c r="AF33" s="210">
        <v>20.654108600000001</v>
      </c>
      <c r="AG33" s="210">
        <v>20.734702644999999</v>
      </c>
      <c r="AH33" s="210">
        <v>21.158047484000001</v>
      </c>
      <c r="AI33" s="210">
        <v>20.248613599999999</v>
      </c>
      <c r="AJ33" s="210">
        <v>20.714148774000002</v>
      </c>
      <c r="AK33" s="210">
        <v>20.736323633000001</v>
      </c>
      <c r="AL33" s="210">
        <v>20.443029773999999</v>
      </c>
      <c r="AM33" s="210">
        <v>19.933550258</v>
      </c>
      <c r="AN33" s="210">
        <v>20.132423931000002</v>
      </c>
      <c r="AO33" s="210">
        <v>18.463003161</v>
      </c>
      <c r="AP33" s="210">
        <v>14.5485039</v>
      </c>
      <c r="AQ33" s="210">
        <v>16.078217161000001</v>
      </c>
      <c r="AR33" s="210">
        <v>17.578092399999999</v>
      </c>
      <c r="AS33" s="210">
        <v>18.381106902999999</v>
      </c>
      <c r="AT33" s="210">
        <v>18.557909452000001</v>
      </c>
      <c r="AU33" s="210">
        <v>18.414898966999999</v>
      </c>
      <c r="AV33" s="210">
        <v>18.613674934999999</v>
      </c>
      <c r="AW33" s="210">
        <v>18.742550699999999</v>
      </c>
      <c r="AX33" s="210">
        <v>18.801711806</v>
      </c>
      <c r="AY33" s="210">
        <v>18.554167710000002</v>
      </c>
      <c r="AZ33" s="210">
        <v>17.444123142999999</v>
      </c>
      <c r="BA33" s="210">
        <v>19.203467258</v>
      </c>
      <c r="BB33" s="210">
        <v>19.458864899999998</v>
      </c>
      <c r="BC33" s="210">
        <v>20.093144452000001</v>
      </c>
      <c r="BD33" s="210">
        <v>20.536556099999999</v>
      </c>
      <c r="BE33" s="210">
        <v>20.322215866000001</v>
      </c>
      <c r="BF33" s="210">
        <v>20.687827316</v>
      </c>
      <c r="BG33" s="299">
        <v>19.887920000000001</v>
      </c>
      <c r="BH33" s="299">
        <v>20.09723</v>
      </c>
      <c r="BI33" s="299">
        <v>20.155550000000002</v>
      </c>
      <c r="BJ33" s="299">
        <v>20.211069999999999</v>
      </c>
      <c r="BK33" s="299">
        <v>20.098970000000001</v>
      </c>
      <c r="BL33" s="299">
        <v>19.750260000000001</v>
      </c>
      <c r="BM33" s="299">
        <v>20.162369999999999</v>
      </c>
      <c r="BN33" s="299">
        <v>20.162500000000001</v>
      </c>
      <c r="BO33" s="299">
        <v>20.57264</v>
      </c>
      <c r="BP33" s="299">
        <v>20.804130000000001</v>
      </c>
      <c r="BQ33" s="299">
        <v>20.951619999999998</v>
      </c>
      <c r="BR33" s="299">
        <v>21.307919999999999</v>
      </c>
      <c r="BS33" s="299">
        <v>20.797640000000001</v>
      </c>
      <c r="BT33" s="299">
        <v>21.047989999999999</v>
      </c>
      <c r="BU33" s="299">
        <v>20.94351</v>
      </c>
      <c r="BV33" s="299">
        <v>20.827850000000002</v>
      </c>
    </row>
    <row r="34" spans="1:74" s="64" customFormat="1" ht="11.1" customHeight="1" x14ac:dyDescent="0.2">
      <c r="A34" s="61"/>
      <c r="B34" s="44"/>
      <c r="C34" s="62"/>
      <c r="D34" s="62"/>
      <c r="E34" s="62"/>
      <c r="F34" s="62"/>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62"/>
      <c r="AG34" s="62"/>
      <c r="AH34" s="62"/>
      <c r="AI34" s="62"/>
      <c r="AJ34" s="62"/>
      <c r="AK34" s="62"/>
      <c r="AL34" s="62"/>
      <c r="AM34" s="62"/>
      <c r="AN34" s="62"/>
      <c r="AO34" s="62"/>
      <c r="AP34" s="62"/>
      <c r="AQ34" s="62"/>
      <c r="AR34" s="62"/>
      <c r="AS34" s="62"/>
      <c r="AT34" s="62"/>
      <c r="AU34" s="62"/>
      <c r="AV34" s="62"/>
      <c r="AW34" s="62"/>
      <c r="AX34" s="62"/>
      <c r="AY34" s="687"/>
      <c r="AZ34" s="62"/>
      <c r="BA34" s="62"/>
      <c r="BB34" s="62"/>
      <c r="BC34" s="62"/>
      <c r="BD34" s="62"/>
      <c r="BE34" s="62"/>
      <c r="BF34" s="62"/>
      <c r="BG34" s="302"/>
      <c r="BH34" s="302"/>
      <c r="BI34" s="302"/>
      <c r="BJ34" s="302"/>
      <c r="BK34" s="302"/>
      <c r="BL34" s="302"/>
      <c r="BM34" s="302"/>
      <c r="BN34" s="302"/>
      <c r="BO34" s="302"/>
      <c r="BP34" s="302"/>
      <c r="BQ34" s="302"/>
      <c r="BR34" s="302"/>
      <c r="BS34" s="302"/>
      <c r="BT34" s="302"/>
      <c r="BU34" s="302"/>
      <c r="BV34" s="302"/>
    </row>
    <row r="35" spans="1:74" ht="11.1" customHeight="1" x14ac:dyDescent="0.2">
      <c r="A35" s="57"/>
      <c r="B35" s="65" t="s">
        <v>772</v>
      </c>
      <c r="C35" s="62"/>
      <c r="D35" s="62"/>
      <c r="E35" s="62"/>
      <c r="F35" s="62"/>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62"/>
      <c r="AG35" s="62"/>
      <c r="AH35" s="62"/>
      <c r="AI35" s="62"/>
      <c r="AJ35" s="62"/>
      <c r="AK35" s="62"/>
      <c r="AL35" s="62"/>
      <c r="AM35" s="62"/>
      <c r="AN35" s="62"/>
      <c r="AO35" s="62"/>
      <c r="AP35" s="62"/>
      <c r="AQ35" s="62"/>
      <c r="AR35" s="62"/>
      <c r="AS35" s="62"/>
      <c r="AT35" s="62"/>
      <c r="AU35" s="62"/>
      <c r="AV35" s="62"/>
      <c r="AW35" s="62"/>
      <c r="AX35" s="62"/>
      <c r="AY35" s="62"/>
      <c r="AZ35" s="62"/>
      <c r="BA35" s="62"/>
      <c r="BB35" s="62"/>
      <c r="BC35" s="62"/>
      <c r="BD35" s="62"/>
      <c r="BE35" s="62"/>
      <c r="BF35" s="62"/>
      <c r="BG35" s="302"/>
      <c r="BH35" s="302"/>
      <c r="BI35" s="302"/>
      <c r="BJ35" s="302"/>
      <c r="BK35" s="302"/>
      <c r="BL35" s="302"/>
      <c r="BM35" s="302"/>
      <c r="BN35" s="302"/>
      <c r="BO35" s="302"/>
      <c r="BP35" s="302"/>
      <c r="BQ35" s="302"/>
      <c r="BR35" s="302"/>
      <c r="BS35" s="302"/>
      <c r="BT35" s="302"/>
      <c r="BU35" s="302"/>
      <c r="BV35" s="302"/>
    </row>
    <row r="36" spans="1:74" ht="11.1" customHeight="1" x14ac:dyDescent="0.2">
      <c r="A36" s="564" t="s">
        <v>967</v>
      </c>
      <c r="B36" s="571" t="s">
        <v>970</v>
      </c>
      <c r="C36" s="210">
        <v>3.0152230000000002</v>
      </c>
      <c r="D36" s="210">
        <v>2.6113029999999999</v>
      </c>
      <c r="E36" s="210">
        <v>2.726645</v>
      </c>
      <c r="F36" s="210">
        <v>2.5498720000000001</v>
      </c>
      <c r="G36" s="210">
        <v>2.4317489999999999</v>
      </c>
      <c r="H36" s="210">
        <v>2.482774</v>
      </c>
      <c r="I36" s="210">
        <v>2.5941320000000001</v>
      </c>
      <c r="J36" s="210">
        <v>2.2721520000000002</v>
      </c>
      <c r="K36" s="210">
        <v>2.3361290000000001</v>
      </c>
      <c r="L36" s="210">
        <v>2.5953400000000002</v>
      </c>
      <c r="M36" s="210">
        <v>2.9047839999999998</v>
      </c>
      <c r="N36" s="210">
        <v>3.113299</v>
      </c>
      <c r="O36" s="210">
        <v>3.5365449999999998</v>
      </c>
      <c r="P36" s="210">
        <v>3.1573500000000001</v>
      </c>
      <c r="Q36" s="210">
        <v>3.0940310000000002</v>
      </c>
      <c r="R36" s="210">
        <v>2.8628550000000001</v>
      </c>
      <c r="S36" s="210">
        <v>2.5815000000000001</v>
      </c>
      <c r="T36" s="210">
        <v>2.6043530000000001</v>
      </c>
      <c r="U36" s="210">
        <v>2.8432019999999998</v>
      </c>
      <c r="V36" s="210">
        <v>2.902774</v>
      </c>
      <c r="W36" s="210">
        <v>2.9017400000000002</v>
      </c>
      <c r="X36" s="210">
        <v>2.976086</v>
      </c>
      <c r="Y36" s="210">
        <v>3.324694</v>
      </c>
      <c r="Z36" s="210">
        <v>3.3805269999999998</v>
      </c>
      <c r="AA36" s="210">
        <v>3.7151969999999999</v>
      </c>
      <c r="AB36" s="210">
        <v>3.5900650000000001</v>
      </c>
      <c r="AC36" s="210">
        <v>3.1362429999999999</v>
      </c>
      <c r="AD36" s="210">
        <v>2.8857740000000001</v>
      </c>
      <c r="AE36" s="210">
        <v>2.7452040000000002</v>
      </c>
      <c r="AF36" s="210">
        <v>2.7531680000000001</v>
      </c>
      <c r="AG36" s="210">
        <v>2.929627</v>
      </c>
      <c r="AH36" s="210">
        <v>2.8539729999999999</v>
      </c>
      <c r="AI36" s="210">
        <v>3.0413929999999998</v>
      </c>
      <c r="AJ36" s="210">
        <v>3.1476060000000001</v>
      </c>
      <c r="AK36" s="210">
        <v>3.398466</v>
      </c>
      <c r="AL36" s="210">
        <v>3.4986169999999999</v>
      </c>
      <c r="AM36" s="210">
        <v>3.4422959999999998</v>
      </c>
      <c r="AN36" s="210">
        <v>3.3131789999999999</v>
      </c>
      <c r="AO36" s="210">
        <v>3.3614820000000001</v>
      </c>
      <c r="AP36" s="210">
        <v>2.7248800000000002</v>
      </c>
      <c r="AQ36" s="210">
        <v>2.9369320000000001</v>
      </c>
      <c r="AR36" s="210">
        <v>2.8951790000000002</v>
      </c>
      <c r="AS36" s="210">
        <v>3.02528</v>
      </c>
      <c r="AT36" s="210">
        <v>2.9741149999999998</v>
      </c>
      <c r="AU36" s="210">
        <v>3.017242</v>
      </c>
      <c r="AV36" s="210">
        <v>3.3164470000000001</v>
      </c>
      <c r="AW36" s="210">
        <v>3.7318799999999999</v>
      </c>
      <c r="AX36" s="210">
        <v>3.9815260000000001</v>
      </c>
      <c r="AY36" s="210">
        <v>3.9994100000000001</v>
      </c>
      <c r="AZ36" s="210">
        <v>2.8926029999999998</v>
      </c>
      <c r="BA36" s="210">
        <v>3.2568350000000001</v>
      </c>
      <c r="BB36" s="210">
        <v>3.137543</v>
      </c>
      <c r="BC36" s="210">
        <v>3.441532</v>
      </c>
      <c r="BD36" s="210">
        <v>3.4125350000000001</v>
      </c>
      <c r="BE36" s="210">
        <v>3.0815099032000002</v>
      </c>
      <c r="BF36" s="210">
        <v>3.181199871</v>
      </c>
      <c r="BG36" s="299">
        <v>3.0076879999999999</v>
      </c>
      <c r="BH36" s="299">
        <v>3.3530859999999998</v>
      </c>
      <c r="BI36" s="299">
        <v>3.625607</v>
      </c>
      <c r="BJ36" s="299">
        <v>3.9195489999999999</v>
      </c>
      <c r="BK36" s="299">
        <v>4.0590489999999999</v>
      </c>
      <c r="BL36" s="299">
        <v>3.8294000000000001</v>
      </c>
      <c r="BM36" s="299">
        <v>3.6320410000000001</v>
      </c>
      <c r="BN36" s="299">
        <v>3.3885489999999998</v>
      </c>
      <c r="BO36" s="299">
        <v>3.369599</v>
      </c>
      <c r="BP36" s="299">
        <v>3.2764500000000001</v>
      </c>
      <c r="BQ36" s="299">
        <v>3.3833820000000001</v>
      </c>
      <c r="BR36" s="299">
        <v>3.3564409999999998</v>
      </c>
      <c r="BS36" s="299">
        <v>3.478898</v>
      </c>
      <c r="BT36" s="299">
        <v>3.6958380000000002</v>
      </c>
      <c r="BU36" s="299">
        <v>3.9200279999999998</v>
      </c>
      <c r="BV36" s="299">
        <v>4.0662310000000002</v>
      </c>
    </row>
    <row r="37" spans="1:74" ht="11.1" customHeight="1" x14ac:dyDescent="0.2">
      <c r="A37" s="564" t="s">
        <v>744</v>
      </c>
      <c r="B37" s="173" t="s">
        <v>398</v>
      </c>
      <c r="C37" s="210">
        <v>-2.3654999999999999E-2</v>
      </c>
      <c r="D37" s="210">
        <v>-7.2199999999999999E-4</v>
      </c>
      <c r="E37" s="210">
        <v>7.9493999999999995E-2</v>
      </c>
      <c r="F37" s="210">
        <v>0.118562</v>
      </c>
      <c r="G37" s="210">
        <v>-2.0749E-2</v>
      </c>
      <c r="H37" s="210">
        <v>8.2232E-2</v>
      </c>
      <c r="I37" s="210">
        <v>1.1771999999999999E-2</v>
      </c>
      <c r="J37" s="210">
        <v>-8.9599999999999992E-3</v>
      </c>
      <c r="K37" s="210">
        <v>4.4738E-2</v>
      </c>
      <c r="L37" s="210">
        <v>7.4489E-2</v>
      </c>
      <c r="M37" s="210">
        <v>4.1147999999999997E-2</v>
      </c>
      <c r="N37" s="210">
        <v>3.3743000000000002E-2</v>
      </c>
      <c r="O37" s="210">
        <v>7.6605000000000006E-2</v>
      </c>
      <c r="P37" s="210">
        <v>0.207261</v>
      </c>
      <c r="Q37" s="210">
        <v>0.148974</v>
      </c>
      <c r="R37" s="210">
        <v>-7.6146000000000005E-2</v>
      </c>
      <c r="S37" s="210">
        <v>-4.7648999999999997E-2</v>
      </c>
      <c r="T37" s="210">
        <v>6.4422999999999994E-2</v>
      </c>
      <c r="U37" s="210">
        <v>-8.2791000000000003E-2</v>
      </c>
      <c r="V37" s="210">
        <v>-2.7517E-2</v>
      </c>
      <c r="W37" s="210">
        <v>-0.15881899999999999</v>
      </c>
      <c r="X37" s="210">
        <v>7.4784000000000003E-2</v>
      </c>
      <c r="Y37" s="210">
        <v>5.6642999999999999E-2</v>
      </c>
      <c r="Z37" s="210">
        <v>-4.8473000000000002E-2</v>
      </c>
      <c r="AA37" s="210">
        <v>9.2238000000000001E-2</v>
      </c>
      <c r="AB37" s="210">
        <v>-0.130995</v>
      </c>
      <c r="AC37" s="210">
        <v>3.2937000000000001E-2</v>
      </c>
      <c r="AD37" s="210">
        <v>0.14152000000000001</v>
      </c>
      <c r="AE37" s="210">
        <v>0.139816</v>
      </c>
      <c r="AF37" s="210">
        <v>-3.2070000000000002E-3</v>
      </c>
      <c r="AG37" s="210">
        <v>-6.2359999999999999E-2</v>
      </c>
      <c r="AH37" s="210">
        <v>0.103729</v>
      </c>
      <c r="AI37" s="210">
        <v>9.7963999999999996E-2</v>
      </c>
      <c r="AJ37" s="210">
        <v>0.156083</v>
      </c>
      <c r="AK37" s="210">
        <v>0.104794</v>
      </c>
      <c r="AL37" s="210">
        <v>7.8493999999999994E-2</v>
      </c>
      <c r="AM37" s="210">
        <v>7.3780999999999999E-2</v>
      </c>
      <c r="AN37" s="210">
        <v>0.21806300000000001</v>
      </c>
      <c r="AO37" s="210">
        <v>0.2447</v>
      </c>
      <c r="AP37" s="210">
        <v>0.106627</v>
      </c>
      <c r="AQ37" s="210">
        <v>0.19866</v>
      </c>
      <c r="AR37" s="210">
        <v>5.8418999999999999E-2</v>
      </c>
      <c r="AS37" s="210">
        <v>5.0208999999999997E-2</v>
      </c>
      <c r="AT37" s="210">
        <v>7.8211000000000003E-2</v>
      </c>
      <c r="AU37" s="210">
        <v>-4.5711000000000002E-2</v>
      </c>
      <c r="AV37" s="210">
        <v>-5.0042999999999997E-2</v>
      </c>
      <c r="AW37" s="210">
        <v>4.7973000000000002E-2</v>
      </c>
      <c r="AX37" s="210">
        <v>9.3696000000000002E-2</v>
      </c>
      <c r="AY37" s="210">
        <v>-8.4665000000000004E-2</v>
      </c>
      <c r="AZ37" s="210">
        <v>3.0047000000000001E-2</v>
      </c>
      <c r="BA37" s="210">
        <v>0.190161</v>
      </c>
      <c r="BB37" s="210">
        <v>0.21165200000000001</v>
      </c>
      <c r="BC37" s="210">
        <v>-3.0714000000000002E-2</v>
      </c>
      <c r="BD37" s="210">
        <v>-8.4335999999999994E-2</v>
      </c>
      <c r="BE37" s="210">
        <v>2.3805050000000001E-2</v>
      </c>
      <c r="BF37" s="210">
        <v>-2.3248700000000001E-3</v>
      </c>
      <c r="BG37" s="299">
        <v>2.27054E-4</v>
      </c>
      <c r="BH37" s="299">
        <v>-2.21747E-5</v>
      </c>
      <c r="BI37" s="299">
        <v>2.1656500000000002E-6</v>
      </c>
      <c r="BJ37" s="299">
        <v>-2.1150400000000001E-7</v>
      </c>
      <c r="BK37" s="299">
        <v>0</v>
      </c>
      <c r="BL37" s="299">
        <v>0</v>
      </c>
      <c r="BM37" s="299">
        <v>0</v>
      </c>
      <c r="BN37" s="299">
        <v>0</v>
      </c>
      <c r="BO37" s="299">
        <v>0</v>
      </c>
      <c r="BP37" s="299">
        <v>0</v>
      </c>
      <c r="BQ37" s="299">
        <v>0</v>
      </c>
      <c r="BR37" s="299">
        <v>0</v>
      </c>
      <c r="BS37" s="299">
        <v>0</v>
      </c>
      <c r="BT37" s="299">
        <v>0</v>
      </c>
      <c r="BU37" s="299">
        <v>0</v>
      </c>
      <c r="BV37" s="299">
        <v>0</v>
      </c>
    </row>
    <row r="38" spans="1:74" ht="11.1" customHeight="1" x14ac:dyDescent="0.2">
      <c r="A38" s="61" t="s">
        <v>512</v>
      </c>
      <c r="B38" s="571" t="s">
        <v>399</v>
      </c>
      <c r="C38" s="210">
        <v>8.5066959999999998</v>
      </c>
      <c r="D38" s="210">
        <v>9.0077590000000001</v>
      </c>
      <c r="E38" s="210">
        <v>9.3252500000000005</v>
      </c>
      <c r="F38" s="210">
        <v>9.2951680000000003</v>
      </c>
      <c r="G38" s="210">
        <v>9.5498119999999993</v>
      </c>
      <c r="H38" s="210">
        <v>9.7722650000000009</v>
      </c>
      <c r="I38" s="210">
        <v>9.5952350000000006</v>
      </c>
      <c r="J38" s="210">
        <v>9.7517099999999992</v>
      </c>
      <c r="K38" s="210">
        <v>9.3775670000000009</v>
      </c>
      <c r="L38" s="210">
        <v>9.3571270000000002</v>
      </c>
      <c r="M38" s="210">
        <v>9.1104800000000008</v>
      </c>
      <c r="N38" s="210">
        <v>9.2465630000000001</v>
      </c>
      <c r="O38" s="210">
        <v>8.7875920000000001</v>
      </c>
      <c r="P38" s="210">
        <v>8.7961489999999998</v>
      </c>
      <c r="Q38" s="210">
        <v>9.4645469999999996</v>
      </c>
      <c r="R38" s="210">
        <v>9.2059660000000001</v>
      </c>
      <c r="S38" s="210">
        <v>9.5152439999999991</v>
      </c>
      <c r="T38" s="210">
        <v>9.7970310000000005</v>
      </c>
      <c r="U38" s="210">
        <v>9.6404010000000007</v>
      </c>
      <c r="V38" s="210">
        <v>9.7781680000000009</v>
      </c>
      <c r="W38" s="210">
        <v>9.1525560000000006</v>
      </c>
      <c r="X38" s="210">
        <v>9.2938340000000004</v>
      </c>
      <c r="Y38" s="210">
        <v>9.2904090000000004</v>
      </c>
      <c r="Z38" s="210">
        <v>9.1785490000000003</v>
      </c>
      <c r="AA38" s="210">
        <v>8.7783929999999994</v>
      </c>
      <c r="AB38" s="210">
        <v>9.071828</v>
      </c>
      <c r="AC38" s="210">
        <v>9.1840539999999997</v>
      </c>
      <c r="AD38" s="210">
        <v>9.4105889999999999</v>
      </c>
      <c r="AE38" s="210">
        <v>9.4974360000000004</v>
      </c>
      <c r="AF38" s="210">
        <v>9.7032880000000006</v>
      </c>
      <c r="AG38" s="210">
        <v>9.5329610000000002</v>
      </c>
      <c r="AH38" s="210">
        <v>9.8336889999999997</v>
      </c>
      <c r="AI38" s="210">
        <v>9.1975020000000001</v>
      </c>
      <c r="AJ38" s="210">
        <v>9.3081890000000005</v>
      </c>
      <c r="AK38" s="210">
        <v>9.2090530000000008</v>
      </c>
      <c r="AL38" s="210">
        <v>8.9712309999999995</v>
      </c>
      <c r="AM38" s="210">
        <v>8.7235359999999993</v>
      </c>
      <c r="AN38" s="210">
        <v>9.0504390000000008</v>
      </c>
      <c r="AO38" s="210">
        <v>7.7790020000000002</v>
      </c>
      <c r="AP38" s="210">
        <v>5.8657599999999999</v>
      </c>
      <c r="AQ38" s="210">
        <v>7.1979879999999996</v>
      </c>
      <c r="AR38" s="210">
        <v>8.2915460000000003</v>
      </c>
      <c r="AS38" s="210">
        <v>8.460286</v>
      </c>
      <c r="AT38" s="210">
        <v>8.5240849999999995</v>
      </c>
      <c r="AU38" s="210">
        <v>8.5411009999999994</v>
      </c>
      <c r="AV38" s="210">
        <v>8.3164069999999999</v>
      </c>
      <c r="AW38" s="210">
        <v>8.0013620000000003</v>
      </c>
      <c r="AX38" s="210">
        <v>7.8554209999999998</v>
      </c>
      <c r="AY38" s="210">
        <v>7.666347</v>
      </c>
      <c r="AZ38" s="210">
        <v>7.7435330000000002</v>
      </c>
      <c r="BA38" s="210">
        <v>8.5774550000000005</v>
      </c>
      <c r="BB38" s="210">
        <v>8.7913390000000007</v>
      </c>
      <c r="BC38" s="210">
        <v>9.1372289999999996</v>
      </c>
      <c r="BD38" s="210">
        <v>9.272964</v>
      </c>
      <c r="BE38" s="210">
        <v>9.3802903226000005</v>
      </c>
      <c r="BF38" s="210">
        <v>9.3957112902999995</v>
      </c>
      <c r="BG38" s="299">
        <v>9.0286810000000006</v>
      </c>
      <c r="BH38" s="299">
        <v>8.8621009999999991</v>
      </c>
      <c r="BI38" s="299">
        <v>8.7934999999999999</v>
      </c>
      <c r="BJ38" s="299">
        <v>8.6347609999999992</v>
      </c>
      <c r="BK38" s="299">
        <v>8.2754899999999996</v>
      </c>
      <c r="BL38" s="299">
        <v>8.4540939999999996</v>
      </c>
      <c r="BM38" s="299">
        <v>8.7567710000000005</v>
      </c>
      <c r="BN38" s="299">
        <v>9.0131599999999992</v>
      </c>
      <c r="BO38" s="299">
        <v>9.1945979999999992</v>
      </c>
      <c r="BP38" s="299">
        <v>9.4290079999999996</v>
      </c>
      <c r="BQ38" s="299">
        <v>9.4253520000000002</v>
      </c>
      <c r="BR38" s="299">
        <v>9.4797030000000007</v>
      </c>
      <c r="BS38" s="299">
        <v>9.1253779999999995</v>
      </c>
      <c r="BT38" s="299">
        <v>8.9847940000000008</v>
      </c>
      <c r="BU38" s="299">
        <v>8.9002850000000002</v>
      </c>
      <c r="BV38" s="299">
        <v>8.7349230000000002</v>
      </c>
    </row>
    <row r="39" spans="1:74" ht="11.1" customHeight="1" x14ac:dyDescent="0.2">
      <c r="A39" s="61" t="s">
        <v>897</v>
      </c>
      <c r="B39" s="571" t="s">
        <v>898</v>
      </c>
      <c r="C39" s="210">
        <v>0.87490419355000004</v>
      </c>
      <c r="D39" s="210">
        <v>0.89949042856999994</v>
      </c>
      <c r="E39" s="210">
        <v>0.92207616129000003</v>
      </c>
      <c r="F39" s="210">
        <v>0.93436233332999996</v>
      </c>
      <c r="G39" s="210">
        <v>0.96284358064999997</v>
      </c>
      <c r="H39" s="210">
        <v>0.99445866667000005</v>
      </c>
      <c r="I39" s="210">
        <v>0.94949861290000004</v>
      </c>
      <c r="J39" s="210">
        <v>0.98788209677000005</v>
      </c>
      <c r="K39" s="210">
        <v>0.95409500000000003</v>
      </c>
      <c r="L39" s="210">
        <v>0.95601674193999997</v>
      </c>
      <c r="M39" s="210">
        <v>0.96740166667000005</v>
      </c>
      <c r="N39" s="210">
        <v>0.93346229032000005</v>
      </c>
      <c r="O39" s="210">
        <v>0.92762477419</v>
      </c>
      <c r="P39" s="210">
        <v>0.87343257142999997</v>
      </c>
      <c r="Q39" s="210">
        <v>0.91975270968</v>
      </c>
      <c r="R39" s="210">
        <v>0.89033166666999997</v>
      </c>
      <c r="S39" s="210">
        <v>0.99521509676999997</v>
      </c>
      <c r="T39" s="210">
        <v>0.97053699999999998</v>
      </c>
      <c r="U39" s="210">
        <v>0.97420487096999997</v>
      </c>
      <c r="V39" s="210">
        <v>1.0039757418999999</v>
      </c>
      <c r="W39" s="210">
        <v>0.89219266666999997</v>
      </c>
      <c r="X39" s="210">
        <v>0.95025425805999997</v>
      </c>
      <c r="Y39" s="210">
        <v>0.94599066666999998</v>
      </c>
      <c r="Z39" s="210">
        <v>0.93588261289999997</v>
      </c>
      <c r="AA39" s="210">
        <v>0.86010206452000004</v>
      </c>
      <c r="AB39" s="210">
        <v>0.96162400000000003</v>
      </c>
      <c r="AC39" s="210">
        <v>0.91354545161</v>
      </c>
      <c r="AD39" s="210">
        <v>0.92837066667000001</v>
      </c>
      <c r="AE39" s="210">
        <v>0.98705093548</v>
      </c>
      <c r="AF39" s="210">
        <v>0.99393566667</v>
      </c>
      <c r="AG39" s="210">
        <v>0.96517125806000004</v>
      </c>
      <c r="AH39" s="210">
        <v>0.95772558065000002</v>
      </c>
      <c r="AI39" s="210">
        <v>0.923678</v>
      </c>
      <c r="AJ39" s="210">
        <v>0.97325090322999996</v>
      </c>
      <c r="AK39" s="210">
        <v>0.98221800000000004</v>
      </c>
      <c r="AL39" s="210">
        <v>0.94627480644999995</v>
      </c>
      <c r="AM39" s="210">
        <v>0.92038364516000004</v>
      </c>
      <c r="AN39" s="210">
        <v>0.90230603448000002</v>
      </c>
      <c r="AO39" s="210">
        <v>0.73641067741999999</v>
      </c>
      <c r="AP39" s="210">
        <v>0.54013133332999996</v>
      </c>
      <c r="AQ39" s="210">
        <v>0.75485222581</v>
      </c>
      <c r="AR39" s="210">
        <v>0.89922100000000005</v>
      </c>
      <c r="AS39" s="210">
        <v>0.86821348386999997</v>
      </c>
      <c r="AT39" s="210">
        <v>0.85834361290000005</v>
      </c>
      <c r="AU39" s="210">
        <v>0.87976766666999995</v>
      </c>
      <c r="AV39" s="210">
        <v>0.81801425806000005</v>
      </c>
      <c r="AW39" s="210">
        <v>0.86814880000000005</v>
      </c>
      <c r="AX39" s="210">
        <v>0.85474529032000002</v>
      </c>
      <c r="AY39" s="210">
        <v>0.75722412903000003</v>
      </c>
      <c r="AZ39" s="210">
        <v>0.78058099999999997</v>
      </c>
      <c r="BA39" s="210">
        <v>0.90411445161000004</v>
      </c>
      <c r="BB39" s="210">
        <v>0.86715229999999999</v>
      </c>
      <c r="BC39" s="210">
        <v>0.96349096773999998</v>
      </c>
      <c r="BD39" s="210">
        <v>0.96887433332999995</v>
      </c>
      <c r="BE39" s="210">
        <v>0.93613408479000004</v>
      </c>
      <c r="BF39" s="210">
        <v>0.93599504594000005</v>
      </c>
      <c r="BG39" s="299">
        <v>0.90841989999999995</v>
      </c>
      <c r="BH39" s="299">
        <v>0.89967269999999999</v>
      </c>
      <c r="BI39" s="299">
        <v>0.90364990000000001</v>
      </c>
      <c r="BJ39" s="299">
        <v>0.87990630000000003</v>
      </c>
      <c r="BK39" s="299">
        <v>0.83926540000000005</v>
      </c>
      <c r="BL39" s="299">
        <v>0.86973440000000002</v>
      </c>
      <c r="BM39" s="299">
        <v>0.88140059999999998</v>
      </c>
      <c r="BN39" s="299">
        <v>0.90372739999999996</v>
      </c>
      <c r="BO39" s="299">
        <v>0.94611829999999997</v>
      </c>
      <c r="BP39" s="299">
        <v>0.97064410000000001</v>
      </c>
      <c r="BQ39" s="299">
        <v>0.94744130000000004</v>
      </c>
      <c r="BR39" s="299">
        <v>0.9652577</v>
      </c>
      <c r="BS39" s="299">
        <v>0.9246605</v>
      </c>
      <c r="BT39" s="299">
        <v>0.9285947</v>
      </c>
      <c r="BU39" s="299">
        <v>0.92867699999999997</v>
      </c>
      <c r="BV39" s="299">
        <v>0.90702989999999994</v>
      </c>
    </row>
    <row r="40" spans="1:74" ht="11.1" customHeight="1" x14ac:dyDescent="0.2">
      <c r="A40" s="61" t="s">
        <v>513</v>
      </c>
      <c r="B40" s="571" t="s">
        <v>388</v>
      </c>
      <c r="C40" s="210">
        <v>1.5883419999999999</v>
      </c>
      <c r="D40" s="210">
        <v>1.5170779999999999</v>
      </c>
      <c r="E40" s="210">
        <v>1.6758690000000001</v>
      </c>
      <c r="F40" s="210">
        <v>1.643518</v>
      </c>
      <c r="G40" s="210">
        <v>1.6688940000000001</v>
      </c>
      <c r="H40" s="210">
        <v>1.7617799999999999</v>
      </c>
      <c r="I40" s="210">
        <v>1.733633</v>
      </c>
      <c r="J40" s="210">
        <v>1.7618819999999999</v>
      </c>
      <c r="K40" s="210">
        <v>1.6268069999999999</v>
      </c>
      <c r="L40" s="210">
        <v>1.7511060000000001</v>
      </c>
      <c r="M40" s="210">
        <v>1.685327</v>
      </c>
      <c r="N40" s="210">
        <v>1.755531</v>
      </c>
      <c r="O40" s="210">
        <v>1.568041</v>
      </c>
      <c r="P40" s="210">
        <v>1.5897060000000001</v>
      </c>
      <c r="Q40" s="210">
        <v>1.705921</v>
      </c>
      <c r="R40" s="210">
        <v>1.6296189999999999</v>
      </c>
      <c r="S40" s="210">
        <v>1.6845479999999999</v>
      </c>
      <c r="T40" s="210">
        <v>1.8569310000000001</v>
      </c>
      <c r="U40" s="210">
        <v>1.7731319999999999</v>
      </c>
      <c r="V40" s="210">
        <v>1.857715</v>
      </c>
      <c r="W40" s="210">
        <v>1.703576</v>
      </c>
      <c r="X40" s="210">
        <v>1.6749270000000001</v>
      </c>
      <c r="Y40" s="210">
        <v>1.7560610000000001</v>
      </c>
      <c r="Z40" s="210">
        <v>1.6764840000000001</v>
      </c>
      <c r="AA40" s="210">
        <v>1.6210279999999999</v>
      </c>
      <c r="AB40" s="210">
        <v>1.60669</v>
      </c>
      <c r="AC40" s="210">
        <v>1.7113229999999999</v>
      </c>
      <c r="AD40" s="210">
        <v>1.7556609999999999</v>
      </c>
      <c r="AE40" s="210">
        <v>1.7730669999999999</v>
      </c>
      <c r="AF40" s="210">
        <v>1.801695</v>
      </c>
      <c r="AG40" s="210">
        <v>1.8469690000000001</v>
      </c>
      <c r="AH40" s="210">
        <v>1.841442</v>
      </c>
      <c r="AI40" s="210">
        <v>1.7024550000000001</v>
      </c>
      <c r="AJ40" s="210">
        <v>1.7267969999999999</v>
      </c>
      <c r="AK40" s="210">
        <v>1.7109300000000001</v>
      </c>
      <c r="AL40" s="210">
        <v>1.8092330000000001</v>
      </c>
      <c r="AM40" s="210">
        <v>1.672723</v>
      </c>
      <c r="AN40" s="210">
        <v>1.619014</v>
      </c>
      <c r="AO40" s="210">
        <v>1.3877360000000001</v>
      </c>
      <c r="AP40" s="210">
        <v>0.67801400000000001</v>
      </c>
      <c r="AQ40" s="210">
        <v>0.59705299999999994</v>
      </c>
      <c r="AR40" s="210">
        <v>0.78411500000000001</v>
      </c>
      <c r="AS40" s="210">
        <v>0.96757800000000005</v>
      </c>
      <c r="AT40" s="210">
        <v>1.0156769999999999</v>
      </c>
      <c r="AU40" s="210">
        <v>0.92109600000000003</v>
      </c>
      <c r="AV40" s="210">
        <v>1.005746</v>
      </c>
      <c r="AW40" s="210">
        <v>1.1295850000000001</v>
      </c>
      <c r="AX40" s="210">
        <v>1.148334</v>
      </c>
      <c r="AY40" s="210">
        <v>1.1310210000000001</v>
      </c>
      <c r="AZ40" s="210">
        <v>1.0918620000000001</v>
      </c>
      <c r="BA40" s="210">
        <v>1.157635</v>
      </c>
      <c r="BB40" s="210">
        <v>1.27874</v>
      </c>
      <c r="BC40" s="210">
        <v>1.317663</v>
      </c>
      <c r="BD40" s="210">
        <v>1.424866</v>
      </c>
      <c r="BE40" s="210">
        <v>1.5398709677</v>
      </c>
      <c r="BF40" s="210">
        <v>1.5560679032</v>
      </c>
      <c r="BG40" s="299">
        <v>1.5107710000000001</v>
      </c>
      <c r="BH40" s="299">
        <v>1.5098590000000001</v>
      </c>
      <c r="BI40" s="299">
        <v>1.513679</v>
      </c>
      <c r="BJ40" s="299">
        <v>1.5257419999999999</v>
      </c>
      <c r="BK40" s="299">
        <v>1.42554</v>
      </c>
      <c r="BL40" s="299">
        <v>1.444537</v>
      </c>
      <c r="BM40" s="299">
        <v>1.534338</v>
      </c>
      <c r="BN40" s="299">
        <v>1.492351</v>
      </c>
      <c r="BO40" s="299">
        <v>1.5610619999999999</v>
      </c>
      <c r="BP40" s="299">
        <v>1.6681710000000001</v>
      </c>
      <c r="BQ40" s="299">
        <v>1.7136769999999999</v>
      </c>
      <c r="BR40" s="299">
        <v>1.7532030000000001</v>
      </c>
      <c r="BS40" s="299">
        <v>1.6812279999999999</v>
      </c>
      <c r="BT40" s="299">
        <v>1.717212</v>
      </c>
      <c r="BU40" s="299">
        <v>1.7101820000000001</v>
      </c>
      <c r="BV40" s="299">
        <v>1.743042</v>
      </c>
    </row>
    <row r="41" spans="1:74" ht="11.1" customHeight="1" x14ac:dyDescent="0.2">
      <c r="A41" s="61" t="s">
        <v>514</v>
      </c>
      <c r="B41" s="571" t="s">
        <v>400</v>
      </c>
      <c r="C41" s="210">
        <v>3.7355800000000001</v>
      </c>
      <c r="D41" s="210">
        <v>3.9348179999999999</v>
      </c>
      <c r="E41" s="210">
        <v>4.1266379999999998</v>
      </c>
      <c r="F41" s="210">
        <v>3.762839</v>
      </c>
      <c r="G41" s="210">
        <v>3.9550489999999998</v>
      </c>
      <c r="H41" s="210">
        <v>3.9635570000000002</v>
      </c>
      <c r="I41" s="210">
        <v>3.6417920000000001</v>
      </c>
      <c r="J41" s="210">
        <v>4.0035090000000002</v>
      </c>
      <c r="K41" s="210">
        <v>3.9212159999999998</v>
      </c>
      <c r="L41" s="210">
        <v>4.0112269999999999</v>
      </c>
      <c r="M41" s="210">
        <v>4.1574489999999997</v>
      </c>
      <c r="N41" s="210">
        <v>3.9752999999999998</v>
      </c>
      <c r="O41" s="210">
        <v>4.4910269999999999</v>
      </c>
      <c r="P41" s="210">
        <v>3.9792839999999998</v>
      </c>
      <c r="Q41" s="210">
        <v>4.1964959999999998</v>
      </c>
      <c r="R41" s="210">
        <v>4.1390269999999996</v>
      </c>
      <c r="S41" s="210">
        <v>4.2087620000000001</v>
      </c>
      <c r="T41" s="210">
        <v>3.9593699999999998</v>
      </c>
      <c r="U41" s="210">
        <v>3.9626260000000002</v>
      </c>
      <c r="V41" s="210">
        <v>4.1956610000000003</v>
      </c>
      <c r="W41" s="210">
        <v>4.022151</v>
      </c>
      <c r="X41" s="210">
        <v>4.3478029999999999</v>
      </c>
      <c r="Y41" s="210">
        <v>4.2038219999999997</v>
      </c>
      <c r="Z41" s="210">
        <v>4.0194210000000004</v>
      </c>
      <c r="AA41" s="210">
        <v>4.3274600000000003</v>
      </c>
      <c r="AB41" s="210">
        <v>4.307328</v>
      </c>
      <c r="AC41" s="210">
        <v>4.1841280000000003</v>
      </c>
      <c r="AD41" s="210">
        <v>4.1195950000000003</v>
      </c>
      <c r="AE41" s="210">
        <v>4.1096599999999999</v>
      </c>
      <c r="AF41" s="210">
        <v>3.993214</v>
      </c>
      <c r="AG41" s="210">
        <v>3.9111980000000002</v>
      </c>
      <c r="AH41" s="210">
        <v>4.0294759999999998</v>
      </c>
      <c r="AI41" s="210">
        <v>3.9205559999999999</v>
      </c>
      <c r="AJ41" s="210">
        <v>4.2242249999999997</v>
      </c>
      <c r="AK41" s="210">
        <v>4.2014529999999999</v>
      </c>
      <c r="AL41" s="210">
        <v>3.9271090000000002</v>
      </c>
      <c r="AM41" s="210">
        <v>4.0243989999999998</v>
      </c>
      <c r="AN41" s="210">
        <v>4.0796070000000002</v>
      </c>
      <c r="AO41" s="210">
        <v>3.9609399999999999</v>
      </c>
      <c r="AP41" s="210">
        <v>3.5280629999999999</v>
      </c>
      <c r="AQ41" s="210">
        <v>3.4462429999999999</v>
      </c>
      <c r="AR41" s="210">
        <v>3.494602</v>
      </c>
      <c r="AS41" s="210">
        <v>3.614649</v>
      </c>
      <c r="AT41" s="210">
        <v>3.6677569999999999</v>
      </c>
      <c r="AU41" s="210">
        <v>3.8139669999999999</v>
      </c>
      <c r="AV41" s="210">
        <v>4.0364769999999996</v>
      </c>
      <c r="AW41" s="210">
        <v>3.879454</v>
      </c>
      <c r="AX41" s="210">
        <v>3.8882089999999998</v>
      </c>
      <c r="AY41" s="210">
        <v>3.9341430000000002</v>
      </c>
      <c r="AZ41" s="210">
        <v>3.9456630000000001</v>
      </c>
      <c r="BA41" s="210">
        <v>4.0330060000000003</v>
      </c>
      <c r="BB41" s="210">
        <v>3.9876429999999998</v>
      </c>
      <c r="BC41" s="210">
        <v>3.8738630000000001</v>
      </c>
      <c r="BD41" s="210">
        <v>3.9400759999999999</v>
      </c>
      <c r="BE41" s="210">
        <v>3.8060967741999998</v>
      </c>
      <c r="BF41" s="210">
        <v>4.1036737096999998</v>
      </c>
      <c r="BG41" s="299">
        <v>3.9965320000000002</v>
      </c>
      <c r="BH41" s="299">
        <v>4.2216829999999996</v>
      </c>
      <c r="BI41" s="299">
        <v>4.1171430000000004</v>
      </c>
      <c r="BJ41" s="299">
        <v>4.0630800000000002</v>
      </c>
      <c r="BK41" s="299">
        <v>4.2228320000000004</v>
      </c>
      <c r="BL41" s="299">
        <v>4.1403930000000004</v>
      </c>
      <c r="BM41" s="299">
        <v>4.1377670000000002</v>
      </c>
      <c r="BN41" s="299">
        <v>4.1003959999999999</v>
      </c>
      <c r="BO41" s="299">
        <v>4.1991500000000004</v>
      </c>
      <c r="BP41" s="299">
        <v>4.064794</v>
      </c>
      <c r="BQ41" s="299">
        <v>3.974701</v>
      </c>
      <c r="BR41" s="299">
        <v>4.2095560000000001</v>
      </c>
      <c r="BS41" s="299">
        <v>4.1054630000000003</v>
      </c>
      <c r="BT41" s="299">
        <v>4.3528310000000001</v>
      </c>
      <c r="BU41" s="299">
        <v>4.2223889999999997</v>
      </c>
      <c r="BV41" s="299">
        <v>4.1549959999999997</v>
      </c>
    </row>
    <row r="42" spans="1:74" ht="11.1" customHeight="1" x14ac:dyDescent="0.2">
      <c r="A42" s="61" t="s">
        <v>515</v>
      </c>
      <c r="B42" s="571" t="s">
        <v>401</v>
      </c>
      <c r="C42" s="210">
        <v>0.53988100000000006</v>
      </c>
      <c r="D42" s="210">
        <v>0.279304</v>
      </c>
      <c r="E42" s="210">
        <v>0.31933099999999998</v>
      </c>
      <c r="F42" s="210">
        <v>0.28250599999999998</v>
      </c>
      <c r="G42" s="210">
        <v>0.35650999999999999</v>
      </c>
      <c r="H42" s="210">
        <v>0.34926499999999999</v>
      </c>
      <c r="I42" s="210">
        <v>0.286827</v>
      </c>
      <c r="J42" s="210">
        <v>0.346273</v>
      </c>
      <c r="K42" s="210">
        <v>0.30193300000000001</v>
      </c>
      <c r="L42" s="210">
        <v>0.32299299999999997</v>
      </c>
      <c r="M42" s="210">
        <v>0.39425500000000002</v>
      </c>
      <c r="N42" s="210">
        <v>0.31415399999999999</v>
      </c>
      <c r="O42" s="210">
        <v>0.32348199999999999</v>
      </c>
      <c r="P42" s="210">
        <v>0.29887999999999998</v>
      </c>
      <c r="Q42" s="210">
        <v>0.23582800000000001</v>
      </c>
      <c r="R42" s="210">
        <v>0.408244</v>
      </c>
      <c r="S42" s="210">
        <v>0.29554399999999997</v>
      </c>
      <c r="T42" s="210">
        <v>0.28007700000000002</v>
      </c>
      <c r="U42" s="210">
        <v>0.34620200000000001</v>
      </c>
      <c r="V42" s="210">
        <v>0.29226400000000002</v>
      </c>
      <c r="W42" s="210">
        <v>0.34872999999999998</v>
      </c>
      <c r="X42" s="210">
        <v>0.273482</v>
      </c>
      <c r="Y42" s="210">
        <v>0.34240999999999999</v>
      </c>
      <c r="Z42" s="210">
        <v>0.36732100000000001</v>
      </c>
      <c r="AA42" s="210">
        <v>0.31903799999999999</v>
      </c>
      <c r="AB42" s="210">
        <v>0.27938000000000002</v>
      </c>
      <c r="AC42" s="210">
        <v>0.22120100000000001</v>
      </c>
      <c r="AD42" s="210">
        <v>0.17707100000000001</v>
      </c>
      <c r="AE42" s="210">
        <v>0.19204499999999999</v>
      </c>
      <c r="AF42" s="210">
        <v>0.32213199999999997</v>
      </c>
      <c r="AG42" s="210">
        <v>0.34194600000000003</v>
      </c>
      <c r="AH42" s="210">
        <v>0.32911000000000001</v>
      </c>
      <c r="AI42" s="210">
        <v>0.30465399999999998</v>
      </c>
      <c r="AJ42" s="210">
        <v>0.318859</v>
      </c>
      <c r="AK42" s="210">
        <v>0.20845</v>
      </c>
      <c r="AL42" s="210">
        <v>0.28409899999999999</v>
      </c>
      <c r="AM42" s="210">
        <v>0.238367</v>
      </c>
      <c r="AN42" s="210">
        <v>0.188162</v>
      </c>
      <c r="AO42" s="210">
        <v>9.1185000000000002E-2</v>
      </c>
      <c r="AP42" s="210">
        <v>7.4345999999999995E-2</v>
      </c>
      <c r="AQ42" s="210">
        <v>6.1272E-2</v>
      </c>
      <c r="AR42" s="210">
        <v>0.20866799999999999</v>
      </c>
      <c r="AS42" s="210">
        <v>0.34601100000000001</v>
      </c>
      <c r="AT42" s="210">
        <v>0.30596699999999999</v>
      </c>
      <c r="AU42" s="210">
        <v>0.32232899999999998</v>
      </c>
      <c r="AV42" s="210">
        <v>0.25484600000000002</v>
      </c>
      <c r="AW42" s="210">
        <v>0.20774899999999999</v>
      </c>
      <c r="AX42" s="210">
        <v>0.194439</v>
      </c>
      <c r="AY42" s="210">
        <v>0.242146</v>
      </c>
      <c r="AZ42" s="210">
        <v>0.25888100000000003</v>
      </c>
      <c r="BA42" s="210">
        <v>0.29099900000000001</v>
      </c>
      <c r="BB42" s="210">
        <v>0.14258499999999999</v>
      </c>
      <c r="BC42" s="210">
        <v>0.25917699999999999</v>
      </c>
      <c r="BD42" s="210">
        <v>0.335115</v>
      </c>
      <c r="BE42" s="210">
        <v>0.33125806452000001</v>
      </c>
      <c r="BF42" s="210">
        <v>0.31412182257999999</v>
      </c>
      <c r="BG42" s="299">
        <v>0.32458399999999998</v>
      </c>
      <c r="BH42" s="299">
        <v>0.22924130000000001</v>
      </c>
      <c r="BI42" s="299">
        <v>0.24612690000000001</v>
      </c>
      <c r="BJ42" s="299">
        <v>0.32957049999999999</v>
      </c>
      <c r="BK42" s="299">
        <v>0.3205402</v>
      </c>
      <c r="BL42" s="299">
        <v>0.19190460000000001</v>
      </c>
      <c r="BM42" s="299">
        <v>0.29960379999999998</v>
      </c>
      <c r="BN42" s="299">
        <v>0.28213240000000001</v>
      </c>
      <c r="BO42" s="299">
        <v>0.24245839999999999</v>
      </c>
      <c r="BP42" s="299">
        <v>0.21945210000000001</v>
      </c>
      <c r="BQ42" s="299">
        <v>0.29483490000000001</v>
      </c>
      <c r="BR42" s="299">
        <v>0.26644620000000002</v>
      </c>
      <c r="BS42" s="299">
        <v>0.31651940000000001</v>
      </c>
      <c r="BT42" s="299">
        <v>0.2106055</v>
      </c>
      <c r="BU42" s="299">
        <v>0.28330100000000003</v>
      </c>
      <c r="BV42" s="299">
        <v>0.34330630000000001</v>
      </c>
    </row>
    <row r="43" spans="1:74" ht="11.1" customHeight="1" x14ac:dyDescent="0.2">
      <c r="A43" s="61" t="s">
        <v>745</v>
      </c>
      <c r="B43" s="737" t="s">
        <v>971</v>
      </c>
      <c r="C43" s="210">
        <v>1.927489</v>
      </c>
      <c r="D43" s="210">
        <v>1.7967569999999999</v>
      </c>
      <c r="E43" s="210">
        <v>1.804252</v>
      </c>
      <c r="F43" s="210">
        <v>1.968693</v>
      </c>
      <c r="G43" s="210">
        <v>2.105464</v>
      </c>
      <c r="H43" s="210">
        <v>2.1532399999999998</v>
      </c>
      <c r="I43" s="210">
        <v>2.2618879999999999</v>
      </c>
      <c r="J43" s="210">
        <v>2.1474329999999999</v>
      </c>
      <c r="K43" s="210">
        <v>2.0210219999999999</v>
      </c>
      <c r="L43" s="210">
        <v>1.858595</v>
      </c>
      <c r="M43" s="210">
        <v>2.016829</v>
      </c>
      <c r="N43" s="210">
        <v>1.8806389999999999</v>
      </c>
      <c r="O43" s="210">
        <v>1.781074</v>
      </c>
      <c r="P43" s="210">
        <v>1.6645049999999999</v>
      </c>
      <c r="Q43" s="210">
        <v>1.8854340000000001</v>
      </c>
      <c r="R43" s="210">
        <v>1.868789</v>
      </c>
      <c r="S43" s="210">
        <v>2.0132560000000002</v>
      </c>
      <c r="T43" s="210">
        <v>2.2080860000000002</v>
      </c>
      <c r="U43" s="210">
        <v>2.1886019999999999</v>
      </c>
      <c r="V43" s="210">
        <v>2.357037</v>
      </c>
      <c r="W43" s="210">
        <v>2.1141749999999999</v>
      </c>
      <c r="X43" s="210">
        <v>2.1448770000000001</v>
      </c>
      <c r="Y43" s="210">
        <v>1.8001750000000001</v>
      </c>
      <c r="Z43" s="210">
        <v>1.753652</v>
      </c>
      <c r="AA43" s="210">
        <v>1.7616289999999999</v>
      </c>
      <c r="AB43" s="210">
        <v>1.5595730000000001</v>
      </c>
      <c r="AC43" s="210">
        <v>1.706361</v>
      </c>
      <c r="AD43" s="210">
        <v>1.8423909999999999</v>
      </c>
      <c r="AE43" s="210">
        <v>1.9298599999999999</v>
      </c>
      <c r="AF43" s="210">
        <v>2.0836890000000001</v>
      </c>
      <c r="AG43" s="210">
        <v>2.2342330000000001</v>
      </c>
      <c r="AH43" s="210">
        <v>2.1664940000000001</v>
      </c>
      <c r="AI43" s="210">
        <v>1.983959</v>
      </c>
      <c r="AJ43" s="210">
        <v>1.8322270000000001</v>
      </c>
      <c r="AK43" s="210">
        <v>1.903006</v>
      </c>
      <c r="AL43" s="210">
        <v>1.8740859999999999</v>
      </c>
      <c r="AM43" s="210">
        <v>1.7582869999999999</v>
      </c>
      <c r="AN43" s="210">
        <v>1.6637900000000001</v>
      </c>
      <c r="AO43" s="210">
        <v>1.6377980000000001</v>
      </c>
      <c r="AP43" s="210">
        <v>1.5708169999999999</v>
      </c>
      <c r="AQ43" s="210">
        <v>1.640039</v>
      </c>
      <c r="AR43" s="210">
        <v>1.8455349999999999</v>
      </c>
      <c r="AS43" s="210">
        <v>1.9170609999999999</v>
      </c>
      <c r="AT43" s="210">
        <v>1.9920659999999999</v>
      </c>
      <c r="AU43" s="210">
        <v>1.844808</v>
      </c>
      <c r="AV43" s="210">
        <v>1.7337720000000001</v>
      </c>
      <c r="AW43" s="210">
        <v>1.7445200000000001</v>
      </c>
      <c r="AX43" s="210">
        <v>1.6400669999999999</v>
      </c>
      <c r="AY43" s="210">
        <v>1.7069970000000001</v>
      </c>
      <c r="AZ43" s="210">
        <v>1.4816069999999999</v>
      </c>
      <c r="BA43" s="210">
        <v>1.697735</v>
      </c>
      <c r="BB43" s="210">
        <v>1.909856</v>
      </c>
      <c r="BC43" s="210">
        <v>2.0948820000000001</v>
      </c>
      <c r="BD43" s="210">
        <v>2.2359300000000002</v>
      </c>
      <c r="BE43" s="210">
        <v>2.1554660999999999</v>
      </c>
      <c r="BF43" s="210">
        <v>2.1393504000000001</v>
      </c>
      <c r="BG43" s="299">
        <v>2.019434</v>
      </c>
      <c r="BH43" s="299">
        <v>1.9212830000000001</v>
      </c>
      <c r="BI43" s="299">
        <v>1.859491</v>
      </c>
      <c r="BJ43" s="299">
        <v>1.738364</v>
      </c>
      <c r="BK43" s="299">
        <v>1.79552</v>
      </c>
      <c r="BL43" s="299">
        <v>1.689929</v>
      </c>
      <c r="BM43" s="299">
        <v>1.8018510000000001</v>
      </c>
      <c r="BN43" s="299">
        <v>1.8859079999999999</v>
      </c>
      <c r="BO43" s="299">
        <v>2.0057770000000001</v>
      </c>
      <c r="BP43" s="299">
        <v>2.146258</v>
      </c>
      <c r="BQ43" s="299">
        <v>2.1596760000000002</v>
      </c>
      <c r="BR43" s="299">
        <v>2.2425739999999998</v>
      </c>
      <c r="BS43" s="299">
        <v>2.0901550000000002</v>
      </c>
      <c r="BT43" s="299">
        <v>2.0867110000000002</v>
      </c>
      <c r="BU43" s="299">
        <v>1.9073249999999999</v>
      </c>
      <c r="BV43" s="299">
        <v>1.7853509999999999</v>
      </c>
    </row>
    <row r="44" spans="1:74" ht="11.1" customHeight="1" x14ac:dyDescent="0.2">
      <c r="A44" s="61" t="s">
        <v>516</v>
      </c>
      <c r="B44" s="571" t="s">
        <v>185</v>
      </c>
      <c r="C44" s="210">
        <v>19.289556000000001</v>
      </c>
      <c r="D44" s="210">
        <v>19.146297000000001</v>
      </c>
      <c r="E44" s="210">
        <v>20.057479000000001</v>
      </c>
      <c r="F44" s="210">
        <v>19.621158000000001</v>
      </c>
      <c r="G44" s="210">
        <v>20.046728999999999</v>
      </c>
      <c r="H44" s="210">
        <v>20.565113</v>
      </c>
      <c r="I44" s="210">
        <v>20.125278999999999</v>
      </c>
      <c r="J44" s="210">
        <v>20.273999</v>
      </c>
      <c r="K44" s="210">
        <v>19.629411999999999</v>
      </c>
      <c r="L44" s="210">
        <v>19.970877000000002</v>
      </c>
      <c r="M44" s="210">
        <v>20.310272000000001</v>
      </c>
      <c r="N44" s="210">
        <v>20.319229</v>
      </c>
      <c r="O44" s="210">
        <v>20.564366</v>
      </c>
      <c r="P44" s="210">
        <v>19.693135000000002</v>
      </c>
      <c r="Q44" s="210">
        <v>20.731231000000001</v>
      </c>
      <c r="R44" s="210">
        <v>20.038354000000002</v>
      </c>
      <c r="S44" s="210">
        <v>20.251204999999999</v>
      </c>
      <c r="T44" s="210">
        <v>20.770271000000001</v>
      </c>
      <c r="U44" s="210">
        <v>20.671374</v>
      </c>
      <c r="V44" s="210">
        <v>21.356102</v>
      </c>
      <c r="W44" s="210">
        <v>20.084109000000002</v>
      </c>
      <c r="X44" s="210">
        <v>20.785793000000002</v>
      </c>
      <c r="Y44" s="210">
        <v>20.774214000000001</v>
      </c>
      <c r="Z44" s="210">
        <v>20.327480999999999</v>
      </c>
      <c r="AA44" s="210">
        <v>20.614982999999999</v>
      </c>
      <c r="AB44" s="210">
        <v>20.283868999999999</v>
      </c>
      <c r="AC44" s="210">
        <v>20.176247</v>
      </c>
      <c r="AD44" s="210">
        <v>20.332601</v>
      </c>
      <c r="AE44" s="210">
        <v>20.387087999999999</v>
      </c>
      <c r="AF44" s="210">
        <v>20.653979</v>
      </c>
      <c r="AG44" s="210">
        <v>20.734573999999999</v>
      </c>
      <c r="AH44" s="210">
        <v>21.157913000000001</v>
      </c>
      <c r="AI44" s="210">
        <v>20.248483</v>
      </c>
      <c r="AJ44" s="210">
        <v>20.713985999999998</v>
      </c>
      <c r="AK44" s="210">
        <v>20.736152000000001</v>
      </c>
      <c r="AL44" s="210">
        <v>20.442869000000002</v>
      </c>
      <c r="AM44" s="210">
        <v>19.933388999999998</v>
      </c>
      <c r="AN44" s="210">
        <v>20.132254</v>
      </c>
      <c r="AO44" s="210">
        <v>18.462842999999999</v>
      </c>
      <c r="AP44" s="210">
        <v>14.548507000000001</v>
      </c>
      <c r="AQ44" s="210">
        <v>16.078187</v>
      </c>
      <c r="AR44" s="210">
        <v>17.578064000000001</v>
      </c>
      <c r="AS44" s="210">
        <v>18.381074000000002</v>
      </c>
      <c r="AT44" s="210">
        <v>18.557877999999999</v>
      </c>
      <c r="AU44" s="210">
        <v>18.414832000000001</v>
      </c>
      <c r="AV44" s="210">
        <v>18.613651999999998</v>
      </c>
      <c r="AW44" s="210">
        <v>18.742522999999998</v>
      </c>
      <c r="AX44" s="210">
        <v>18.801691999999999</v>
      </c>
      <c r="AY44" s="210">
        <v>18.595399</v>
      </c>
      <c r="AZ44" s="210">
        <v>17.444196000000002</v>
      </c>
      <c r="BA44" s="210">
        <v>19.203825999999999</v>
      </c>
      <c r="BB44" s="210">
        <v>19.459358000000002</v>
      </c>
      <c r="BC44" s="210">
        <v>20.093631999999999</v>
      </c>
      <c r="BD44" s="210">
        <v>20.53715</v>
      </c>
      <c r="BE44" s="210">
        <v>20.318297181999998</v>
      </c>
      <c r="BF44" s="210">
        <v>20.687800126999999</v>
      </c>
      <c r="BG44" s="299">
        <v>19.887920000000001</v>
      </c>
      <c r="BH44" s="299">
        <v>20.09723</v>
      </c>
      <c r="BI44" s="299">
        <v>20.155550000000002</v>
      </c>
      <c r="BJ44" s="299">
        <v>20.211069999999999</v>
      </c>
      <c r="BK44" s="299">
        <v>20.098970000000001</v>
      </c>
      <c r="BL44" s="299">
        <v>19.750260000000001</v>
      </c>
      <c r="BM44" s="299">
        <v>20.162369999999999</v>
      </c>
      <c r="BN44" s="299">
        <v>20.162500000000001</v>
      </c>
      <c r="BO44" s="299">
        <v>20.57264</v>
      </c>
      <c r="BP44" s="299">
        <v>20.804130000000001</v>
      </c>
      <c r="BQ44" s="299">
        <v>20.951619999999998</v>
      </c>
      <c r="BR44" s="299">
        <v>21.307919999999999</v>
      </c>
      <c r="BS44" s="299">
        <v>20.797640000000001</v>
      </c>
      <c r="BT44" s="299">
        <v>21.047989999999999</v>
      </c>
      <c r="BU44" s="299">
        <v>20.94351</v>
      </c>
      <c r="BV44" s="299">
        <v>20.827850000000002</v>
      </c>
    </row>
    <row r="45" spans="1:74" ht="11.1" customHeight="1" x14ac:dyDescent="0.2">
      <c r="A45" s="61"/>
      <c r="B45" s="44"/>
      <c r="C45" s="62"/>
      <c r="D45" s="62"/>
      <c r="E45" s="62"/>
      <c r="F45" s="62"/>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62"/>
      <c r="AG45" s="62"/>
      <c r="AH45" s="62"/>
      <c r="AI45" s="62"/>
      <c r="AJ45" s="62"/>
      <c r="AK45" s="62"/>
      <c r="AL45" s="62"/>
      <c r="AM45" s="62"/>
      <c r="AN45" s="62"/>
      <c r="AO45" s="62"/>
      <c r="AP45" s="62"/>
      <c r="AQ45" s="62"/>
      <c r="AR45" s="62"/>
      <c r="AS45" s="62"/>
      <c r="AT45" s="62"/>
      <c r="AU45" s="62"/>
      <c r="AV45" s="62"/>
      <c r="AW45" s="62"/>
      <c r="AX45" s="687"/>
      <c r="AY45" s="687"/>
      <c r="AZ45" s="687"/>
      <c r="BA45" s="687"/>
      <c r="BB45" s="687"/>
      <c r="BC45" s="687"/>
      <c r="BD45" s="687"/>
      <c r="BE45" s="687"/>
      <c r="BF45" s="687"/>
      <c r="BG45" s="687"/>
      <c r="BH45" s="687"/>
      <c r="BI45" s="687"/>
      <c r="BJ45" s="687"/>
      <c r="BK45" s="687"/>
      <c r="BL45" s="302"/>
      <c r="BM45" s="302"/>
      <c r="BN45" s="302"/>
      <c r="BO45" s="302"/>
      <c r="BP45" s="302"/>
      <c r="BQ45" s="302"/>
      <c r="BR45" s="302"/>
      <c r="BS45" s="302"/>
      <c r="BT45" s="302"/>
      <c r="BU45" s="302"/>
      <c r="BV45" s="302"/>
    </row>
    <row r="46" spans="1:74" ht="11.1" customHeight="1" x14ac:dyDescent="0.2">
      <c r="A46" s="61" t="s">
        <v>746</v>
      </c>
      <c r="B46" s="174" t="s">
        <v>979</v>
      </c>
      <c r="C46" s="210">
        <v>5.1005070000000003</v>
      </c>
      <c r="D46" s="210">
        <v>3.5726979999999999</v>
      </c>
      <c r="E46" s="210">
        <v>4.1297829999999998</v>
      </c>
      <c r="F46" s="210">
        <v>4.0448409999999999</v>
      </c>
      <c r="G46" s="210">
        <v>4.4975569999999996</v>
      </c>
      <c r="H46" s="210">
        <v>4.0733129999999997</v>
      </c>
      <c r="I46" s="210">
        <v>3.662798</v>
      </c>
      <c r="J46" s="210">
        <v>4.4469370000000001</v>
      </c>
      <c r="K46" s="210">
        <v>3.4636330000000002</v>
      </c>
      <c r="L46" s="210">
        <v>2.6545200000000002</v>
      </c>
      <c r="M46" s="210">
        <v>2.732186</v>
      </c>
      <c r="N46" s="210">
        <v>2.7991709999999999</v>
      </c>
      <c r="O46" s="210">
        <v>3.8190620000000002</v>
      </c>
      <c r="P46" s="210">
        <v>2.678636</v>
      </c>
      <c r="Q46" s="210">
        <v>2.4852979999999998</v>
      </c>
      <c r="R46" s="210">
        <v>2.5779529999999999</v>
      </c>
      <c r="S46" s="210">
        <v>2.5096630000000002</v>
      </c>
      <c r="T46" s="210">
        <v>2.9023219999999998</v>
      </c>
      <c r="U46" s="210">
        <v>2.2306110000000001</v>
      </c>
      <c r="V46" s="210">
        <v>3.269943</v>
      </c>
      <c r="W46" s="210">
        <v>2.473986</v>
      </c>
      <c r="X46" s="210">
        <v>1.4567600000000001</v>
      </c>
      <c r="Y46" s="210">
        <v>0.99141100000000004</v>
      </c>
      <c r="Z46" s="210">
        <v>0.71958900000000003</v>
      </c>
      <c r="AA46" s="210">
        <v>1.785792</v>
      </c>
      <c r="AB46" s="210">
        <v>0.452177</v>
      </c>
      <c r="AC46" s="210">
        <v>0.95933100000000004</v>
      </c>
      <c r="AD46" s="210">
        <v>1.1425749999999999</v>
      </c>
      <c r="AE46" s="210">
        <v>1.6549480000000001</v>
      </c>
      <c r="AF46" s="210">
        <v>0.72049300000000005</v>
      </c>
      <c r="AG46" s="210">
        <v>1.5167109999999999</v>
      </c>
      <c r="AH46" s="210">
        <v>0.94897299999999996</v>
      </c>
      <c r="AI46" s="210">
        <v>3.9948999999999998E-2</v>
      </c>
      <c r="AJ46" s="210">
        <v>-0.44015900000000002</v>
      </c>
      <c r="AK46" s="210">
        <v>-0.63806200000000002</v>
      </c>
      <c r="AL46" s="210">
        <v>-0.17128499999999999</v>
      </c>
      <c r="AM46" s="210">
        <v>-0.64861599999999997</v>
      </c>
      <c r="AN46" s="210">
        <v>-1.107782</v>
      </c>
      <c r="AO46" s="210">
        <v>-1.1616299999999999</v>
      </c>
      <c r="AP46" s="210">
        <v>-1.112441</v>
      </c>
      <c r="AQ46" s="210">
        <v>0.65037</v>
      </c>
      <c r="AR46" s="210">
        <v>0.75958400000000004</v>
      </c>
      <c r="AS46" s="210">
        <v>-0.63907700000000001</v>
      </c>
      <c r="AT46" s="210">
        <v>-1.1004799999999999</v>
      </c>
      <c r="AU46" s="210">
        <v>-0.75623799999999997</v>
      </c>
      <c r="AV46" s="210">
        <v>-1.013218</v>
      </c>
      <c r="AW46" s="210">
        <v>-0.29715799999999998</v>
      </c>
      <c r="AX46" s="210">
        <v>-1.1856709999999999</v>
      </c>
      <c r="AY46" s="210">
        <v>-0.81365100000000001</v>
      </c>
      <c r="AZ46" s="210">
        <v>-1.2914E-2</v>
      </c>
      <c r="BA46" s="210">
        <v>0.60933700000000002</v>
      </c>
      <c r="BB46" s="210">
        <v>-0.84297</v>
      </c>
      <c r="BC46" s="210">
        <v>0.29908200000000001</v>
      </c>
      <c r="BD46" s="210">
        <v>3.6540000000000003E-2</v>
      </c>
      <c r="BE46" s="210">
        <v>0.45377644665</v>
      </c>
      <c r="BF46" s="210">
        <v>0.47419897105999997</v>
      </c>
      <c r="BG46" s="299">
        <v>1.2000740000000001</v>
      </c>
      <c r="BH46" s="299">
        <v>0.61499950000000003</v>
      </c>
      <c r="BI46" s="299">
        <v>0.50284229999999996</v>
      </c>
      <c r="BJ46" s="299">
        <v>-0.1009338</v>
      </c>
      <c r="BK46" s="299">
        <v>0.9012964</v>
      </c>
      <c r="BL46" s="299">
        <v>0.1704051</v>
      </c>
      <c r="BM46" s="299">
        <v>0.47453390000000001</v>
      </c>
      <c r="BN46" s="299">
        <v>1.171959</v>
      </c>
      <c r="BO46" s="299">
        <v>1.2809159999999999</v>
      </c>
      <c r="BP46" s="299">
        <v>1.0883430000000001</v>
      </c>
      <c r="BQ46" s="299">
        <v>0.85029449999999995</v>
      </c>
      <c r="BR46" s="299">
        <v>0.67050500000000002</v>
      </c>
      <c r="BS46" s="299">
        <v>0.31045299999999998</v>
      </c>
      <c r="BT46" s="299">
        <v>0.1920531</v>
      </c>
      <c r="BU46" s="299">
        <v>2.40305E-2</v>
      </c>
      <c r="BV46" s="299">
        <v>-0.79938089999999995</v>
      </c>
    </row>
    <row r="47" spans="1:74" ht="11.1" customHeight="1" x14ac:dyDescent="0.2">
      <c r="A47" s="61"/>
      <c r="B47" s="67"/>
      <c r="C47" s="62"/>
      <c r="D47" s="62"/>
      <c r="E47" s="62"/>
      <c r="F47" s="62"/>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62"/>
      <c r="AG47" s="62"/>
      <c r="AH47" s="62"/>
      <c r="AI47" s="62"/>
      <c r="AJ47" s="62"/>
      <c r="AK47" s="62"/>
      <c r="AL47" s="62"/>
      <c r="AM47" s="62"/>
      <c r="AN47" s="62"/>
      <c r="AO47" s="62"/>
      <c r="AP47" s="62"/>
      <c r="AQ47" s="62"/>
      <c r="AR47" s="62"/>
      <c r="AS47" s="62"/>
      <c r="AT47" s="62"/>
      <c r="AU47" s="62"/>
      <c r="AV47" s="62"/>
      <c r="AW47" s="62"/>
      <c r="AX47" s="62"/>
      <c r="AY47" s="62"/>
      <c r="AZ47" s="62"/>
      <c r="BA47" s="62"/>
      <c r="BB47" s="62"/>
      <c r="BC47" s="62"/>
      <c r="BD47" s="62"/>
      <c r="BE47" s="62"/>
      <c r="BF47" s="62"/>
      <c r="BG47" s="302"/>
      <c r="BH47" s="302"/>
      <c r="BI47" s="302"/>
      <c r="BJ47" s="302"/>
      <c r="BK47" s="302"/>
      <c r="BL47" s="302"/>
      <c r="BM47" s="302"/>
      <c r="BN47" s="302"/>
      <c r="BO47" s="302"/>
      <c r="BP47" s="302"/>
      <c r="BQ47" s="302"/>
      <c r="BR47" s="302"/>
      <c r="BS47" s="302"/>
      <c r="BT47" s="302"/>
      <c r="BU47" s="302"/>
      <c r="BV47" s="302"/>
    </row>
    <row r="48" spans="1:74" ht="11.1" customHeight="1" x14ac:dyDescent="0.2">
      <c r="A48" s="57"/>
      <c r="B48" s="65" t="s">
        <v>748</v>
      </c>
      <c r="C48" s="63"/>
      <c r="D48" s="63"/>
      <c r="E48" s="63"/>
      <c r="F48" s="63"/>
      <c r="G48" s="63"/>
      <c r="H48" s="63"/>
      <c r="I48" s="63"/>
      <c r="J48" s="63"/>
      <c r="K48" s="63"/>
      <c r="L48" s="63"/>
      <c r="M48" s="63"/>
      <c r="N48" s="63"/>
      <c r="O48" s="63"/>
      <c r="P48" s="63"/>
      <c r="Q48" s="63"/>
      <c r="R48" s="63"/>
      <c r="S48" s="63"/>
      <c r="T48" s="63"/>
      <c r="U48" s="63"/>
      <c r="V48" s="63"/>
      <c r="W48" s="63"/>
      <c r="X48" s="63"/>
      <c r="Y48" s="63"/>
      <c r="Z48" s="63"/>
      <c r="AA48" s="63"/>
      <c r="AB48" s="63"/>
      <c r="AC48" s="63"/>
      <c r="AD48" s="63"/>
      <c r="AE48" s="63"/>
      <c r="AF48" s="63"/>
      <c r="AG48" s="63"/>
      <c r="AH48" s="63"/>
      <c r="AI48" s="63"/>
      <c r="AJ48" s="63"/>
      <c r="AK48" s="63"/>
      <c r="AL48" s="63"/>
      <c r="AM48" s="63"/>
      <c r="AN48" s="63"/>
      <c r="AO48" s="63"/>
      <c r="AP48" s="63"/>
      <c r="AQ48" s="63"/>
      <c r="AR48" s="63"/>
      <c r="AS48" s="63"/>
      <c r="AT48" s="63"/>
      <c r="AU48" s="63"/>
      <c r="AV48" s="63"/>
      <c r="AW48" s="63"/>
      <c r="AX48" s="63"/>
      <c r="AY48" s="63"/>
      <c r="AZ48" s="63"/>
      <c r="BA48" s="63"/>
      <c r="BB48" s="63"/>
      <c r="BC48" s="63"/>
      <c r="BD48" s="63"/>
      <c r="BE48" s="63"/>
      <c r="BF48" s="63"/>
      <c r="BG48" s="366"/>
      <c r="BH48" s="366"/>
      <c r="BI48" s="366"/>
      <c r="BJ48" s="366"/>
      <c r="BK48" s="63"/>
      <c r="BL48" s="63"/>
      <c r="BM48" s="63"/>
      <c r="BN48" s="63"/>
      <c r="BO48" s="63"/>
      <c r="BP48" s="63"/>
      <c r="BQ48" s="63"/>
      <c r="BR48" s="63"/>
      <c r="BS48" s="63"/>
      <c r="BT48" s="63"/>
      <c r="BU48" s="63"/>
      <c r="BV48" s="366"/>
    </row>
    <row r="49" spans="1:74" ht="11.1" customHeight="1" x14ac:dyDescent="0.2">
      <c r="A49" s="57"/>
      <c r="B49" s="66" t="s">
        <v>112</v>
      </c>
      <c r="C49" s="63"/>
      <c r="D49" s="63"/>
      <c r="E49" s="63"/>
      <c r="F49" s="63"/>
      <c r="G49" s="63"/>
      <c r="H49" s="63"/>
      <c r="I49" s="63"/>
      <c r="J49" s="63"/>
      <c r="K49" s="63"/>
      <c r="L49" s="63"/>
      <c r="M49" s="63"/>
      <c r="N49" s="63"/>
      <c r="O49" s="63"/>
      <c r="P49" s="63"/>
      <c r="Q49" s="63"/>
      <c r="R49" s="63"/>
      <c r="S49" s="63"/>
      <c r="T49" s="63"/>
      <c r="U49" s="63"/>
      <c r="V49" s="63"/>
      <c r="W49" s="63"/>
      <c r="X49" s="63"/>
      <c r="Y49" s="63"/>
      <c r="Z49" s="63"/>
      <c r="AA49" s="63"/>
      <c r="AB49" s="63"/>
      <c r="AC49" s="63"/>
      <c r="AD49" s="63"/>
      <c r="AE49" s="63"/>
      <c r="AF49" s="63"/>
      <c r="AG49" s="63"/>
      <c r="AH49" s="63"/>
      <c r="AI49" s="63"/>
      <c r="AJ49" s="63"/>
      <c r="AK49" s="63"/>
      <c r="AL49" s="63"/>
      <c r="AM49" s="63"/>
      <c r="AN49" s="63"/>
      <c r="AO49" s="63"/>
      <c r="AP49" s="63"/>
      <c r="AQ49" s="63"/>
      <c r="AR49" s="63"/>
      <c r="AS49" s="63"/>
      <c r="AT49" s="63"/>
      <c r="AU49" s="63"/>
      <c r="AV49" s="63"/>
      <c r="AW49" s="63"/>
      <c r="AX49" s="63"/>
      <c r="AY49" s="63"/>
      <c r="AZ49" s="63"/>
      <c r="BA49" s="63"/>
      <c r="BB49" s="63"/>
      <c r="BC49" s="63"/>
      <c r="BD49" s="63"/>
      <c r="BE49" s="63"/>
      <c r="BF49" s="63"/>
      <c r="BG49" s="366"/>
      <c r="BH49" s="366"/>
      <c r="BI49" s="366"/>
      <c r="BJ49" s="366"/>
      <c r="BK49" s="366"/>
      <c r="BL49" s="366"/>
      <c r="BM49" s="366"/>
      <c r="BN49" s="366"/>
      <c r="BO49" s="366"/>
      <c r="BP49" s="366"/>
      <c r="BQ49" s="366"/>
      <c r="BR49" s="366"/>
      <c r="BS49" s="366"/>
      <c r="BT49" s="366"/>
      <c r="BU49" s="366"/>
      <c r="BV49" s="366"/>
    </row>
    <row r="50" spans="1:74" ht="11.1" customHeight="1" x14ac:dyDescent="0.2">
      <c r="A50" s="61" t="s">
        <v>517</v>
      </c>
      <c r="B50" s="571" t="s">
        <v>1370</v>
      </c>
      <c r="C50" s="68">
        <v>506.798</v>
      </c>
      <c r="D50" s="68">
        <v>525.41899999999998</v>
      </c>
      <c r="E50" s="68">
        <v>538.59500000000003</v>
      </c>
      <c r="F50" s="68">
        <v>524.28599999999994</v>
      </c>
      <c r="G50" s="68">
        <v>516.80799999999999</v>
      </c>
      <c r="H50" s="68">
        <v>501.55700000000002</v>
      </c>
      <c r="I50" s="68">
        <v>483.411</v>
      </c>
      <c r="J50" s="68">
        <v>459.98200000000003</v>
      </c>
      <c r="K50" s="68">
        <v>469.58800000000002</v>
      </c>
      <c r="L50" s="68">
        <v>459.73099999999999</v>
      </c>
      <c r="M50" s="68">
        <v>453.05399999999997</v>
      </c>
      <c r="N50" s="68">
        <v>421.64600000000002</v>
      </c>
      <c r="O50" s="68">
        <v>420.76</v>
      </c>
      <c r="P50" s="68">
        <v>423.84300000000002</v>
      </c>
      <c r="Q50" s="68">
        <v>424.93900000000002</v>
      </c>
      <c r="R50" s="68">
        <v>436.57799999999997</v>
      </c>
      <c r="S50" s="68">
        <v>434.197</v>
      </c>
      <c r="T50" s="68">
        <v>415.15199999999999</v>
      </c>
      <c r="U50" s="68">
        <v>409.64100000000002</v>
      </c>
      <c r="V50" s="68">
        <v>407.58300000000003</v>
      </c>
      <c r="W50" s="68">
        <v>416.68400000000003</v>
      </c>
      <c r="X50" s="68">
        <v>433.80799999999999</v>
      </c>
      <c r="Y50" s="68">
        <v>449.37900000000002</v>
      </c>
      <c r="Z50" s="68">
        <v>442.50099999999998</v>
      </c>
      <c r="AA50" s="68">
        <v>448.97199999999998</v>
      </c>
      <c r="AB50" s="68">
        <v>451.66</v>
      </c>
      <c r="AC50" s="68">
        <v>458.89</v>
      </c>
      <c r="AD50" s="68">
        <v>469.80200000000002</v>
      </c>
      <c r="AE50" s="68">
        <v>481.125</v>
      </c>
      <c r="AF50" s="68">
        <v>463.44600000000003</v>
      </c>
      <c r="AG50" s="68">
        <v>441.58800000000002</v>
      </c>
      <c r="AH50" s="68">
        <v>430.11799999999999</v>
      </c>
      <c r="AI50" s="68">
        <v>425.61399999999998</v>
      </c>
      <c r="AJ50" s="68">
        <v>443.36700000000002</v>
      </c>
      <c r="AK50" s="68">
        <v>445.887</v>
      </c>
      <c r="AL50" s="68">
        <v>432.77199999999999</v>
      </c>
      <c r="AM50" s="68">
        <v>440.25299999999999</v>
      </c>
      <c r="AN50" s="68">
        <v>452.56299999999999</v>
      </c>
      <c r="AO50" s="68">
        <v>483.34100000000001</v>
      </c>
      <c r="AP50" s="68">
        <v>529.03499999999997</v>
      </c>
      <c r="AQ50" s="68">
        <v>521.59299999999996</v>
      </c>
      <c r="AR50" s="68">
        <v>532.65700000000004</v>
      </c>
      <c r="AS50" s="68">
        <v>520.12400000000002</v>
      </c>
      <c r="AT50" s="68">
        <v>504.399</v>
      </c>
      <c r="AU50" s="68">
        <v>497.72399999999999</v>
      </c>
      <c r="AV50" s="68">
        <v>493.92200000000003</v>
      </c>
      <c r="AW50" s="68">
        <v>500.75200000000001</v>
      </c>
      <c r="AX50" s="68">
        <v>485.471</v>
      </c>
      <c r="AY50" s="68">
        <v>475.85300000000001</v>
      </c>
      <c r="AZ50" s="68">
        <v>493.15499999999997</v>
      </c>
      <c r="BA50" s="68">
        <v>501.90199999999999</v>
      </c>
      <c r="BB50" s="68">
        <v>489.73</v>
      </c>
      <c r="BC50" s="68">
        <v>476.59399999999999</v>
      </c>
      <c r="BD50" s="68">
        <v>447.95100000000002</v>
      </c>
      <c r="BE50" s="68">
        <v>439.09699999999998</v>
      </c>
      <c r="BF50" s="68">
        <v>424.02994737</v>
      </c>
      <c r="BG50" s="301">
        <v>427.78750000000002</v>
      </c>
      <c r="BH50" s="301">
        <v>440.3116</v>
      </c>
      <c r="BI50" s="301">
        <v>445.01249999999999</v>
      </c>
      <c r="BJ50" s="301">
        <v>435.66820000000001</v>
      </c>
      <c r="BK50" s="301">
        <v>441.35829999999999</v>
      </c>
      <c r="BL50" s="301">
        <v>449.75139999999999</v>
      </c>
      <c r="BM50" s="301">
        <v>463.70729999999998</v>
      </c>
      <c r="BN50" s="301">
        <v>473.3306</v>
      </c>
      <c r="BO50" s="301">
        <v>474.4033</v>
      </c>
      <c r="BP50" s="301">
        <v>466.43669999999997</v>
      </c>
      <c r="BQ50" s="301">
        <v>451.65120000000002</v>
      </c>
      <c r="BR50" s="301">
        <v>440.95600000000002</v>
      </c>
      <c r="BS50" s="301">
        <v>441.84899999999999</v>
      </c>
      <c r="BT50" s="301">
        <v>451.66359999999997</v>
      </c>
      <c r="BU50" s="301">
        <v>454.5729</v>
      </c>
      <c r="BV50" s="301">
        <v>443.94959999999998</v>
      </c>
    </row>
    <row r="51" spans="1:74" ht="11.1" customHeight="1" x14ac:dyDescent="0.2">
      <c r="A51" s="565" t="s">
        <v>969</v>
      </c>
      <c r="B51" s="66" t="s">
        <v>970</v>
      </c>
      <c r="C51" s="68">
        <v>161.23599999999999</v>
      </c>
      <c r="D51" s="68">
        <v>151.19900000000001</v>
      </c>
      <c r="E51" s="68">
        <v>145.21799999999999</v>
      </c>
      <c r="F51" s="68">
        <v>150.232</v>
      </c>
      <c r="G51" s="68">
        <v>167.70400000000001</v>
      </c>
      <c r="H51" s="68">
        <v>187.23500000000001</v>
      </c>
      <c r="I51" s="68">
        <v>202.99299999999999</v>
      </c>
      <c r="J51" s="68">
        <v>226.28800000000001</v>
      </c>
      <c r="K51" s="68">
        <v>225.47200000000001</v>
      </c>
      <c r="L51" s="68">
        <v>228.06700000000001</v>
      </c>
      <c r="M51" s="68">
        <v>213.785</v>
      </c>
      <c r="N51" s="68">
        <v>187.435</v>
      </c>
      <c r="O51" s="68">
        <v>152.56800000000001</v>
      </c>
      <c r="P51" s="68">
        <v>137.369</v>
      </c>
      <c r="Q51" s="68">
        <v>135.85300000000001</v>
      </c>
      <c r="R51" s="68">
        <v>141.959</v>
      </c>
      <c r="S51" s="68">
        <v>159.16900000000001</v>
      </c>
      <c r="T51" s="68">
        <v>178.57300000000001</v>
      </c>
      <c r="U51" s="68">
        <v>194.46</v>
      </c>
      <c r="V51" s="68">
        <v>211.596</v>
      </c>
      <c r="W51" s="68">
        <v>223.30099999999999</v>
      </c>
      <c r="X51" s="68">
        <v>221.84100000000001</v>
      </c>
      <c r="Y51" s="68">
        <v>204.898</v>
      </c>
      <c r="Z51" s="68">
        <v>183.86099999999999</v>
      </c>
      <c r="AA51" s="68">
        <v>160.52000000000001</v>
      </c>
      <c r="AB51" s="68">
        <v>151.238</v>
      </c>
      <c r="AC51" s="68">
        <v>160.33500000000001</v>
      </c>
      <c r="AD51" s="68">
        <v>174.971</v>
      </c>
      <c r="AE51" s="68">
        <v>201.74</v>
      </c>
      <c r="AF51" s="68">
        <v>224.48</v>
      </c>
      <c r="AG51" s="68">
        <v>238.363</v>
      </c>
      <c r="AH51" s="68">
        <v>255.80699999999999</v>
      </c>
      <c r="AI51" s="68">
        <v>262.76799999999997</v>
      </c>
      <c r="AJ51" s="68">
        <v>252.50200000000001</v>
      </c>
      <c r="AK51" s="68">
        <v>231.88800000000001</v>
      </c>
      <c r="AL51" s="68">
        <v>211.696</v>
      </c>
      <c r="AM51" s="68">
        <v>196.77</v>
      </c>
      <c r="AN51" s="68">
        <v>180.12</v>
      </c>
      <c r="AO51" s="68">
        <v>182.89099999999999</v>
      </c>
      <c r="AP51" s="68">
        <v>199.52</v>
      </c>
      <c r="AQ51" s="68">
        <v>213.76400000000001</v>
      </c>
      <c r="AR51" s="68">
        <v>235.68700000000001</v>
      </c>
      <c r="AS51" s="68">
        <v>257.267</v>
      </c>
      <c r="AT51" s="68">
        <v>282.86700000000002</v>
      </c>
      <c r="AU51" s="68">
        <v>298.70800000000003</v>
      </c>
      <c r="AV51" s="68">
        <v>286.69053500000001</v>
      </c>
      <c r="AW51" s="68">
        <v>265.56374899999997</v>
      </c>
      <c r="AX51" s="68">
        <v>228.168397</v>
      </c>
      <c r="AY51" s="68">
        <v>192.06200000000001</v>
      </c>
      <c r="AZ51" s="68">
        <v>170.654</v>
      </c>
      <c r="BA51" s="68">
        <v>168.58439799999999</v>
      </c>
      <c r="BB51" s="68">
        <v>177.09004400000001</v>
      </c>
      <c r="BC51" s="68">
        <v>186.61466200000001</v>
      </c>
      <c r="BD51" s="68">
        <v>195.77227400000001</v>
      </c>
      <c r="BE51" s="68">
        <v>215.22514286000001</v>
      </c>
      <c r="BF51" s="68">
        <v>216.73627440000001</v>
      </c>
      <c r="BG51" s="301">
        <v>225.66589999999999</v>
      </c>
      <c r="BH51" s="301">
        <v>219.8038</v>
      </c>
      <c r="BI51" s="301">
        <v>202.00980000000001</v>
      </c>
      <c r="BJ51" s="301">
        <v>175.595</v>
      </c>
      <c r="BK51" s="301">
        <v>150.4067</v>
      </c>
      <c r="BL51" s="301">
        <v>136.3526</v>
      </c>
      <c r="BM51" s="301">
        <v>137.57830000000001</v>
      </c>
      <c r="BN51" s="301">
        <v>150.75030000000001</v>
      </c>
      <c r="BO51" s="301">
        <v>169.4958</v>
      </c>
      <c r="BP51" s="301">
        <v>191.6157</v>
      </c>
      <c r="BQ51" s="301">
        <v>210.53489999999999</v>
      </c>
      <c r="BR51" s="301">
        <v>231.73660000000001</v>
      </c>
      <c r="BS51" s="301">
        <v>238.8038</v>
      </c>
      <c r="BT51" s="301">
        <v>235.917</v>
      </c>
      <c r="BU51" s="301">
        <v>222.6799</v>
      </c>
      <c r="BV51" s="301">
        <v>200.56200000000001</v>
      </c>
    </row>
    <row r="52" spans="1:74" ht="11.1" customHeight="1" x14ac:dyDescent="0.2">
      <c r="A52" s="61" t="s">
        <v>749</v>
      </c>
      <c r="B52" s="172" t="s">
        <v>398</v>
      </c>
      <c r="C52" s="68">
        <v>89.12</v>
      </c>
      <c r="D52" s="68">
        <v>89.850999999999999</v>
      </c>
      <c r="E52" s="68">
        <v>91.941000000000003</v>
      </c>
      <c r="F52" s="68">
        <v>92.820999999999998</v>
      </c>
      <c r="G52" s="68">
        <v>95.912999999999997</v>
      </c>
      <c r="H52" s="68">
        <v>89.855000000000004</v>
      </c>
      <c r="I52" s="68">
        <v>90.182000000000002</v>
      </c>
      <c r="J52" s="68">
        <v>90.724999999999994</v>
      </c>
      <c r="K52" s="68">
        <v>91.558000000000007</v>
      </c>
      <c r="L52" s="68">
        <v>90.662000000000006</v>
      </c>
      <c r="M52" s="68">
        <v>87.506</v>
      </c>
      <c r="N52" s="68">
        <v>86.337000000000003</v>
      </c>
      <c r="O52" s="68">
        <v>89.622</v>
      </c>
      <c r="P52" s="68">
        <v>90.224000000000004</v>
      </c>
      <c r="Q52" s="68">
        <v>98.087999999999994</v>
      </c>
      <c r="R52" s="68">
        <v>94.052999999999997</v>
      </c>
      <c r="S52" s="68">
        <v>93.906999999999996</v>
      </c>
      <c r="T52" s="68">
        <v>92.227000000000004</v>
      </c>
      <c r="U52" s="68">
        <v>89.381</v>
      </c>
      <c r="V52" s="68">
        <v>89.561999999999998</v>
      </c>
      <c r="W52" s="68">
        <v>91.900999999999996</v>
      </c>
      <c r="X52" s="68">
        <v>92.063999999999993</v>
      </c>
      <c r="Y52" s="68">
        <v>91.834999999999994</v>
      </c>
      <c r="Z52" s="68">
        <v>85.909000000000006</v>
      </c>
      <c r="AA52" s="68">
        <v>88.994</v>
      </c>
      <c r="AB52" s="68">
        <v>92.94</v>
      </c>
      <c r="AC52" s="68">
        <v>92.186999999999998</v>
      </c>
      <c r="AD52" s="68">
        <v>96.123000000000005</v>
      </c>
      <c r="AE52" s="68">
        <v>98.195999999999998</v>
      </c>
      <c r="AF52" s="68">
        <v>95.933999999999997</v>
      </c>
      <c r="AG52" s="68">
        <v>96.275000000000006</v>
      </c>
      <c r="AH52" s="68">
        <v>94.694000000000003</v>
      </c>
      <c r="AI52" s="68">
        <v>92.266999999999996</v>
      </c>
      <c r="AJ52" s="68">
        <v>98.41</v>
      </c>
      <c r="AK52" s="68">
        <v>94.757999999999996</v>
      </c>
      <c r="AL52" s="68">
        <v>89.843999999999994</v>
      </c>
      <c r="AM52" s="68">
        <v>94.064999999999998</v>
      </c>
      <c r="AN52" s="68">
        <v>100.876</v>
      </c>
      <c r="AO52" s="68">
        <v>101.86</v>
      </c>
      <c r="AP52" s="68">
        <v>94.777000000000001</v>
      </c>
      <c r="AQ52" s="68">
        <v>90.88</v>
      </c>
      <c r="AR52" s="68">
        <v>92.462000000000003</v>
      </c>
      <c r="AS52" s="68">
        <v>89.164000000000001</v>
      </c>
      <c r="AT52" s="68">
        <v>82.396000000000001</v>
      </c>
      <c r="AU52" s="68">
        <v>81.436999999999998</v>
      </c>
      <c r="AV52" s="68">
        <v>80.308000000000007</v>
      </c>
      <c r="AW52" s="68">
        <v>80.207999999999998</v>
      </c>
      <c r="AX52" s="68">
        <v>77.614000000000004</v>
      </c>
      <c r="AY52" s="68">
        <v>84.656999999999996</v>
      </c>
      <c r="AZ52" s="68">
        <v>89.537000000000006</v>
      </c>
      <c r="BA52" s="68">
        <v>93.33</v>
      </c>
      <c r="BB52" s="68">
        <v>92.168999999999997</v>
      </c>
      <c r="BC52" s="68">
        <v>90.772000000000006</v>
      </c>
      <c r="BD52" s="68">
        <v>93.02</v>
      </c>
      <c r="BE52" s="68">
        <v>90.69</v>
      </c>
      <c r="BF52" s="68">
        <v>87.128832247000005</v>
      </c>
      <c r="BG52" s="301">
        <v>89.035780000000003</v>
      </c>
      <c r="BH52" s="301">
        <v>91.330010000000001</v>
      </c>
      <c r="BI52" s="301">
        <v>88.583070000000006</v>
      </c>
      <c r="BJ52" s="301">
        <v>82.7774</v>
      </c>
      <c r="BK52" s="301">
        <v>88.440250000000006</v>
      </c>
      <c r="BL52" s="301">
        <v>91.057329999999993</v>
      </c>
      <c r="BM52" s="301">
        <v>93.327699999999993</v>
      </c>
      <c r="BN52" s="301">
        <v>95.632390000000001</v>
      </c>
      <c r="BO52" s="301">
        <v>93.125749999999996</v>
      </c>
      <c r="BP52" s="301">
        <v>91.127219999999994</v>
      </c>
      <c r="BQ52" s="301">
        <v>90.158460000000005</v>
      </c>
      <c r="BR52" s="301">
        <v>89.28716</v>
      </c>
      <c r="BS52" s="301">
        <v>90.049620000000004</v>
      </c>
      <c r="BT52" s="301">
        <v>91.728300000000004</v>
      </c>
      <c r="BU52" s="301">
        <v>88.894779999999997</v>
      </c>
      <c r="BV52" s="301">
        <v>83.073220000000006</v>
      </c>
    </row>
    <row r="53" spans="1:74" ht="11.1" customHeight="1" x14ac:dyDescent="0.2">
      <c r="A53" s="61" t="s">
        <v>751</v>
      </c>
      <c r="B53" s="172" t="s">
        <v>402</v>
      </c>
      <c r="C53" s="68">
        <v>31.691298</v>
      </c>
      <c r="D53" s="68">
        <v>31.859195</v>
      </c>
      <c r="E53" s="68">
        <v>32.818440000000002</v>
      </c>
      <c r="F53" s="68">
        <v>32.078544000000001</v>
      </c>
      <c r="G53" s="68">
        <v>30.235627999999998</v>
      </c>
      <c r="H53" s="68">
        <v>29.339252999999999</v>
      </c>
      <c r="I53" s="68">
        <v>29.478895999999999</v>
      </c>
      <c r="J53" s="68">
        <v>29.605516999999999</v>
      </c>
      <c r="K53" s="68">
        <v>28.547553000000001</v>
      </c>
      <c r="L53" s="68">
        <v>28.437940999999999</v>
      </c>
      <c r="M53" s="68">
        <v>30.035246999999998</v>
      </c>
      <c r="N53" s="68">
        <v>29.584949000000002</v>
      </c>
      <c r="O53" s="68">
        <v>31.656119</v>
      </c>
      <c r="P53" s="68">
        <v>32.180826000000003</v>
      </c>
      <c r="Q53" s="68">
        <v>31.103645</v>
      </c>
      <c r="R53" s="68">
        <v>30.967804000000001</v>
      </c>
      <c r="S53" s="68">
        <v>29.491741000000001</v>
      </c>
      <c r="T53" s="68">
        <v>28.731908000000001</v>
      </c>
      <c r="U53" s="68">
        <v>28.903490999999999</v>
      </c>
      <c r="V53" s="68">
        <v>28.898886000000001</v>
      </c>
      <c r="W53" s="68">
        <v>30.452354</v>
      </c>
      <c r="X53" s="68">
        <v>29.676034999999999</v>
      </c>
      <c r="Y53" s="68">
        <v>30.338325000000001</v>
      </c>
      <c r="Z53" s="68">
        <v>31.433216999999999</v>
      </c>
      <c r="AA53" s="68">
        <v>32.510353000000002</v>
      </c>
      <c r="AB53" s="68">
        <v>32.194479000000001</v>
      </c>
      <c r="AC53" s="68">
        <v>30.92802</v>
      </c>
      <c r="AD53" s="68">
        <v>30.722297999999999</v>
      </c>
      <c r="AE53" s="68">
        <v>29.595977000000001</v>
      </c>
      <c r="AF53" s="68">
        <v>29.128499000000001</v>
      </c>
      <c r="AG53" s="68">
        <v>29.095613</v>
      </c>
      <c r="AH53" s="68">
        <v>28.357616</v>
      </c>
      <c r="AI53" s="68">
        <v>28.335778000000001</v>
      </c>
      <c r="AJ53" s="68">
        <v>27.404743</v>
      </c>
      <c r="AK53" s="68">
        <v>27.357734000000001</v>
      </c>
      <c r="AL53" s="68">
        <v>27.809621</v>
      </c>
      <c r="AM53" s="68">
        <v>29.927185999999999</v>
      </c>
      <c r="AN53" s="68">
        <v>30.241679000000001</v>
      </c>
      <c r="AO53" s="68">
        <v>33.430008999999998</v>
      </c>
      <c r="AP53" s="68">
        <v>32.151342</v>
      </c>
      <c r="AQ53" s="68">
        <v>28.504470000000001</v>
      </c>
      <c r="AR53" s="68">
        <v>25.385138000000001</v>
      </c>
      <c r="AS53" s="68">
        <v>25.232996</v>
      </c>
      <c r="AT53" s="68">
        <v>25.151019000000002</v>
      </c>
      <c r="AU53" s="68">
        <v>24.638249999999999</v>
      </c>
      <c r="AV53" s="68">
        <v>26.637853</v>
      </c>
      <c r="AW53" s="68">
        <v>28.670566000000001</v>
      </c>
      <c r="AX53" s="68">
        <v>29.655564999999999</v>
      </c>
      <c r="AY53" s="68">
        <v>32.518999999999998</v>
      </c>
      <c r="AZ53" s="68">
        <v>31.123999999999999</v>
      </c>
      <c r="BA53" s="68">
        <v>29.082208000000001</v>
      </c>
      <c r="BB53" s="68">
        <v>28.414141000000001</v>
      </c>
      <c r="BC53" s="68">
        <v>27.684885000000001</v>
      </c>
      <c r="BD53" s="68">
        <v>27.524709999999999</v>
      </c>
      <c r="BE53" s="68">
        <v>27.974328416999999</v>
      </c>
      <c r="BF53" s="68">
        <v>26.487992013</v>
      </c>
      <c r="BG53" s="301">
        <v>26.691579999999998</v>
      </c>
      <c r="BH53" s="301">
        <v>26.107500000000002</v>
      </c>
      <c r="BI53" s="301">
        <v>26.485250000000001</v>
      </c>
      <c r="BJ53" s="301">
        <v>26.967919999999999</v>
      </c>
      <c r="BK53" s="301">
        <v>28.98452</v>
      </c>
      <c r="BL53" s="301">
        <v>29.139900000000001</v>
      </c>
      <c r="BM53" s="301">
        <v>29.041969999999999</v>
      </c>
      <c r="BN53" s="301">
        <v>28.68815</v>
      </c>
      <c r="BO53" s="301">
        <v>28.287320000000001</v>
      </c>
      <c r="BP53" s="301">
        <v>27.810099999999998</v>
      </c>
      <c r="BQ53" s="301">
        <v>27.65673</v>
      </c>
      <c r="BR53" s="301">
        <v>27.32225</v>
      </c>
      <c r="BS53" s="301">
        <v>27.507149999999999</v>
      </c>
      <c r="BT53" s="301">
        <v>26.930040000000002</v>
      </c>
      <c r="BU53" s="301">
        <v>27.312650000000001</v>
      </c>
      <c r="BV53" s="301">
        <v>27.792470000000002</v>
      </c>
    </row>
    <row r="54" spans="1:74" ht="11.1" customHeight="1" x14ac:dyDescent="0.2">
      <c r="A54" s="61" t="s">
        <v>491</v>
      </c>
      <c r="B54" s="172" t="s">
        <v>403</v>
      </c>
      <c r="C54" s="68">
        <v>261.10899999999998</v>
      </c>
      <c r="D54" s="68">
        <v>253.63499999999999</v>
      </c>
      <c r="E54" s="68">
        <v>239.55799999999999</v>
      </c>
      <c r="F54" s="68">
        <v>243.511</v>
      </c>
      <c r="G54" s="68">
        <v>242.48400000000001</v>
      </c>
      <c r="H54" s="68">
        <v>238.417</v>
      </c>
      <c r="I54" s="68">
        <v>232.85900000000001</v>
      </c>
      <c r="J54" s="68">
        <v>226.78800000000001</v>
      </c>
      <c r="K54" s="68">
        <v>223.20400000000001</v>
      </c>
      <c r="L54" s="68">
        <v>215.89599999999999</v>
      </c>
      <c r="M54" s="68">
        <v>224.91800000000001</v>
      </c>
      <c r="N54" s="68">
        <v>236.816</v>
      </c>
      <c r="O54" s="68">
        <v>248.887</v>
      </c>
      <c r="P54" s="68">
        <v>253.249</v>
      </c>
      <c r="Q54" s="68">
        <v>239.67</v>
      </c>
      <c r="R54" s="68">
        <v>240.14500000000001</v>
      </c>
      <c r="S54" s="68">
        <v>242.887</v>
      </c>
      <c r="T54" s="68">
        <v>240.71600000000001</v>
      </c>
      <c r="U54" s="68">
        <v>234.29300000000001</v>
      </c>
      <c r="V54" s="68">
        <v>236.30199999999999</v>
      </c>
      <c r="W54" s="68">
        <v>239.97</v>
      </c>
      <c r="X54" s="68">
        <v>232.672</v>
      </c>
      <c r="Y54" s="68">
        <v>230.23599999999999</v>
      </c>
      <c r="Z54" s="68">
        <v>246.5</v>
      </c>
      <c r="AA54" s="68">
        <v>262.36599999999999</v>
      </c>
      <c r="AB54" s="68">
        <v>252.05799999999999</v>
      </c>
      <c r="AC54" s="68">
        <v>236.55500000000001</v>
      </c>
      <c r="AD54" s="68">
        <v>230.869</v>
      </c>
      <c r="AE54" s="68">
        <v>235.83</v>
      </c>
      <c r="AF54" s="68">
        <v>229.91399999999999</v>
      </c>
      <c r="AG54" s="68">
        <v>235.434</v>
      </c>
      <c r="AH54" s="68">
        <v>230.36199999999999</v>
      </c>
      <c r="AI54" s="68">
        <v>232.04300000000001</v>
      </c>
      <c r="AJ54" s="68">
        <v>224.47300000000001</v>
      </c>
      <c r="AK54" s="68">
        <v>233.691</v>
      </c>
      <c r="AL54" s="68">
        <v>254.1</v>
      </c>
      <c r="AM54" s="68">
        <v>265.71100000000001</v>
      </c>
      <c r="AN54" s="68">
        <v>253.09100000000001</v>
      </c>
      <c r="AO54" s="68">
        <v>261.82299999999998</v>
      </c>
      <c r="AP54" s="68">
        <v>258.46300000000002</v>
      </c>
      <c r="AQ54" s="68">
        <v>258.952</v>
      </c>
      <c r="AR54" s="68">
        <v>254.47900000000001</v>
      </c>
      <c r="AS54" s="68">
        <v>250.36</v>
      </c>
      <c r="AT54" s="68">
        <v>237.53399999999999</v>
      </c>
      <c r="AU54" s="68">
        <v>227.578</v>
      </c>
      <c r="AV54" s="68">
        <v>227.61586700000001</v>
      </c>
      <c r="AW54" s="68">
        <v>241.22969800000001</v>
      </c>
      <c r="AX54" s="68">
        <v>243.39474999999999</v>
      </c>
      <c r="AY54" s="68">
        <v>255.13900000000001</v>
      </c>
      <c r="AZ54" s="68">
        <v>241.09299999999999</v>
      </c>
      <c r="BA54" s="68">
        <v>237.64709199999999</v>
      </c>
      <c r="BB54" s="68">
        <v>238.42045100000001</v>
      </c>
      <c r="BC54" s="68">
        <v>239.85271499999999</v>
      </c>
      <c r="BD54" s="68">
        <v>237.23922099999999</v>
      </c>
      <c r="BE54" s="68">
        <v>228.46971429000001</v>
      </c>
      <c r="BF54" s="68">
        <v>225.56800779</v>
      </c>
      <c r="BG54" s="301">
        <v>218.71250000000001</v>
      </c>
      <c r="BH54" s="301">
        <v>215.624</v>
      </c>
      <c r="BI54" s="301">
        <v>221.583</v>
      </c>
      <c r="BJ54" s="301">
        <v>232.78550000000001</v>
      </c>
      <c r="BK54" s="301">
        <v>249.45939999999999</v>
      </c>
      <c r="BL54" s="301">
        <v>252.29050000000001</v>
      </c>
      <c r="BM54" s="301">
        <v>241.64869999999999</v>
      </c>
      <c r="BN54" s="301">
        <v>240.43299999999999</v>
      </c>
      <c r="BO54" s="301">
        <v>241.42850000000001</v>
      </c>
      <c r="BP54" s="301">
        <v>246.54320000000001</v>
      </c>
      <c r="BQ54" s="301">
        <v>245.34819999999999</v>
      </c>
      <c r="BR54" s="301">
        <v>236.95529999999999</v>
      </c>
      <c r="BS54" s="301">
        <v>233.7696</v>
      </c>
      <c r="BT54" s="301">
        <v>229.0523</v>
      </c>
      <c r="BU54" s="301">
        <v>238.5369</v>
      </c>
      <c r="BV54" s="301">
        <v>248.7458</v>
      </c>
    </row>
    <row r="55" spans="1:74" ht="11.1" customHeight="1" x14ac:dyDescent="0.2">
      <c r="A55" s="61" t="s">
        <v>492</v>
      </c>
      <c r="B55" s="172" t="s">
        <v>404</v>
      </c>
      <c r="C55" s="68">
        <v>28.434999999999999</v>
      </c>
      <c r="D55" s="68">
        <v>25.41</v>
      </c>
      <c r="E55" s="68">
        <v>21.53</v>
      </c>
      <c r="F55" s="68">
        <v>21.65</v>
      </c>
      <c r="G55" s="68">
        <v>22.007999999999999</v>
      </c>
      <c r="H55" s="68">
        <v>22.48</v>
      </c>
      <c r="I55" s="68">
        <v>23.152999999999999</v>
      </c>
      <c r="J55" s="68">
        <v>24.584</v>
      </c>
      <c r="K55" s="68">
        <v>21.763999999999999</v>
      </c>
      <c r="L55" s="68">
        <v>23.140999999999998</v>
      </c>
      <c r="M55" s="68">
        <v>23.606999999999999</v>
      </c>
      <c r="N55" s="68">
        <v>24.523</v>
      </c>
      <c r="O55" s="68">
        <v>24.969000000000001</v>
      </c>
      <c r="P55" s="68">
        <v>24.768999999999998</v>
      </c>
      <c r="Q55" s="68">
        <v>22.863</v>
      </c>
      <c r="R55" s="68">
        <v>22.582999999999998</v>
      </c>
      <c r="S55" s="68">
        <v>23.776</v>
      </c>
      <c r="T55" s="68">
        <v>24.55</v>
      </c>
      <c r="U55" s="68">
        <v>24.228999999999999</v>
      </c>
      <c r="V55" s="68">
        <v>23.227</v>
      </c>
      <c r="W55" s="68">
        <v>24.748000000000001</v>
      </c>
      <c r="X55" s="68">
        <v>24.888000000000002</v>
      </c>
      <c r="Y55" s="68">
        <v>24.106999999999999</v>
      </c>
      <c r="Z55" s="68">
        <v>25.768999999999998</v>
      </c>
      <c r="AA55" s="68">
        <v>28.704999999999998</v>
      </c>
      <c r="AB55" s="68">
        <v>23.864000000000001</v>
      </c>
      <c r="AC55" s="68">
        <v>20.864999999999998</v>
      </c>
      <c r="AD55" s="68">
        <v>20.866</v>
      </c>
      <c r="AE55" s="68">
        <v>22.169</v>
      </c>
      <c r="AF55" s="68">
        <v>21.491</v>
      </c>
      <c r="AG55" s="68">
        <v>21.916</v>
      </c>
      <c r="AH55" s="68">
        <v>23.084</v>
      </c>
      <c r="AI55" s="68">
        <v>23.007000000000001</v>
      </c>
      <c r="AJ55" s="68">
        <v>23.33</v>
      </c>
      <c r="AK55" s="68">
        <v>24.834</v>
      </c>
      <c r="AL55" s="68">
        <v>26.129000000000001</v>
      </c>
      <c r="AM55" s="68">
        <v>28.536999999999999</v>
      </c>
      <c r="AN55" s="68">
        <v>26.396999999999998</v>
      </c>
      <c r="AO55" s="68">
        <v>22.585000000000001</v>
      </c>
      <c r="AP55" s="68">
        <v>22.888999999999999</v>
      </c>
      <c r="AQ55" s="68">
        <v>24.068999999999999</v>
      </c>
      <c r="AR55" s="68">
        <v>23.495000000000001</v>
      </c>
      <c r="AS55" s="68">
        <v>24.292999999999999</v>
      </c>
      <c r="AT55" s="68">
        <v>25.151</v>
      </c>
      <c r="AU55" s="68">
        <v>22.542999999999999</v>
      </c>
      <c r="AV55" s="68">
        <v>25.205065000000001</v>
      </c>
      <c r="AW55" s="68">
        <v>25.039054</v>
      </c>
      <c r="AX55" s="68">
        <v>25.398053999999998</v>
      </c>
      <c r="AY55" s="68">
        <v>22.939</v>
      </c>
      <c r="AZ55" s="68">
        <v>20.896000000000001</v>
      </c>
      <c r="BA55" s="68">
        <v>20.259076</v>
      </c>
      <c r="BB55" s="68">
        <v>21.279779000000001</v>
      </c>
      <c r="BC55" s="68">
        <v>20.360513999999998</v>
      </c>
      <c r="BD55" s="68">
        <v>18.600299</v>
      </c>
      <c r="BE55" s="68">
        <v>17.917142857000002</v>
      </c>
      <c r="BF55" s="68">
        <v>20.669666887000002</v>
      </c>
      <c r="BG55" s="301">
        <v>21.418189999999999</v>
      </c>
      <c r="BH55" s="301">
        <v>21.629770000000001</v>
      </c>
      <c r="BI55" s="301">
        <v>22.959620000000001</v>
      </c>
      <c r="BJ55" s="301">
        <v>24.29102</v>
      </c>
      <c r="BK55" s="301">
        <v>23.52028</v>
      </c>
      <c r="BL55" s="301">
        <v>26.557030000000001</v>
      </c>
      <c r="BM55" s="301">
        <v>24.11251</v>
      </c>
      <c r="BN55" s="301">
        <v>24.269439999999999</v>
      </c>
      <c r="BO55" s="301">
        <v>22.45983</v>
      </c>
      <c r="BP55" s="301">
        <v>23.932220000000001</v>
      </c>
      <c r="BQ55" s="301">
        <v>23.444680000000002</v>
      </c>
      <c r="BR55" s="301">
        <v>24.109159999999999</v>
      </c>
      <c r="BS55" s="301">
        <v>23.133220000000001</v>
      </c>
      <c r="BT55" s="301">
        <v>20.937360000000002</v>
      </c>
      <c r="BU55" s="301">
        <v>23.757629999999999</v>
      </c>
      <c r="BV55" s="301">
        <v>26.093969999999999</v>
      </c>
    </row>
    <row r="56" spans="1:74" ht="11.1" customHeight="1" x14ac:dyDescent="0.2">
      <c r="A56" s="61" t="s">
        <v>493</v>
      </c>
      <c r="B56" s="172" t="s">
        <v>681</v>
      </c>
      <c r="C56" s="68">
        <v>232.67400000000001</v>
      </c>
      <c r="D56" s="68">
        <v>228.22499999999999</v>
      </c>
      <c r="E56" s="68">
        <v>218.02799999999999</v>
      </c>
      <c r="F56" s="68">
        <v>221.86099999999999</v>
      </c>
      <c r="G56" s="68">
        <v>220.476</v>
      </c>
      <c r="H56" s="68">
        <v>215.93700000000001</v>
      </c>
      <c r="I56" s="68">
        <v>209.70599999999999</v>
      </c>
      <c r="J56" s="68">
        <v>202.20400000000001</v>
      </c>
      <c r="K56" s="68">
        <v>201.44</v>
      </c>
      <c r="L56" s="68">
        <v>192.755</v>
      </c>
      <c r="M56" s="68">
        <v>201.31100000000001</v>
      </c>
      <c r="N56" s="68">
        <v>212.29300000000001</v>
      </c>
      <c r="O56" s="68">
        <v>223.91800000000001</v>
      </c>
      <c r="P56" s="68">
        <v>228.48</v>
      </c>
      <c r="Q56" s="68">
        <v>216.80699999999999</v>
      </c>
      <c r="R56" s="68">
        <v>217.56200000000001</v>
      </c>
      <c r="S56" s="68">
        <v>219.11099999999999</v>
      </c>
      <c r="T56" s="68">
        <v>216.166</v>
      </c>
      <c r="U56" s="68">
        <v>210.06399999999999</v>
      </c>
      <c r="V56" s="68">
        <v>213.07499999999999</v>
      </c>
      <c r="W56" s="68">
        <v>215.22200000000001</v>
      </c>
      <c r="X56" s="68">
        <v>207.78399999999999</v>
      </c>
      <c r="Y56" s="68">
        <v>206.12899999999999</v>
      </c>
      <c r="Z56" s="68">
        <v>220.73099999999999</v>
      </c>
      <c r="AA56" s="68">
        <v>233.661</v>
      </c>
      <c r="AB56" s="68">
        <v>228.19399999999999</v>
      </c>
      <c r="AC56" s="68">
        <v>215.69</v>
      </c>
      <c r="AD56" s="68">
        <v>210.00299999999999</v>
      </c>
      <c r="AE56" s="68">
        <v>213.661</v>
      </c>
      <c r="AF56" s="68">
        <v>208.423</v>
      </c>
      <c r="AG56" s="68">
        <v>213.518</v>
      </c>
      <c r="AH56" s="68">
        <v>207.27799999999999</v>
      </c>
      <c r="AI56" s="68">
        <v>209.036</v>
      </c>
      <c r="AJ56" s="68">
        <v>201.143</v>
      </c>
      <c r="AK56" s="68">
        <v>208.857</v>
      </c>
      <c r="AL56" s="68">
        <v>227.971</v>
      </c>
      <c r="AM56" s="68">
        <v>237.17400000000001</v>
      </c>
      <c r="AN56" s="68">
        <v>226.69399999999999</v>
      </c>
      <c r="AO56" s="68">
        <v>239.238</v>
      </c>
      <c r="AP56" s="68">
        <v>235.57400000000001</v>
      </c>
      <c r="AQ56" s="68">
        <v>234.88300000000001</v>
      </c>
      <c r="AR56" s="68">
        <v>230.98400000000001</v>
      </c>
      <c r="AS56" s="68">
        <v>226.06700000000001</v>
      </c>
      <c r="AT56" s="68">
        <v>212.38300000000001</v>
      </c>
      <c r="AU56" s="68">
        <v>205.035</v>
      </c>
      <c r="AV56" s="68">
        <v>202.41080199999999</v>
      </c>
      <c r="AW56" s="68">
        <v>216.19064399999999</v>
      </c>
      <c r="AX56" s="68">
        <v>217.99669599999999</v>
      </c>
      <c r="AY56" s="68">
        <v>232.2</v>
      </c>
      <c r="AZ56" s="68">
        <v>220.197</v>
      </c>
      <c r="BA56" s="68">
        <v>217.38801599999999</v>
      </c>
      <c r="BB56" s="68">
        <v>217.140672</v>
      </c>
      <c r="BC56" s="68">
        <v>219.49220099999999</v>
      </c>
      <c r="BD56" s="68">
        <v>218.63892200000001</v>
      </c>
      <c r="BE56" s="68">
        <v>210.55285713999999</v>
      </c>
      <c r="BF56" s="68">
        <v>204.89733931999999</v>
      </c>
      <c r="BG56" s="301">
        <v>197.29429999999999</v>
      </c>
      <c r="BH56" s="301">
        <v>193.99420000000001</v>
      </c>
      <c r="BI56" s="301">
        <v>198.6234</v>
      </c>
      <c r="BJ56" s="301">
        <v>208.49449999999999</v>
      </c>
      <c r="BK56" s="301">
        <v>225.9392</v>
      </c>
      <c r="BL56" s="301">
        <v>225.73349999999999</v>
      </c>
      <c r="BM56" s="301">
        <v>217.53620000000001</v>
      </c>
      <c r="BN56" s="301">
        <v>216.1636</v>
      </c>
      <c r="BO56" s="301">
        <v>218.96860000000001</v>
      </c>
      <c r="BP56" s="301">
        <v>222.61099999999999</v>
      </c>
      <c r="BQ56" s="301">
        <v>221.90350000000001</v>
      </c>
      <c r="BR56" s="301">
        <v>212.84620000000001</v>
      </c>
      <c r="BS56" s="301">
        <v>210.63640000000001</v>
      </c>
      <c r="BT56" s="301">
        <v>208.11490000000001</v>
      </c>
      <c r="BU56" s="301">
        <v>214.77930000000001</v>
      </c>
      <c r="BV56" s="301">
        <v>222.65190000000001</v>
      </c>
    </row>
    <row r="57" spans="1:74" ht="11.1" customHeight="1" x14ac:dyDescent="0.2">
      <c r="A57" s="61" t="s">
        <v>518</v>
      </c>
      <c r="B57" s="172" t="s">
        <v>388</v>
      </c>
      <c r="C57" s="68">
        <v>42.503999999999998</v>
      </c>
      <c r="D57" s="68">
        <v>44.057000000000002</v>
      </c>
      <c r="E57" s="68">
        <v>42.395000000000003</v>
      </c>
      <c r="F57" s="68">
        <v>44.548999999999999</v>
      </c>
      <c r="G57" s="68">
        <v>44.482999999999997</v>
      </c>
      <c r="H57" s="68">
        <v>41.046999999999997</v>
      </c>
      <c r="I57" s="68">
        <v>41.122</v>
      </c>
      <c r="J57" s="68">
        <v>40.396000000000001</v>
      </c>
      <c r="K57" s="68">
        <v>43.637999999999998</v>
      </c>
      <c r="L57" s="68">
        <v>41.825000000000003</v>
      </c>
      <c r="M57" s="68">
        <v>41.15</v>
      </c>
      <c r="N57" s="68">
        <v>41.304000000000002</v>
      </c>
      <c r="O57" s="68">
        <v>42.640999999999998</v>
      </c>
      <c r="P57" s="68">
        <v>43.052999999999997</v>
      </c>
      <c r="Q57" s="68">
        <v>40.345999999999997</v>
      </c>
      <c r="R57" s="68">
        <v>41.19</v>
      </c>
      <c r="S57" s="68">
        <v>41.631999999999998</v>
      </c>
      <c r="T57" s="68">
        <v>40.893999999999998</v>
      </c>
      <c r="U57" s="68">
        <v>40.985999999999997</v>
      </c>
      <c r="V57" s="68">
        <v>41.777999999999999</v>
      </c>
      <c r="W57" s="68">
        <v>46.786999999999999</v>
      </c>
      <c r="X57" s="68">
        <v>42.29</v>
      </c>
      <c r="Y57" s="68">
        <v>39.314999999999998</v>
      </c>
      <c r="Z57" s="68">
        <v>41.585000000000001</v>
      </c>
      <c r="AA57" s="68">
        <v>41.158000000000001</v>
      </c>
      <c r="AB57" s="68">
        <v>42.018999999999998</v>
      </c>
      <c r="AC57" s="68">
        <v>41.646000000000001</v>
      </c>
      <c r="AD57" s="68">
        <v>40.871000000000002</v>
      </c>
      <c r="AE57" s="68">
        <v>39.292999999999999</v>
      </c>
      <c r="AF57" s="68">
        <v>40.546999999999997</v>
      </c>
      <c r="AG57" s="68">
        <v>43.029000000000003</v>
      </c>
      <c r="AH57" s="68">
        <v>43.15</v>
      </c>
      <c r="AI57" s="68">
        <v>44.331000000000003</v>
      </c>
      <c r="AJ57" s="68">
        <v>39.781999999999996</v>
      </c>
      <c r="AK57" s="68">
        <v>40.622</v>
      </c>
      <c r="AL57" s="68">
        <v>40.466999999999999</v>
      </c>
      <c r="AM57" s="68">
        <v>43.634</v>
      </c>
      <c r="AN57" s="68">
        <v>42.631</v>
      </c>
      <c r="AO57" s="68">
        <v>39.872999999999998</v>
      </c>
      <c r="AP57" s="68">
        <v>39.993000000000002</v>
      </c>
      <c r="AQ57" s="68">
        <v>40.354999999999997</v>
      </c>
      <c r="AR57" s="68">
        <v>41.610999999999997</v>
      </c>
      <c r="AS57" s="68">
        <v>40.993000000000002</v>
      </c>
      <c r="AT57" s="68">
        <v>40.090000000000003</v>
      </c>
      <c r="AU57" s="68">
        <v>40.134999999999998</v>
      </c>
      <c r="AV57" s="68">
        <v>37.636000000000003</v>
      </c>
      <c r="AW57" s="68">
        <v>37.662999999999997</v>
      </c>
      <c r="AX57" s="68">
        <v>38.627000000000002</v>
      </c>
      <c r="AY57" s="68">
        <v>42.558</v>
      </c>
      <c r="AZ57" s="68">
        <v>39.835999999999999</v>
      </c>
      <c r="BA57" s="68">
        <v>38.953651999999998</v>
      </c>
      <c r="BB57" s="68">
        <v>40.509784000000003</v>
      </c>
      <c r="BC57" s="68">
        <v>43.355421</v>
      </c>
      <c r="BD57" s="68">
        <v>44.708741000000003</v>
      </c>
      <c r="BE57" s="68">
        <v>43.183999999999997</v>
      </c>
      <c r="BF57" s="68">
        <v>42.319456606999999</v>
      </c>
      <c r="BG57" s="301">
        <v>43.636780000000002</v>
      </c>
      <c r="BH57" s="301">
        <v>42.768030000000003</v>
      </c>
      <c r="BI57" s="301">
        <v>40.578490000000002</v>
      </c>
      <c r="BJ57" s="301">
        <v>40.395780000000002</v>
      </c>
      <c r="BK57" s="301">
        <v>40.890329999999999</v>
      </c>
      <c r="BL57" s="301">
        <v>40.365049999999997</v>
      </c>
      <c r="BM57" s="301">
        <v>39.85331</v>
      </c>
      <c r="BN57" s="301">
        <v>40.554540000000003</v>
      </c>
      <c r="BO57" s="301">
        <v>41.210810000000002</v>
      </c>
      <c r="BP57" s="301">
        <v>40.631450000000001</v>
      </c>
      <c r="BQ57" s="301">
        <v>41.93432</v>
      </c>
      <c r="BR57" s="301">
        <v>41.572560000000003</v>
      </c>
      <c r="BS57" s="301">
        <v>42.987609999999997</v>
      </c>
      <c r="BT57" s="301">
        <v>42.17069</v>
      </c>
      <c r="BU57" s="301">
        <v>40.047849999999997</v>
      </c>
      <c r="BV57" s="301">
        <v>39.896050000000002</v>
      </c>
    </row>
    <row r="58" spans="1:74" ht="11.1" customHeight="1" x14ac:dyDescent="0.2">
      <c r="A58" s="61" t="s">
        <v>472</v>
      </c>
      <c r="B58" s="172" t="s">
        <v>400</v>
      </c>
      <c r="C58" s="68">
        <v>170.24700000000001</v>
      </c>
      <c r="D58" s="68">
        <v>162.83199999999999</v>
      </c>
      <c r="E58" s="68">
        <v>152.029</v>
      </c>
      <c r="F58" s="68">
        <v>154.95699999999999</v>
      </c>
      <c r="G58" s="68">
        <v>154.24700000000001</v>
      </c>
      <c r="H58" s="68">
        <v>152.06</v>
      </c>
      <c r="I58" s="68">
        <v>151.494</v>
      </c>
      <c r="J58" s="68">
        <v>147.80600000000001</v>
      </c>
      <c r="K58" s="68">
        <v>137.33099999999999</v>
      </c>
      <c r="L58" s="68">
        <v>130.053</v>
      </c>
      <c r="M58" s="68">
        <v>133.387</v>
      </c>
      <c r="N58" s="68">
        <v>145.63800000000001</v>
      </c>
      <c r="O58" s="68">
        <v>141.34</v>
      </c>
      <c r="P58" s="68">
        <v>138.88800000000001</v>
      </c>
      <c r="Q58" s="68">
        <v>130.47800000000001</v>
      </c>
      <c r="R58" s="68">
        <v>120.928</v>
      </c>
      <c r="S58" s="68">
        <v>115.58</v>
      </c>
      <c r="T58" s="68">
        <v>120.54900000000001</v>
      </c>
      <c r="U58" s="68">
        <v>127.215</v>
      </c>
      <c r="V58" s="68">
        <v>132.26599999999999</v>
      </c>
      <c r="W58" s="68">
        <v>137.249</v>
      </c>
      <c r="X58" s="68">
        <v>124.773</v>
      </c>
      <c r="Y58" s="68">
        <v>126.54300000000001</v>
      </c>
      <c r="Z58" s="68">
        <v>140.16200000000001</v>
      </c>
      <c r="AA58" s="68">
        <v>140.12899999999999</v>
      </c>
      <c r="AB58" s="68">
        <v>136.32300000000001</v>
      </c>
      <c r="AC58" s="68">
        <v>132.172</v>
      </c>
      <c r="AD58" s="68">
        <v>128.274</v>
      </c>
      <c r="AE58" s="68">
        <v>129.86500000000001</v>
      </c>
      <c r="AF58" s="68">
        <v>131.09399999999999</v>
      </c>
      <c r="AG58" s="68">
        <v>137.67400000000001</v>
      </c>
      <c r="AH58" s="68">
        <v>135.636</v>
      </c>
      <c r="AI58" s="68">
        <v>131.83799999999999</v>
      </c>
      <c r="AJ58" s="68">
        <v>120.07299999999999</v>
      </c>
      <c r="AK58" s="68">
        <v>126.221</v>
      </c>
      <c r="AL58" s="68">
        <v>140.083</v>
      </c>
      <c r="AM58" s="68">
        <v>143.19</v>
      </c>
      <c r="AN58" s="68">
        <v>132.91800000000001</v>
      </c>
      <c r="AO58" s="68">
        <v>126.782</v>
      </c>
      <c r="AP58" s="68">
        <v>150.922</v>
      </c>
      <c r="AQ58" s="68">
        <v>176.62700000000001</v>
      </c>
      <c r="AR58" s="68">
        <v>176.947</v>
      </c>
      <c r="AS58" s="68">
        <v>178.8</v>
      </c>
      <c r="AT58" s="68">
        <v>179.76300000000001</v>
      </c>
      <c r="AU58" s="68">
        <v>172.50200000000001</v>
      </c>
      <c r="AV58" s="68">
        <v>156.23500000000001</v>
      </c>
      <c r="AW58" s="68">
        <v>157.20500000000001</v>
      </c>
      <c r="AX58" s="68">
        <v>161.18799999999999</v>
      </c>
      <c r="AY58" s="68">
        <v>162.81</v>
      </c>
      <c r="AZ58" s="68">
        <v>143.404</v>
      </c>
      <c r="BA58" s="68">
        <v>145.477451</v>
      </c>
      <c r="BB58" s="68">
        <v>136.014297</v>
      </c>
      <c r="BC58" s="68">
        <v>139.960543</v>
      </c>
      <c r="BD58" s="68">
        <v>140.059552</v>
      </c>
      <c r="BE58" s="68">
        <v>139.24957143</v>
      </c>
      <c r="BF58" s="68">
        <v>137.05836893</v>
      </c>
      <c r="BG58" s="301">
        <v>130.00239999999999</v>
      </c>
      <c r="BH58" s="301">
        <v>123.264</v>
      </c>
      <c r="BI58" s="301">
        <v>127.9087</v>
      </c>
      <c r="BJ58" s="301">
        <v>133.60310000000001</v>
      </c>
      <c r="BK58" s="301">
        <v>133.26859999999999</v>
      </c>
      <c r="BL58" s="301">
        <v>129.6523</v>
      </c>
      <c r="BM58" s="301">
        <v>123.7679</v>
      </c>
      <c r="BN58" s="301">
        <v>122.9208</v>
      </c>
      <c r="BO58" s="301">
        <v>126.405</v>
      </c>
      <c r="BP58" s="301">
        <v>128.95099999999999</v>
      </c>
      <c r="BQ58" s="301">
        <v>134.53299999999999</v>
      </c>
      <c r="BR58" s="301">
        <v>137.40199999999999</v>
      </c>
      <c r="BS58" s="301">
        <v>136.2397</v>
      </c>
      <c r="BT58" s="301">
        <v>128.28370000000001</v>
      </c>
      <c r="BU58" s="301">
        <v>131.59880000000001</v>
      </c>
      <c r="BV58" s="301">
        <v>137.4913</v>
      </c>
    </row>
    <row r="59" spans="1:74" ht="11.1" customHeight="1" x14ac:dyDescent="0.2">
      <c r="A59" s="61" t="s">
        <v>519</v>
      </c>
      <c r="B59" s="172" t="s">
        <v>401</v>
      </c>
      <c r="C59" s="68">
        <v>38.502000000000002</v>
      </c>
      <c r="D59" s="68">
        <v>37.807000000000002</v>
      </c>
      <c r="E59" s="68">
        <v>37.514000000000003</v>
      </c>
      <c r="F59" s="68">
        <v>36.517000000000003</v>
      </c>
      <c r="G59" s="68">
        <v>37.043999999999997</v>
      </c>
      <c r="H59" s="68">
        <v>33.183</v>
      </c>
      <c r="I59" s="68">
        <v>31.190999999999999</v>
      </c>
      <c r="J59" s="68">
        <v>32.655999999999999</v>
      </c>
      <c r="K59" s="68">
        <v>33.603000000000002</v>
      </c>
      <c r="L59" s="68">
        <v>29.956</v>
      </c>
      <c r="M59" s="68">
        <v>29.794</v>
      </c>
      <c r="N59" s="68">
        <v>29.376999999999999</v>
      </c>
      <c r="O59" s="68">
        <v>32.456000000000003</v>
      </c>
      <c r="P59" s="68">
        <v>32.911000000000001</v>
      </c>
      <c r="Q59" s="68">
        <v>35.048000000000002</v>
      </c>
      <c r="R59" s="68">
        <v>32.338999999999999</v>
      </c>
      <c r="S59" s="68">
        <v>31.861000000000001</v>
      </c>
      <c r="T59" s="68">
        <v>30.027999999999999</v>
      </c>
      <c r="U59" s="68">
        <v>29.334</v>
      </c>
      <c r="V59" s="68">
        <v>27.844999999999999</v>
      </c>
      <c r="W59" s="68">
        <v>28.704000000000001</v>
      </c>
      <c r="X59" s="68">
        <v>29.234000000000002</v>
      </c>
      <c r="Y59" s="68">
        <v>29.792999999999999</v>
      </c>
      <c r="Z59" s="68">
        <v>28.314</v>
      </c>
      <c r="AA59" s="68">
        <v>29.748999999999999</v>
      </c>
      <c r="AB59" s="68">
        <v>28.41</v>
      </c>
      <c r="AC59" s="68">
        <v>29.18</v>
      </c>
      <c r="AD59" s="68">
        <v>28.93</v>
      </c>
      <c r="AE59" s="68">
        <v>30.155999999999999</v>
      </c>
      <c r="AF59" s="68">
        <v>30.466999999999999</v>
      </c>
      <c r="AG59" s="68">
        <v>30.712</v>
      </c>
      <c r="AH59" s="68">
        <v>28.788</v>
      </c>
      <c r="AI59" s="68">
        <v>30.03</v>
      </c>
      <c r="AJ59" s="68">
        <v>29.681000000000001</v>
      </c>
      <c r="AK59" s="68">
        <v>32.659999999999997</v>
      </c>
      <c r="AL59" s="68">
        <v>30.52</v>
      </c>
      <c r="AM59" s="68">
        <v>30.305</v>
      </c>
      <c r="AN59" s="68">
        <v>31.327999999999999</v>
      </c>
      <c r="AO59" s="68">
        <v>34.819000000000003</v>
      </c>
      <c r="AP59" s="68">
        <v>36.174999999999997</v>
      </c>
      <c r="AQ59" s="68">
        <v>38.454000000000001</v>
      </c>
      <c r="AR59" s="68">
        <v>39.524000000000001</v>
      </c>
      <c r="AS59" s="68">
        <v>35.871000000000002</v>
      </c>
      <c r="AT59" s="68">
        <v>34.386000000000003</v>
      </c>
      <c r="AU59" s="68">
        <v>32.124000000000002</v>
      </c>
      <c r="AV59" s="68">
        <v>31.212</v>
      </c>
      <c r="AW59" s="68">
        <v>31.134</v>
      </c>
      <c r="AX59" s="68">
        <v>30.172999999999998</v>
      </c>
      <c r="AY59" s="68">
        <v>32.033000000000001</v>
      </c>
      <c r="AZ59" s="68">
        <v>31.15</v>
      </c>
      <c r="BA59" s="68">
        <v>30.908000000000001</v>
      </c>
      <c r="BB59" s="68">
        <v>31.274999999999999</v>
      </c>
      <c r="BC59" s="68">
        <v>31.683</v>
      </c>
      <c r="BD59" s="68">
        <v>31.149000000000001</v>
      </c>
      <c r="BE59" s="68">
        <v>29.056000000000001</v>
      </c>
      <c r="BF59" s="68">
        <v>28.591701391000001</v>
      </c>
      <c r="BG59" s="301">
        <v>29.348040000000001</v>
      </c>
      <c r="BH59" s="301">
        <v>30.405370000000001</v>
      </c>
      <c r="BI59" s="301">
        <v>32.203800000000001</v>
      </c>
      <c r="BJ59" s="301">
        <v>31.211020000000001</v>
      </c>
      <c r="BK59" s="301">
        <v>31.255299999999998</v>
      </c>
      <c r="BL59" s="301">
        <v>31.005579999999998</v>
      </c>
      <c r="BM59" s="301">
        <v>31.176269999999999</v>
      </c>
      <c r="BN59" s="301">
        <v>30.621359999999999</v>
      </c>
      <c r="BO59" s="301">
        <v>32.051850000000002</v>
      </c>
      <c r="BP59" s="301">
        <v>32.103400000000001</v>
      </c>
      <c r="BQ59" s="301">
        <v>31.009440000000001</v>
      </c>
      <c r="BR59" s="301">
        <v>29.939869999999999</v>
      </c>
      <c r="BS59" s="301">
        <v>30.29552</v>
      </c>
      <c r="BT59" s="301">
        <v>31.02957</v>
      </c>
      <c r="BU59" s="301">
        <v>32.765610000000002</v>
      </c>
      <c r="BV59" s="301">
        <v>31.779620000000001</v>
      </c>
    </row>
    <row r="60" spans="1:74" ht="11.1" customHeight="1" x14ac:dyDescent="0.2">
      <c r="A60" s="61" t="s">
        <v>752</v>
      </c>
      <c r="B60" s="571" t="s">
        <v>971</v>
      </c>
      <c r="C60" s="68">
        <v>52.747999999999998</v>
      </c>
      <c r="D60" s="68">
        <v>55.207999999999998</v>
      </c>
      <c r="E60" s="68">
        <v>56.521999999999998</v>
      </c>
      <c r="F60" s="68">
        <v>57.499000000000002</v>
      </c>
      <c r="G60" s="68">
        <v>58.052</v>
      </c>
      <c r="H60" s="68">
        <v>55.393000000000001</v>
      </c>
      <c r="I60" s="68">
        <v>54.024999999999999</v>
      </c>
      <c r="J60" s="68">
        <v>50.643000000000001</v>
      </c>
      <c r="K60" s="68">
        <v>48.006999999999998</v>
      </c>
      <c r="L60" s="68">
        <v>45.012</v>
      </c>
      <c r="M60" s="68">
        <v>45.704999999999998</v>
      </c>
      <c r="N60" s="68">
        <v>51.031999999999996</v>
      </c>
      <c r="O60" s="68">
        <v>55.277000000000001</v>
      </c>
      <c r="P60" s="68">
        <v>58.277000000000001</v>
      </c>
      <c r="Q60" s="68">
        <v>60.311999999999998</v>
      </c>
      <c r="R60" s="68">
        <v>62.725000000000001</v>
      </c>
      <c r="S60" s="68">
        <v>61.213000000000001</v>
      </c>
      <c r="T60" s="68">
        <v>59.956000000000003</v>
      </c>
      <c r="U60" s="68">
        <v>58.372999999999998</v>
      </c>
      <c r="V60" s="68">
        <v>56.027000000000001</v>
      </c>
      <c r="W60" s="68">
        <v>56.14</v>
      </c>
      <c r="X60" s="68">
        <v>53.863999999999997</v>
      </c>
      <c r="Y60" s="68">
        <v>55.435000000000002</v>
      </c>
      <c r="Z60" s="68">
        <v>58.673000000000002</v>
      </c>
      <c r="AA60" s="68">
        <v>60.615000000000002</v>
      </c>
      <c r="AB60" s="68">
        <v>61.472000000000001</v>
      </c>
      <c r="AC60" s="68">
        <v>63.317</v>
      </c>
      <c r="AD60" s="68">
        <v>63.07</v>
      </c>
      <c r="AE60" s="68">
        <v>61.323</v>
      </c>
      <c r="AF60" s="68">
        <v>59.155999999999999</v>
      </c>
      <c r="AG60" s="68">
        <v>56.904000000000003</v>
      </c>
      <c r="AH60" s="68">
        <v>53.771999999999998</v>
      </c>
      <c r="AI60" s="68">
        <v>51.16</v>
      </c>
      <c r="AJ60" s="68">
        <v>49.875999999999998</v>
      </c>
      <c r="AK60" s="68">
        <v>50.152999999999999</v>
      </c>
      <c r="AL60" s="68">
        <v>54.588000000000001</v>
      </c>
      <c r="AM60" s="68">
        <v>56.037999999999997</v>
      </c>
      <c r="AN60" s="68">
        <v>58.944000000000003</v>
      </c>
      <c r="AO60" s="68">
        <v>61.902999999999999</v>
      </c>
      <c r="AP60" s="68">
        <v>62.563000000000002</v>
      </c>
      <c r="AQ60" s="68">
        <v>63.109000000000002</v>
      </c>
      <c r="AR60" s="68">
        <v>58.951000000000001</v>
      </c>
      <c r="AS60" s="68">
        <v>56.176000000000002</v>
      </c>
      <c r="AT60" s="68">
        <v>50.991999999999997</v>
      </c>
      <c r="AU60" s="68">
        <v>48.335000000000001</v>
      </c>
      <c r="AV60" s="68">
        <v>46.072000000000003</v>
      </c>
      <c r="AW60" s="68">
        <v>46.298000000000002</v>
      </c>
      <c r="AX60" s="68">
        <v>49.055999999999997</v>
      </c>
      <c r="AY60" s="68">
        <v>52.432000000000002</v>
      </c>
      <c r="AZ60" s="68">
        <v>54.798000000000002</v>
      </c>
      <c r="BA60" s="68">
        <v>55.843000000000004</v>
      </c>
      <c r="BB60" s="68">
        <v>55.73</v>
      </c>
      <c r="BC60" s="68">
        <v>57.173999999999999</v>
      </c>
      <c r="BD60" s="68">
        <v>54.073999999999998</v>
      </c>
      <c r="BE60" s="68">
        <v>53.521540000000002</v>
      </c>
      <c r="BF60" s="68">
        <v>51.618319999999997</v>
      </c>
      <c r="BG60" s="301">
        <v>49.880589999999998</v>
      </c>
      <c r="BH60" s="301">
        <v>47.344250000000002</v>
      </c>
      <c r="BI60" s="301">
        <v>49.279130000000002</v>
      </c>
      <c r="BJ60" s="301">
        <v>52.24633</v>
      </c>
      <c r="BK60" s="301">
        <v>56.722999999999999</v>
      </c>
      <c r="BL60" s="301">
        <v>59.400669999999998</v>
      </c>
      <c r="BM60" s="301">
        <v>61.320880000000002</v>
      </c>
      <c r="BN60" s="301">
        <v>62.265039999999999</v>
      </c>
      <c r="BO60" s="301">
        <v>62.193820000000002</v>
      </c>
      <c r="BP60" s="301">
        <v>59.142429999999997</v>
      </c>
      <c r="BQ60" s="301">
        <v>56.697560000000003</v>
      </c>
      <c r="BR60" s="301">
        <v>52.027320000000003</v>
      </c>
      <c r="BS60" s="301">
        <v>49.884399999999999</v>
      </c>
      <c r="BT60" s="301">
        <v>47.362639999999999</v>
      </c>
      <c r="BU60" s="301">
        <v>48.11524</v>
      </c>
      <c r="BV60" s="301">
        <v>51.347029999999997</v>
      </c>
    </row>
    <row r="61" spans="1:74" ht="11.1" customHeight="1" x14ac:dyDescent="0.2">
      <c r="A61" s="61" t="s">
        <v>520</v>
      </c>
      <c r="B61" s="172" t="s">
        <v>111</v>
      </c>
      <c r="C61" s="692">
        <v>1353.9552980000001</v>
      </c>
      <c r="D61" s="692">
        <v>1351.867195</v>
      </c>
      <c r="E61" s="692">
        <v>1336.5904399999999</v>
      </c>
      <c r="F61" s="692">
        <v>1336.450544</v>
      </c>
      <c r="G61" s="692">
        <v>1346.970628</v>
      </c>
      <c r="H61" s="692">
        <v>1328.0862529999999</v>
      </c>
      <c r="I61" s="692">
        <v>1316.7558959999999</v>
      </c>
      <c r="J61" s="692">
        <v>1304.8895170000001</v>
      </c>
      <c r="K61" s="692">
        <v>1300.9485529999999</v>
      </c>
      <c r="L61" s="692">
        <v>1269.6399409999999</v>
      </c>
      <c r="M61" s="692">
        <v>1259.334247</v>
      </c>
      <c r="N61" s="692">
        <v>1229.1699490000001</v>
      </c>
      <c r="O61" s="692">
        <v>1215.2071189999999</v>
      </c>
      <c r="P61" s="692">
        <v>1209.9948260000001</v>
      </c>
      <c r="Q61" s="692">
        <v>1195.8376450000001</v>
      </c>
      <c r="R61" s="692">
        <v>1200.884804</v>
      </c>
      <c r="S61" s="692">
        <v>1209.937741</v>
      </c>
      <c r="T61" s="692">
        <v>1206.826908</v>
      </c>
      <c r="U61" s="692">
        <v>1212.586491</v>
      </c>
      <c r="V61" s="692">
        <v>1231.857886</v>
      </c>
      <c r="W61" s="692">
        <v>1271.1883539999999</v>
      </c>
      <c r="X61" s="692">
        <v>1260.222035</v>
      </c>
      <c r="Y61" s="692">
        <v>1257.7723249999999</v>
      </c>
      <c r="Z61" s="692">
        <v>1258.9382169999999</v>
      </c>
      <c r="AA61" s="692">
        <v>1265.0133530000001</v>
      </c>
      <c r="AB61" s="692">
        <v>1248.3144789999999</v>
      </c>
      <c r="AC61" s="692">
        <v>1245.21002</v>
      </c>
      <c r="AD61" s="692">
        <v>1263.632298</v>
      </c>
      <c r="AE61" s="692">
        <v>1307.123977</v>
      </c>
      <c r="AF61" s="692">
        <v>1304.1664989999999</v>
      </c>
      <c r="AG61" s="692">
        <v>1309.074613</v>
      </c>
      <c r="AH61" s="692">
        <v>1300.684616</v>
      </c>
      <c r="AI61" s="692">
        <v>1298.386778</v>
      </c>
      <c r="AJ61" s="692">
        <v>1285.568743</v>
      </c>
      <c r="AK61" s="692">
        <v>1283.237734</v>
      </c>
      <c r="AL61" s="692">
        <v>1281.879621</v>
      </c>
      <c r="AM61" s="692">
        <v>1299.893186</v>
      </c>
      <c r="AN61" s="692">
        <v>1282.712679</v>
      </c>
      <c r="AO61" s="692">
        <v>1326.7220090000001</v>
      </c>
      <c r="AP61" s="692">
        <v>1403.599342</v>
      </c>
      <c r="AQ61" s="692">
        <v>1432.23847</v>
      </c>
      <c r="AR61" s="692">
        <v>1457.7031380000001</v>
      </c>
      <c r="AS61" s="692">
        <v>1453.9879960000001</v>
      </c>
      <c r="AT61" s="692">
        <v>1437.578019</v>
      </c>
      <c r="AU61" s="692">
        <v>1423.1812500000001</v>
      </c>
      <c r="AV61" s="692">
        <v>1386.3292550000001</v>
      </c>
      <c r="AW61" s="692">
        <v>1388.724013</v>
      </c>
      <c r="AX61" s="692">
        <v>1343.347712</v>
      </c>
      <c r="AY61" s="692">
        <v>1330.0630000000001</v>
      </c>
      <c r="AZ61" s="692">
        <v>1294.751</v>
      </c>
      <c r="BA61" s="692">
        <v>1301.727801</v>
      </c>
      <c r="BB61" s="692">
        <v>1289.352717</v>
      </c>
      <c r="BC61" s="692">
        <v>1293.6912259999999</v>
      </c>
      <c r="BD61" s="692">
        <v>1271.4984979999999</v>
      </c>
      <c r="BE61" s="692">
        <v>1266.4675827000001</v>
      </c>
      <c r="BF61" s="692">
        <v>1239.5378992000001</v>
      </c>
      <c r="BG61" s="693">
        <v>1240.761</v>
      </c>
      <c r="BH61" s="693">
        <v>1236.9590000000001</v>
      </c>
      <c r="BI61" s="693">
        <v>1233.644</v>
      </c>
      <c r="BJ61" s="693">
        <v>1211.25</v>
      </c>
      <c r="BK61" s="693">
        <v>1220.7860000000001</v>
      </c>
      <c r="BL61" s="693">
        <v>1219.0150000000001</v>
      </c>
      <c r="BM61" s="693">
        <v>1221.422</v>
      </c>
      <c r="BN61" s="693">
        <v>1245.1959999999999</v>
      </c>
      <c r="BO61" s="693">
        <v>1268.6020000000001</v>
      </c>
      <c r="BP61" s="693">
        <v>1284.3610000000001</v>
      </c>
      <c r="BQ61" s="693">
        <v>1289.5239999999999</v>
      </c>
      <c r="BR61" s="693">
        <v>1287.1990000000001</v>
      </c>
      <c r="BS61" s="693">
        <v>1291.386</v>
      </c>
      <c r="BT61" s="693">
        <v>1284.1379999999999</v>
      </c>
      <c r="BU61" s="693">
        <v>1284.5250000000001</v>
      </c>
      <c r="BV61" s="693">
        <v>1264.6369999999999</v>
      </c>
    </row>
    <row r="62" spans="1:74" ht="11.1" customHeight="1" x14ac:dyDescent="0.2">
      <c r="A62" s="61" t="s">
        <v>521</v>
      </c>
      <c r="B62" s="175" t="s">
        <v>405</v>
      </c>
      <c r="C62" s="700">
        <v>695.07799999999997</v>
      </c>
      <c r="D62" s="700">
        <v>694.82500000000005</v>
      </c>
      <c r="E62" s="700">
        <v>691.51</v>
      </c>
      <c r="F62" s="700">
        <v>688.78700000000003</v>
      </c>
      <c r="G62" s="700">
        <v>684.47799999999995</v>
      </c>
      <c r="H62" s="700">
        <v>679.17399999999998</v>
      </c>
      <c r="I62" s="700">
        <v>678.88300000000004</v>
      </c>
      <c r="J62" s="700">
        <v>678.79899999999998</v>
      </c>
      <c r="K62" s="700">
        <v>673.64</v>
      </c>
      <c r="L62" s="700">
        <v>668.95100000000002</v>
      </c>
      <c r="M62" s="700">
        <v>661.27800000000002</v>
      </c>
      <c r="N62" s="700">
        <v>662.83100000000002</v>
      </c>
      <c r="O62" s="700">
        <v>664.23400000000004</v>
      </c>
      <c r="P62" s="700">
        <v>665.45799999999997</v>
      </c>
      <c r="Q62" s="700">
        <v>665.45600000000002</v>
      </c>
      <c r="R62" s="700">
        <v>663.96600000000001</v>
      </c>
      <c r="S62" s="700">
        <v>660.16700000000003</v>
      </c>
      <c r="T62" s="700">
        <v>660.01499999999999</v>
      </c>
      <c r="U62" s="700">
        <v>660.01300000000003</v>
      </c>
      <c r="V62" s="700">
        <v>660.01099999999997</v>
      </c>
      <c r="W62" s="700">
        <v>660.00900000000001</v>
      </c>
      <c r="X62" s="700">
        <v>654.84</v>
      </c>
      <c r="Y62" s="700">
        <v>649.56700000000001</v>
      </c>
      <c r="Z62" s="700">
        <v>649.13900000000001</v>
      </c>
      <c r="AA62" s="700">
        <v>649.13900000000001</v>
      </c>
      <c r="AB62" s="700">
        <v>649.12599999999998</v>
      </c>
      <c r="AC62" s="700">
        <v>649.12599999999998</v>
      </c>
      <c r="AD62" s="700">
        <v>648.58799999999997</v>
      </c>
      <c r="AE62" s="700">
        <v>644.81799999999998</v>
      </c>
      <c r="AF62" s="700">
        <v>644.81799999999998</v>
      </c>
      <c r="AG62" s="700">
        <v>644.81799999999998</v>
      </c>
      <c r="AH62" s="700">
        <v>644.81799999999998</v>
      </c>
      <c r="AI62" s="700">
        <v>644.81799999999998</v>
      </c>
      <c r="AJ62" s="700">
        <v>641.15300000000002</v>
      </c>
      <c r="AK62" s="700">
        <v>634.96699999999998</v>
      </c>
      <c r="AL62" s="700">
        <v>634.96699999999998</v>
      </c>
      <c r="AM62" s="700">
        <v>634.96699999999998</v>
      </c>
      <c r="AN62" s="700">
        <v>634.96699999999998</v>
      </c>
      <c r="AO62" s="700">
        <v>634.96699999999998</v>
      </c>
      <c r="AP62" s="700">
        <v>637.82600000000002</v>
      </c>
      <c r="AQ62" s="700">
        <v>648.32600000000002</v>
      </c>
      <c r="AR62" s="700">
        <v>656.02300000000002</v>
      </c>
      <c r="AS62" s="700">
        <v>656.14</v>
      </c>
      <c r="AT62" s="700">
        <v>647.53</v>
      </c>
      <c r="AU62" s="700">
        <v>642.18600000000004</v>
      </c>
      <c r="AV62" s="700">
        <v>638.55600000000004</v>
      </c>
      <c r="AW62" s="700">
        <v>638.08500000000004</v>
      </c>
      <c r="AX62" s="700">
        <v>638.08600000000001</v>
      </c>
      <c r="AY62" s="700">
        <v>638.08500000000004</v>
      </c>
      <c r="AZ62" s="700">
        <v>637.77300000000002</v>
      </c>
      <c r="BA62" s="700">
        <v>637.774</v>
      </c>
      <c r="BB62" s="700">
        <v>633.428</v>
      </c>
      <c r="BC62" s="700">
        <v>627.58500000000004</v>
      </c>
      <c r="BD62" s="700">
        <v>621.30399999999997</v>
      </c>
      <c r="BE62" s="700">
        <v>621.30399999999997</v>
      </c>
      <c r="BF62" s="700">
        <v>621.30200004999995</v>
      </c>
      <c r="BG62" s="701">
        <v>621.30200000000002</v>
      </c>
      <c r="BH62" s="701">
        <v>613.14409999999998</v>
      </c>
      <c r="BI62" s="701">
        <v>605.24940000000004</v>
      </c>
      <c r="BJ62" s="701">
        <v>601.30200000000002</v>
      </c>
      <c r="BK62" s="701">
        <v>601.30200000000002</v>
      </c>
      <c r="BL62" s="701">
        <v>601.30200000000002</v>
      </c>
      <c r="BM62" s="701">
        <v>601.30200000000002</v>
      </c>
      <c r="BN62" s="701">
        <v>601.30200000000002</v>
      </c>
      <c r="BO62" s="701">
        <v>601.30200000000002</v>
      </c>
      <c r="BP62" s="701">
        <v>601.30200000000002</v>
      </c>
      <c r="BQ62" s="701">
        <v>601.30200000000002</v>
      </c>
      <c r="BR62" s="701">
        <v>601.30200000000002</v>
      </c>
      <c r="BS62" s="701">
        <v>601.30200000000002</v>
      </c>
      <c r="BT62" s="701">
        <v>598.10199999999998</v>
      </c>
      <c r="BU62" s="701">
        <v>594.90200000000004</v>
      </c>
      <c r="BV62" s="701">
        <v>591.702</v>
      </c>
    </row>
    <row r="63" spans="1:74" s="400" customFormat="1" ht="12" customHeight="1" x14ac:dyDescent="0.2">
      <c r="A63" s="399"/>
      <c r="B63" s="794" t="s">
        <v>816</v>
      </c>
      <c r="C63" s="762"/>
      <c r="D63" s="762"/>
      <c r="E63" s="762"/>
      <c r="F63" s="762"/>
      <c r="G63" s="762"/>
      <c r="H63" s="762"/>
      <c r="I63" s="762"/>
      <c r="J63" s="762"/>
      <c r="K63" s="762"/>
      <c r="L63" s="762"/>
      <c r="M63" s="762"/>
      <c r="N63" s="762"/>
      <c r="O63" s="762"/>
      <c r="P63" s="762"/>
      <c r="Q63" s="759"/>
      <c r="AY63" s="481"/>
      <c r="AZ63" s="481"/>
      <c r="BA63" s="481"/>
      <c r="BB63" s="481"/>
      <c r="BC63" s="481"/>
      <c r="BD63" s="586"/>
      <c r="BE63" s="586"/>
      <c r="BF63" s="586"/>
      <c r="BG63" s="481"/>
      <c r="BH63" s="481"/>
      <c r="BI63" s="481"/>
      <c r="BJ63" s="481"/>
    </row>
    <row r="64" spans="1:74" s="400" customFormat="1" ht="12" customHeight="1" x14ac:dyDescent="0.2">
      <c r="A64" s="399"/>
      <c r="B64" s="795" t="s">
        <v>844</v>
      </c>
      <c r="C64" s="762"/>
      <c r="D64" s="762"/>
      <c r="E64" s="762"/>
      <c r="F64" s="762"/>
      <c r="G64" s="762"/>
      <c r="H64" s="762"/>
      <c r="I64" s="762"/>
      <c r="J64" s="762"/>
      <c r="K64" s="762"/>
      <c r="L64" s="762"/>
      <c r="M64" s="762"/>
      <c r="N64" s="762"/>
      <c r="O64" s="762"/>
      <c r="P64" s="762"/>
      <c r="Q64" s="759"/>
      <c r="AY64" s="481"/>
      <c r="AZ64" s="481"/>
      <c r="BA64" s="481"/>
      <c r="BB64" s="481"/>
      <c r="BC64" s="481"/>
      <c r="BD64" s="586"/>
      <c r="BE64" s="586"/>
      <c r="BF64" s="586"/>
      <c r="BG64" s="481"/>
      <c r="BH64" s="481"/>
      <c r="BI64" s="481"/>
      <c r="BJ64" s="481"/>
    </row>
    <row r="65" spans="1:74" s="400" customFormat="1" ht="12" customHeight="1" x14ac:dyDescent="0.2">
      <c r="A65" s="399"/>
      <c r="B65" s="795" t="s">
        <v>845</v>
      </c>
      <c r="C65" s="762"/>
      <c r="D65" s="762"/>
      <c r="E65" s="762"/>
      <c r="F65" s="762"/>
      <c r="G65" s="762"/>
      <c r="H65" s="762"/>
      <c r="I65" s="762"/>
      <c r="J65" s="762"/>
      <c r="K65" s="762"/>
      <c r="L65" s="762"/>
      <c r="M65" s="762"/>
      <c r="N65" s="762"/>
      <c r="O65" s="762"/>
      <c r="P65" s="762"/>
      <c r="Q65" s="759"/>
      <c r="AY65" s="481"/>
      <c r="AZ65" s="481"/>
      <c r="BA65" s="481"/>
      <c r="BB65" s="481"/>
      <c r="BC65" s="481"/>
      <c r="BD65" s="586"/>
      <c r="BE65" s="586"/>
      <c r="BF65" s="586"/>
      <c r="BG65" s="481"/>
      <c r="BH65" s="481"/>
      <c r="BI65" s="481"/>
      <c r="BJ65" s="481"/>
    </row>
    <row r="66" spans="1:74" s="400" customFormat="1" ht="12" customHeight="1" x14ac:dyDescent="0.2">
      <c r="A66" s="399"/>
      <c r="B66" s="795" t="s">
        <v>846</v>
      </c>
      <c r="C66" s="762"/>
      <c r="D66" s="762"/>
      <c r="E66" s="762"/>
      <c r="F66" s="762"/>
      <c r="G66" s="762"/>
      <c r="H66" s="762"/>
      <c r="I66" s="762"/>
      <c r="J66" s="762"/>
      <c r="K66" s="762"/>
      <c r="L66" s="762"/>
      <c r="M66" s="762"/>
      <c r="N66" s="762"/>
      <c r="O66" s="762"/>
      <c r="P66" s="762"/>
      <c r="Q66" s="759"/>
      <c r="AY66" s="481"/>
      <c r="AZ66" s="481"/>
      <c r="BA66" s="481"/>
      <c r="BB66" s="481"/>
      <c r="BC66" s="481"/>
      <c r="BD66" s="586"/>
      <c r="BE66" s="586"/>
      <c r="BF66" s="586"/>
      <c r="BG66" s="481"/>
      <c r="BH66" s="481"/>
      <c r="BI66" s="481"/>
      <c r="BJ66" s="481"/>
    </row>
    <row r="67" spans="1:74" s="400" customFormat="1" ht="20.45" customHeight="1" x14ac:dyDescent="0.2">
      <c r="A67" s="399"/>
      <c r="B67" s="794" t="s">
        <v>1396</v>
      </c>
      <c r="C67" s="759"/>
      <c r="D67" s="759"/>
      <c r="E67" s="759"/>
      <c r="F67" s="759"/>
      <c r="G67" s="759"/>
      <c r="H67" s="759"/>
      <c r="I67" s="759"/>
      <c r="J67" s="759"/>
      <c r="K67" s="759"/>
      <c r="L67" s="759"/>
      <c r="M67" s="759"/>
      <c r="N67" s="759"/>
      <c r="O67" s="759"/>
      <c r="P67" s="759"/>
      <c r="Q67" s="759"/>
      <c r="AY67" s="481"/>
      <c r="AZ67" s="481"/>
      <c r="BA67" s="481"/>
      <c r="BB67" s="481"/>
      <c r="BC67" s="481"/>
      <c r="BD67" s="586"/>
      <c r="BE67" s="586"/>
      <c r="BF67" s="586"/>
      <c r="BG67" s="481"/>
      <c r="BH67" s="481"/>
      <c r="BI67" s="481"/>
      <c r="BJ67" s="481"/>
    </row>
    <row r="68" spans="1:74" s="400" customFormat="1" ht="12" customHeight="1" x14ac:dyDescent="0.2">
      <c r="A68" s="399"/>
      <c r="B68" s="794" t="s">
        <v>881</v>
      </c>
      <c r="C68" s="762"/>
      <c r="D68" s="762"/>
      <c r="E68" s="762"/>
      <c r="F68" s="762"/>
      <c r="G68" s="762"/>
      <c r="H68" s="762"/>
      <c r="I68" s="762"/>
      <c r="J68" s="762"/>
      <c r="K68" s="762"/>
      <c r="L68" s="762"/>
      <c r="M68" s="762"/>
      <c r="N68" s="762"/>
      <c r="O68" s="762"/>
      <c r="P68" s="762"/>
      <c r="Q68" s="759"/>
      <c r="AY68" s="481"/>
      <c r="AZ68" s="481"/>
      <c r="BA68" s="481"/>
      <c r="BB68" s="481"/>
      <c r="BC68" s="481"/>
      <c r="BD68" s="586"/>
      <c r="BE68" s="586"/>
      <c r="BF68" s="586"/>
      <c r="BG68" s="481"/>
      <c r="BH68" s="481"/>
      <c r="BI68" s="481"/>
      <c r="BJ68" s="481"/>
    </row>
    <row r="69" spans="1:74" s="400" customFormat="1" ht="19.899999999999999" customHeight="1" x14ac:dyDescent="0.2">
      <c r="A69" s="399"/>
      <c r="B69" s="794" t="s">
        <v>1397</v>
      </c>
      <c r="C69" s="762"/>
      <c r="D69" s="762"/>
      <c r="E69" s="762"/>
      <c r="F69" s="762"/>
      <c r="G69" s="762"/>
      <c r="H69" s="762"/>
      <c r="I69" s="762"/>
      <c r="J69" s="762"/>
      <c r="K69" s="762"/>
      <c r="L69" s="762"/>
      <c r="M69" s="762"/>
      <c r="N69" s="762"/>
      <c r="O69" s="762"/>
      <c r="P69" s="762"/>
      <c r="Q69" s="759"/>
      <c r="AY69" s="481"/>
      <c r="AZ69" s="481"/>
      <c r="BA69" s="481"/>
      <c r="BB69" s="481"/>
      <c r="BC69" s="481"/>
      <c r="BD69" s="586"/>
      <c r="BE69" s="586"/>
      <c r="BF69" s="586"/>
      <c r="BG69" s="481"/>
      <c r="BH69" s="481"/>
      <c r="BI69" s="481"/>
      <c r="BJ69" s="481"/>
    </row>
    <row r="70" spans="1:74" s="400" customFormat="1" ht="12" customHeight="1" x14ac:dyDescent="0.2">
      <c r="A70" s="399"/>
      <c r="B70" s="752" t="s">
        <v>815</v>
      </c>
      <c r="C70" s="744"/>
      <c r="D70" s="744"/>
      <c r="E70" s="744"/>
      <c r="F70" s="744"/>
      <c r="G70" s="744"/>
      <c r="H70" s="744"/>
      <c r="I70" s="744"/>
      <c r="J70" s="744"/>
      <c r="K70" s="744"/>
      <c r="L70" s="744"/>
      <c r="M70" s="744"/>
      <c r="N70" s="744"/>
      <c r="O70" s="744"/>
      <c r="P70" s="744"/>
      <c r="Q70" s="744"/>
      <c r="AY70" s="481"/>
      <c r="AZ70" s="481"/>
      <c r="BA70" s="481"/>
      <c r="BB70" s="481"/>
      <c r="BC70" s="481"/>
      <c r="BD70" s="586"/>
      <c r="BE70" s="586"/>
      <c r="BF70" s="586"/>
      <c r="BG70" s="481"/>
      <c r="BH70" s="481"/>
      <c r="BI70" s="481"/>
      <c r="BJ70" s="481"/>
    </row>
    <row r="71" spans="1:74" s="400" customFormat="1" ht="12" customHeight="1" x14ac:dyDescent="0.2">
      <c r="A71" s="399"/>
      <c r="B71" s="792" t="s">
        <v>847</v>
      </c>
      <c r="C71" s="762"/>
      <c r="D71" s="762"/>
      <c r="E71" s="762"/>
      <c r="F71" s="762"/>
      <c r="G71" s="762"/>
      <c r="H71" s="762"/>
      <c r="I71" s="762"/>
      <c r="J71" s="762"/>
      <c r="K71" s="762"/>
      <c r="L71" s="762"/>
      <c r="M71" s="762"/>
      <c r="N71" s="762"/>
      <c r="O71" s="762"/>
      <c r="P71" s="762"/>
      <c r="Q71" s="759"/>
      <c r="AY71" s="481"/>
      <c r="AZ71" s="481"/>
      <c r="BA71" s="481"/>
      <c r="BB71" s="481"/>
      <c r="BC71" s="481"/>
      <c r="BD71" s="586"/>
      <c r="BE71" s="586"/>
      <c r="BF71" s="586"/>
      <c r="BG71" s="481"/>
      <c r="BH71" s="481"/>
      <c r="BI71" s="481"/>
      <c r="BJ71" s="481"/>
    </row>
    <row r="72" spans="1:74" s="400" customFormat="1" ht="12" customHeight="1" x14ac:dyDescent="0.2">
      <c r="A72" s="399"/>
      <c r="B72" s="793" t="s">
        <v>848</v>
      </c>
      <c r="C72" s="759"/>
      <c r="D72" s="759"/>
      <c r="E72" s="759"/>
      <c r="F72" s="759"/>
      <c r="G72" s="759"/>
      <c r="H72" s="759"/>
      <c r="I72" s="759"/>
      <c r="J72" s="759"/>
      <c r="K72" s="759"/>
      <c r="L72" s="759"/>
      <c r="M72" s="759"/>
      <c r="N72" s="759"/>
      <c r="O72" s="759"/>
      <c r="P72" s="759"/>
      <c r="Q72" s="759"/>
      <c r="AY72" s="481"/>
      <c r="AZ72" s="481"/>
      <c r="BA72" s="481"/>
      <c r="BB72" s="481"/>
      <c r="BC72" s="481"/>
      <c r="BD72" s="586"/>
      <c r="BE72" s="586"/>
      <c r="BF72" s="586"/>
      <c r="BG72" s="481"/>
      <c r="BH72" s="481"/>
      <c r="BI72" s="481"/>
      <c r="BJ72" s="481"/>
    </row>
    <row r="73" spans="1:74" s="400" customFormat="1" ht="12" customHeight="1" x14ac:dyDescent="0.2">
      <c r="A73" s="399"/>
      <c r="B73" s="770" t="str">
        <f>"Notes: "&amp;"EIA completed modeling and analysis for this report on " &amp;Dates!D2&amp;"."</f>
        <v>Notes: EIA completed modeling and analysis for this report on Thursday September 2, 2021.</v>
      </c>
      <c r="C73" s="769"/>
      <c r="D73" s="769"/>
      <c r="E73" s="769"/>
      <c r="F73" s="769"/>
      <c r="G73" s="769"/>
      <c r="H73" s="769"/>
      <c r="I73" s="769"/>
      <c r="J73" s="769"/>
      <c r="K73" s="769"/>
      <c r="L73" s="769"/>
      <c r="M73" s="769"/>
      <c r="N73" s="769"/>
      <c r="O73" s="769"/>
      <c r="P73" s="769"/>
      <c r="Q73" s="769"/>
      <c r="AY73" s="481"/>
      <c r="AZ73" s="481"/>
      <c r="BA73" s="481"/>
      <c r="BB73" s="481"/>
      <c r="BC73" s="481"/>
      <c r="BD73" s="586"/>
      <c r="BE73" s="586"/>
      <c r="BF73" s="586"/>
      <c r="BG73" s="481"/>
      <c r="BH73" s="481"/>
      <c r="BI73" s="481"/>
      <c r="BJ73" s="481"/>
    </row>
    <row r="74" spans="1:74" s="400" customFormat="1" ht="12" customHeight="1" x14ac:dyDescent="0.2">
      <c r="A74" s="399"/>
      <c r="B74" s="770" t="s">
        <v>353</v>
      </c>
      <c r="C74" s="769"/>
      <c r="D74" s="769"/>
      <c r="E74" s="769"/>
      <c r="F74" s="769"/>
      <c r="G74" s="769"/>
      <c r="H74" s="769"/>
      <c r="I74" s="769"/>
      <c r="J74" s="769"/>
      <c r="K74" s="769"/>
      <c r="L74" s="769"/>
      <c r="M74" s="769"/>
      <c r="N74" s="769"/>
      <c r="O74" s="769"/>
      <c r="P74" s="769"/>
      <c r="Q74" s="769"/>
      <c r="AY74" s="481"/>
      <c r="AZ74" s="481"/>
      <c r="BA74" s="481"/>
      <c r="BB74" s="481"/>
      <c r="BC74" s="481"/>
      <c r="BD74" s="586"/>
      <c r="BE74" s="586"/>
      <c r="BF74" s="586"/>
      <c r="BG74" s="481"/>
      <c r="BH74" s="481"/>
      <c r="BI74" s="481"/>
      <c r="BJ74" s="481"/>
    </row>
    <row r="75" spans="1:74" s="400" customFormat="1" ht="12" customHeight="1" x14ac:dyDescent="0.2">
      <c r="A75" s="399"/>
      <c r="B75" s="763" t="s">
        <v>849</v>
      </c>
      <c r="C75" s="762"/>
      <c r="D75" s="762"/>
      <c r="E75" s="762"/>
      <c r="F75" s="762"/>
      <c r="G75" s="762"/>
      <c r="H75" s="762"/>
      <c r="I75" s="762"/>
      <c r="J75" s="762"/>
      <c r="K75" s="762"/>
      <c r="L75" s="762"/>
      <c r="M75" s="762"/>
      <c r="N75" s="762"/>
      <c r="O75" s="762"/>
      <c r="P75" s="762"/>
      <c r="Q75" s="759"/>
      <c r="AY75" s="481"/>
      <c r="AZ75" s="481"/>
      <c r="BA75" s="481"/>
      <c r="BB75" s="481"/>
      <c r="BC75" s="481"/>
      <c r="BD75" s="586"/>
      <c r="BE75" s="586"/>
      <c r="BF75" s="586"/>
      <c r="BG75" s="481"/>
      <c r="BH75" s="481"/>
      <c r="BI75" s="481"/>
      <c r="BJ75" s="481"/>
    </row>
    <row r="76" spans="1:74" s="400" customFormat="1" ht="12" customHeight="1" x14ac:dyDescent="0.2">
      <c r="A76" s="399"/>
      <c r="B76" s="764" t="s">
        <v>850</v>
      </c>
      <c r="C76" s="766"/>
      <c r="D76" s="766"/>
      <c r="E76" s="766"/>
      <c r="F76" s="766"/>
      <c r="G76" s="766"/>
      <c r="H76" s="766"/>
      <c r="I76" s="766"/>
      <c r="J76" s="766"/>
      <c r="K76" s="766"/>
      <c r="L76" s="766"/>
      <c r="M76" s="766"/>
      <c r="N76" s="766"/>
      <c r="O76" s="766"/>
      <c r="P76" s="766"/>
      <c r="Q76" s="759"/>
      <c r="AY76" s="481"/>
      <c r="AZ76" s="481"/>
      <c r="BA76" s="481"/>
      <c r="BB76" s="481"/>
      <c r="BC76" s="481"/>
      <c r="BD76" s="586"/>
      <c r="BE76" s="586"/>
      <c r="BF76" s="586"/>
      <c r="BG76" s="481"/>
      <c r="BH76" s="481"/>
      <c r="BI76" s="481"/>
      <c r="BJ76" s="481"/>
    </row>
    <row r="77" spans="1:74" s="400" customFormat="1" ht="12" customHeight="1" x14ac:dyDescent="0.2">
      <c r="A77" s="399"/>
      <c r="B77" s="765" t="s">
        <v>838</v>
      </c>
      <c r="C77" s="766"/>
      <c r="D77" s="766"/>
      <c r="E77" s="766"/>
      <c r="F77" s="766"/>
      <c r="G77" s="766"/>
      <c r="H77" s="766"/>
      <c r="I77" s="766"/>
      <c r="J77" s="766"/>
      <c r="K77" s="766"/>
      <c r="L77" s="766"/>
      <c r="M77" s="766"/>
      <c r="N77" s="766"/>
      <c r="O77" s="766"/>
      <c r="P77" s="766"/>
      <c r="Q77" s="759"/>
      <c r="AY77" s="481"/>
      <c r="AZ77" s="481"/>
      <c r="BA77" s="481"/>
      <c r="BB77" s="481"/>
      <c r="BC77" s="481"/>
      <c r="BD77" s="586"/>
      <c r="BE77" s="586"/>
      <c r="BF77" s="586"/>
      <c r="BG77" s="481"/>
      <c r="BH77" s="481"/>
      <c r="BI77" s="481"/>
      <c r="BJ77" s="481"/>
    </row>
    <row r="78" spans="1:74" s="401" customFormat="1" ht="12" customHeight="1" x14ac:dyDescent="0.2">
      <c r="A78" s="393"/>
      <c r="B78" s="771" t="s">
        <v>1380</v>
      </c>
      <c r="C78" s="759"/>
      <c r="D78" s="759"/>
      <c r="E78" s="759"/>
      <c r="F78" s="759"/>
      <c r="G78" s="759"/>
      <c r="H78" s="759"/>
      <c r="I78" s="759"/>
      <c r="J78" s="759"/>
      <c r="K78" s="759"/>
      <c r="L78" s="759"/>
      <c r="M78" s="759"/>
      <c r="N78" s="759"/>
      <c r="O78" s="759"/>
      <c r="P78" s="759"/>
      <c r="Q78" s="759"/>
      <c r="AY78" s="482"/>
      <c r="AZ78" s="482"/>
      <c r="BA78" s="482"/>
      <c r="BB78" s="482"/>
      <c r="BC78" s="482"/>
      <c r="BD78" s="587"/>
      <c r="BE78" s="587"/>
      <c r="BF78" s="587"/>
      <c r="BG78" s="482"/>
      <c r="BH78" s="482"/>
      <c r="BI78" s="482"/>
      <c r="BJ78" s="482"/>
    </row>
    <row r="79" spans="1:74" x14ac:dyDescent="0.2">
      <c r="BK79" s="367"/>
      <c r="BL79" s="367"/>
      <c r="BM79" s="367"/>
      <c r="BN79" s="367"/>
      <c r="BO79" s="367"/>
      <c r="BP79" s="367"/>
      <c r="BQ79" s="367"/>
      <c r="BR79" s="367"/>
      <c r="BS79" s="367"/>
      <c r="BT79" s="367"/>
      <c r="BU79" s="367"/>
      <c r="BV79" s="367"/>
    </row>
    <row r="80" spans="1:74" x14ac:dyDescent="0.2">
      <c r="BK80" s="367"/>
      <c r="BL80" s="367"/>
      <c r="BM80" s="367"/>
      <c r="BN80" s="367"/>
      <c r="BO80" s="367"/>
      <c r="BP80" s="367"/>
      <c r="BQ80" s="367"/>
      <c r="BR80" s="367"/>
      <c r="BS80" s="367"/>
      <c r="BT80" s="367"/>
      <c r="BU80" s="367"/>
      <c r="BV80" s="367"/>
    </row>
    <row r="81" spans="63:74" x14ac:dyDescent="0.2">
      <c r="BK81" s="367"/>
      <c r="BL81" s="367"/>
      <c r="BM81" s="367"/>
      <c r="BN81" s="367"/>
      <c r="BO81" s="367"/>
      <c r="BP81" s="367"/>
      <c r="BQ81" s="367"/>
      <c r="BR81" s="367"/>
      <c r="BS81" s="367"/>
      <c r="BT81" s="367"/>
      <c r="BU81" s="367"/>
      <c r="BV81" s="367"/>
    </row>
    <row r="82" spans="63:74" x14ac:dyDescent="0.2">
      <c r="BK82" s="367"/>
      <c r="BL82" s="367"/>
      <c r="BM82" s="367"/>
      <c r="BN82" s="367"/>
      <c r="BO82" s="367"/>
      <c r="BP82" s="367"/>
      <c r="BQ82" s="367"/>
      <c r="BR82" s="367"/>
      <c r="BS82" s="367"/>
      <c r="BT82" s="367"/>
      <c r="BU82" s="367"/>
      <c r="BV82" s="367"/>
    </row>
    <row r="83" spans="63:74" x14ac:dyDescent="0.2">
      <c r="BK83" s="367"/>
      <c r="BL83" s="367"/>
      <c r="BM83" s="367"/>
      <c r="BN83" s="367"/>
      <c r="BO83" s="367"/>
      <c r="BP83" s="367"/>
      <c r="BQ83" s="367"/>
      <c r="BR83" s="367"/>
      <c r="BS83" s="367"/>
      <c r="BT83" s="367"/>
      <c r="BU83" s="367"/>
      <c r="BV83" s="367"/>
    </row>
    <row r="84" spans="63:74" x14ac:dyDescent="0.2">
      <c r="BK84" s="367"/>
      <c r="BL84" s="367"/>
      <c r="BM84" s="367"/>
      <c r="BN84" s="367"/>
      <c r="BO84" s="367"/>
      <c r="BP84" s="367"/>
      <c r="BQ84" s="367"/>
      <c r="BR84" s="367"/>
      <c r="BS84" s="367"/>
      <c r="BT84" s="367"/>
      <c r="BU84" s="367"/>
      <c r="BV84" s="367"/>
    </row>
    <row r="85" spans="63:74" x14ac:dyDescent="0.2">
      <c r="BK85" s="367"/>
      <c r="BL85" s="367"/>
      <c r="BM85" s="367"/>
      <c r="BN85" s="367"/>
      <c r="BO85" s="367"/>
      <c r="BP85" s="367"/>
      <c r="BQ85" s="367"/>
      <c r="BR85" s="367"/>
      <c r="BS85" s="367"/>
      <c r="BT85" s="367"/>
      <c r="BU85" s="367"/>
      <c r="BV85" s="367"/>
    </row>
    <row r="86" spans="63:74" x14ac:dyDescent="0.2">
      <c r="BK86" s="367"/>
      <c r="BL86" s="367"/>
      <c r="BM86" s="367"/>
      <c r="BN86" s="367"/>
      <c r="BO86" s="367"/>
      <c r="BP86" s="367"/>
      <c r="BQ86" s="367"/>
      <c r="BR86" s="367"/>
      <c r="BS86" s="367"/>
      <c r="BT86" s="367"/>
      <c r="BU86" s="367"/>
      <c r="BV86" s="367"/>
    </row>
    <row r="87" spans="63:74" x14ac:dyDescent="0.2">
      <c r="BK87" s="367"/>
      <c r="BL87" s="367"/>
      <c r="BM87" s="367"/>
      <c r="BN87" s="367"/>
      <c r="BO87" s="367"/>
      <c r="BP87" s="367"/>
      <c r="BQ87" s="367"/>
      <c r="BR87" s="367"/>
      <c r="BS87" s="367"/>
      <c r="BT87" s="367"/>
      <c r="BU87" s="367"/>
      <c r="BV87" s="367"/>
    </row>
    <row r="88" spans="63:74" x14ac:dyDescent="0.2">
      <c r="BK88" s="367"/>
      <c r="BL88" s="367"/>
      <c r="BM88" s="367"/>
      <c r="BN88" s="367"/>
      <c r="BO88" s="367"/>
      <c r="BP88" s="367"/>
      <c r="BQ88" s="367"/>
      <c r="BR88" s="367"/>
      <c r="BS88" s="367"/>
      <c r="BT88" s="367"/>
      <c r="BU88" s="367"/>
      <c r="BV88" s="367"/>
    </row>
    <row r="89" spans="63:74" x14ac:dyDescent="0.2">
      <c r="BK89" s="367"/>
      <c r="BL89" s="367"/>
      <c r="BM89" s="367"/>
      <c r="BN89" s="367"/>
      <c r="BO89" s="367"/>
      <c r="BP89" s="367"/>
      <c r="BQ89" s="367"/>
      <c r="BR89" s="367"/>
      <c r="BS89" s="367"/>
      <c r="BT89" s="367"/>
      <c r="BU89" s="367"/>
      <c r="BV89" s="367"/>
    </row>
    <row r="90" spans="63:74" x14ac:dyDescent="0.2">
      <c r="BK90" s="367"/>
      <c r="BL90" s="367"/>
      <c r="BM90" s="367"/>
      <c r="BN90" s="367"/>
      <c r="BO90" s="367"/>
      <c r="BP90" s="367"/>
      <c r="BQ90" s="367"/>
      <c r="BR90" s="367"/>
      <c r="BS90" s="367"/>
      <c r="BT90" s="367"/>
      <c r="BU90" s="367"/>
      <c r="BV90" s="367"/>
    </row>
    <row r="91" spans="63:74" x14ac:dyDescent="0.2">
      <c r="BK91" s="367"/>
      <c r="BL91" s="367"/>
      <c r="BM91" s="367"/>
      <c r="BN91" s="367"/>
      <c r="BO91" s="367"/>
      <c r="BP91" s="367"/>
      <c r="BQ91" s="367"/>
      <c r="BR91" s="367"/>
      <c r="BS91" s="367"/>
      <c r="BT91" s="367"/>
      <c r="BU91" s="367"/>
      <c r="BV91" s="367"/>
    </row>
    <row r="92" spans="63:74" x14ac:dyDescent="0.2">
      <c r="BK92" s="367"/>
      <c r="BL92" s="367"/>
      <c r="BM92" s="367"/>
      <c r="BN92" s="367"/>
      <c r="BO92" s="367"/>
      <c r="BP92" s="367"/>
      <c r="BQ92" s="367"/>
      <c r="BR92" s="367"/>
      <c r="BS92" s="367"/>
      <c r="BT92" s="367"/>
      <c r="BU92" s="367"/>
      <c r="BV92" s="367"/>
    </row>
    <row r="93" spans="63:74" x14ac:dyDescent="0.2">
      <c r="BK93" s="367"/>
      <c r="BL93" s="367"/>
      <c r="BM93" s="367"/>
      <c r="BN93" s="367"/>
      <c r="BO93" s="367"/>
      <c r="BP93" s="367"/>
      <c r="BQ93" s="367"/>
      <c r="BR93" s="367"/>
      <c r="BS93" s="367"/>
      <c r="BT93" s="367"/>
      <c r="BU93" s="367"/>
      <c r="BV93" s="367"/>
    </row>
    <row r="94" spans="63:74" x14ac:dyDescent="0.2">
      <c r="BK94" s="367"/>
      <c r="BL94" s="367"/>
      <c r="BM94" s="367"/>
      <c r="BN94" s="367"/>
      <c r="BO94" s="367"/>
      <c r="BP94" s="367"/>
      <c r="BQ94" s="367"/>
      <c r="BR94" s="367"/>
      <c r="BS94" s="367"/>
      <c r="BT94" s="367"/>
      <c r="BU94" s="367"/>
      <c r="BV94" s="367"/>
    </row>
    <row r="95" spans="63:74" x14ac:dyDescent="0.2">
      <c r="BK95" s="367"/>
      <c r="BL95" s="367"/>
      <c r="BM95" s="367"/>
      <c r="BN95" s="367"/>
      <c r="BO95" s="367"/>
      <c r="BP95" s="367"/>
      <c r="BQ95" s="367"/>
      <c r="BR95" s="367"/>
      <c r="BS95" s="367"/>
      <c r="BT95" s="367"/>
      <c r="BU95" s="367"/>
      <c r="BV95" s="367"/>
    </row>
    <row r="96" spans="63:74" x14ac:dyDescent="0.2">
      <c r="BK96" s="367"/>
      <c r="BL96" s="367"/>
      <c r="BM96" s="367"/>
      <c r="BN96" s="367"/>
      <c r="BO96" s="367"/>
      <c r="BP96" s="367"/>
      <c r="BQ96" s="367"/>
      <c r="BR96" s="367"/>
      <c r="BS96" s="367"/>
      <c r="BT96" s="367"/>
      <c r="BU96" s="367"/>
      <c r="BV96" s="367"/>
    </row>
    <row r="97" spans="63:74" x14ac:dyDescent="0.2">
      <c r="BK97" s="367"/>
      <c r="BL97" s="367"/>
      <c r="BM97" s="367"/>
      <c r="BN97" s="367"/>
      <c r="BO97" s="367"/>
      <c r="BP97" s="367"/>
      <c r="BQ97" s="367"/>
      <c r="BR97" s="367"/>
      <c r="BS97" s="367"/>
      <c r="BT97" s="367"/>
      <c r="BU97" s="367"/>
      <c r="BV97" s="367"/>
    </row>
    <row r="98" spans="63:74" x14ac:dyDescent="0.2">
      <c r="BK98" s="367"/>
      <c r="BL98" s="367"/>
      <c r="BM98" s="367"/>
      <c r="BN98" s="367"/>
      <c r="BO98" s="367"/>
      <c r="BP98" s="367"/>
      <c r="BQ98" s="367"/>
      <c r="BR98" s="367"/>
      <c r="BS98" s="367"/>
      <c r="BT98" s="367"/>
      <c r="BU98" s="367"/>
      <c r="BV98" s="367"/>
    </row>
    <row r="99" spans="63:74" x14ac:dyDescent="0.2">
      <c r="BK99" s="367"/>
      <c r="BL99" s="367"/>
      <c r="BM99" s="367"/>
      <c r="BN99" s="367"/>
      <c r="BO99" s="367"/>
      <c r="BP99" s="367"/>
      <c r="BQ99" s="367"/>
      <c r="BR99" s="367"/>
      <c r="BS99" s="367"/>
      <c r="BT99" s="367"/>
      <c r="BU99" s="367"/>
      <c r="BV99" s="367"/>
    </row>
    <row r="100" spans="63:74" x14ac:dyDescent="0.2">
      <c r="BK100" s="367"/>
      <c r="BL100" s="367"/>
      <c r="BM100" s="367"/>
      <c r="BN100" s="367"/>
      <c r="BO100" s="367"/>
      <c r="BP100" s="367"/>
      <c r="BQ100" s="367"/>
      <c r="BR100" s="367"/>
      <c r="BS100" s="367"/>
      <c r="BT100" s="367"/>
      <c r="BU100" s="367"/>
      <c r="BV100" s="367"/>
    </row>
    <row r="101" spans="63:74" x14ac:dyDescent="0.2">
      <c r="BK101" s="367"/>
      <c r="BL101" s="367"/>
      <c r="BM101" s="367"/>
      <c r="BN101" s="367"/>
      <c r="BO101" s="367"/>
      <c r="BP101" s="367"/>
      <c r="BQ101" s="367"/>
      <c r="BR101" s="367"/>
      <c r="BS101" s="367"/>
      <c r="BT101" s="367"/>
      <c r="BU101" s="367"/>
      <c r="BV101" s="367"/>
    </row>
    <row r="102" spans="63:74" x14ac:dyDescent="0.2">
      <c r="BK102" s="367"/>
      <c r="BL102" s="367"/>
      <c r="BM102" s="367"/>
      <c r="BN102" s="367"/>
      <c r="BO102" s="367"/>
      <c r="BP102" s="367"/>
      <c r="BQ102" s="367"/>
      <c r="BR102" s="367"/>
      <c r="BS102" s="367"/>
      <c r="BT102" s="367"/>
      <c r="BU102" s="367"/>
      <c r="BV102" s="367"/>
    </row>
    <row r="103" spans="63:74" x14ac:dyDescent="0.2">
      <c r="BK103" s="367"/>
      <c r="BL103" s="367"/>
      <c r="BM103" s="367"/>
      <c r="BN103" s="367"/>
      <c r="BO103" s="367"/>
      <c r="BP103" s="367"/>
      <c r="BQ103" s="367"/>
      <c r="BR103" s="367"/>
      <c r="BS103" s="367"/>
      <c r="BT103" s="367"/>
      <c r="BU103" s="367"/>
      <c r="BV103" s="367"/>
    </row>
    <row r="104" spans="63:74" x14ac:dyDescent="0.2">
      <c r="BK104" s="367"/>
      <c r="BL104" s="367"/>
      <c r="BM104" s="367"/>
      <c r="BN104" s="367"/>
      <c r="BO104" s="367"/>
      <c r="BP104" s="367"/>
      <c r="BQ104" s="367"/>
      <c r="BR104" s="367"/>
      <c r="BS104" s="367"/>
      <c r="BT104" s="367"/>
      <c r="BU104" s="367"/>
      <c r="BV104" s="367"/>
    </row>
    <row r="105" spans="63:74" x14ac:dyDescent="0.2">
      <c r="BK105" s="367"/>
      <c r="BL105" s="367"/>
      <c r="BM105" s="367"/>
      <c r="BN105" s="367"/>
      <c r="BO105" s="367"/>
      <c r="BP105" s="367"/>
      <c r="BQ105" s="367"/>
      <c r="BR105" s="367"/>
      <c r="BS105" s="367"/>
      <c r="BT105" s="367"/>
      <c r="BU105" s="367"/>
      <c r="BV105" s="367"/>
    </row>
    <row r="106" spans="63:74" x14ac:dyDescent="0.2">
      <c r="BK106" s="367"/>
      <c r="BL106" s="367"/>
      <c r="BM106" s="367"/>
      <c r="BN106" s="367"/>
      <c r="BO106" s="367"/>
      <c r="BP106" s="367"/>
      <c r="BQ106" s="367"/>
      <c r="BR106" s="367"/>
      <c r="BS106" s="367"/>
      <c r="BT106" s="367"/>
      <c r="BU106" s="367"/>
      <c r="BV106" s="367"/>
    </row>
    <row r="107" spans="63:74" x14ac:dyDescent="0.2">
      <c r="BK107" s="367"/>
      <c r="BL107" s="367"/>
      <c r="BM107" s="367"/>
      <c r="BN107" s="367"/>
      <c r="BO107" s="367"/>
      <c r="BP107" s="367"/>
      <c r="BQ107" s="367"/>
      <c r="BR107" s="367"/>
      <c r="BS107" s="367"/>
      <c r="BT107" s="367"/>
      <c r="BU107" s="367"/>
      <c r="BV107" s="367"/>
    </row>
    <row r="108" spans="63:74" x14ac:dyDescent="0.2">
      <c r="BK108" s="367"/>
      <c r="BL108" s="367"/>
      <c r="BM108" s="367"/>
      <c r="BN108" s="367"/>
      <c r="BO108" s="367"/>
      <c r="BP108" s="367"/>
      <c r="BQ108" s="367"/>
      <c r="BR108" s="367"/>
      <c r="BS108" s="367"/>
      <c r="BT108" s="367"/>
      <c r="BU108" s="367"/>
      <c r="BV108" s="367"/>
    </row>
    <row r="109" spans="63:74" x14ac:dyDescent="0.2">
      <c r="BK109" s="367"/>
      <c r="BL109" s="367"/>
      <c r="BM109" s="367"/>
      <c r="BN109" s="367"/>
      <c r="BO109" s="367"/>
      <c r="BP109" s="367"/>
      <c r="BQ109" s="367"/>
      <c r="BR109" s="367"/>
      <c r="BS109" s="367"/>
      <c r="BT109" s="367"/>
      <c r="BU109" s="367"/>
      <c r="BV109" s="367"/>
    </row>
    <row r="110" spans="63:74" x14ac:dyDescent="0.2">
      <c r="BK110" s="367"/>
      <c r="BL110" s="367"/>
      <c r="BM110" s="367"/>
      <c r="BN110" s="367"/>
      <c r="BO110" s="367"/>
      <c r="BP110" s="367"/>
      <c r="BQ110" s="367"/>
      <c r="BR110" s="367"/>
      <c r="BS110" s="367"/>
      <c r="BT110" s="367"/>
      <c r="BU110" s="367"/>
      <c r="BV110" s="367"/>
    </row>
    <row r="111" spans="63:74" x14ac:dyDescent="0.2">
      <c r="BK111" s="367"/>
      <c r="BL111" s="367"/>
      <c r="BM111" s="367"/>
      <c r="BN111" s="367"/>
      <c r="BO111" s="367"/>
      <c r="BP111" s="367"/>
      <c r="BQ111" s="367"/>
      <c r="BR111" s="367"/>
      <c r="BS111" s="367"/>
      <c r="BT111" s="367"/>
      <c r="BU111" s="367"/>
      <c r="BV111" s="367"/>
    </row>
    <row r="112" spans="63:74" x14ac:dyDescent="0.2">
      <c r="BK112" s="367"/>
      <c r="BL112" s="367"/>
      <c r="BM112" s="367"/>
      <c r="BN112" s="367"/>
      <c r="BO112" s="367"/>
      <c r="BP112" s="367"/>
      <c r="BQ112" s="367"/>
      <c r="BR112" s="367"/>
      <c r="BS112" s="367"/>
      <c r="BT112" s="367"/>
      <c r="BU112" s="367"/>
      <c r="BV112" s="367"/>
    </row>
    <row r="113" spans="63:74" x14ac:dyDescent="0.2">
      <c r="BK113" s="367"/>
      <c r="BL113" s="367"/>
      <c r="BM113" s="367"/>
      <c r="BN113" s="367"/>
      <c r="BO113" s="367"/>
      <c r="BP113" s="367"/>
      <c r="BQ113" s="367"/>
      <c r="BR113" s="367"/>
      <c r="BS113" s="367"/>
      <c r="BT113" s="367"/>
      <c r="BU113" s="367"/>
      <c r="BV113" s="367"/>
    </row>
    <row r="114" spans="63:74" x14ac:dyDescent="0.2">
      <c r="BK114" s="367"/>
      <c r="BL114" s="367"/>
      <c r="BM114" s="367"/>
      <c r="BN114" s="367"/>
      <c r="BO114" s="367"/>
      <c r="BP114" s="367"/>
      <c r="BQ114" s="367"/>
      <c r="BR114" s="367"/>
      <c r="BS114" s="367"/>
      <c r="BT114" s="367"/>
      <c r="BU114" s="367"/>
      <c r="BV114" s="367"/>
    </row>
    <row r="115" spans="63:74" x14ac:dyDescent="0.2">
      <c r="BK115" s="367"/>
      <c r="BL115" s="367"/>
      <c r="BM115" s="367"/>
      <c r="BN115" s="367"/>
      <c r="BO115" s="367"/>
      <c r="BP115" s="367"/>
      <c r="BQ115" s="367"/>
      <c r="BR115" s="367"/>
      <c r="BS115" s="367"/>
      <c r="BT115" s="367"/>
      <c r="BU115" s="367"/>
      <c r="BV115" s="367"/>
    </row>
    <row r="116" spans="63:74" x14ac:dyDescent="0.2">
      <c r="BK116" s="367"/>
      <c r="BL116" s="367"/>
      <c r="BM116" s="367"/>
      <c r="BN116" s="367"/>
      <c r="BO116" s="367"/>
      <c r="BP116" s="367"/>
      <c r="BQ116" s="367"/>
      <c r="BR116" s="367"/>
      <c r="BS116" s="367"/>
      <c r="BT116" s="367"/>
      <c r="BU116" s="367"/>
      <c r="BV116" s="367"/>
    </row>
    <row r="117" spans="63:74" x14ac:dyDescent="0.2">
      <c r="BK117" s="367"/>
      <c r="BL117" s="367"/>
      <c r="BM117" s="367"/>
      <c r="BN117" s="367"/>
      <c r="BO117" s="367"/>
      <c r="BP117" s="367"/>
      <c r="BQ117" s="367"/>
      <c r="BR117" s="367"/>
      <c r="BS117" s="367"/>
      <c r="BT117" s="367"/>
      <c r="BU117" s="367"/>
      <c r="BV117" s="367"/>
    </row>
    <row r="118" spans="63:74" x14ac:dyDescent="0.2">
      <c r="BK118" s="367"/>
      <c r="BL118" s="367"/>
      <c r="BM118" s="367"/>
      <c r="BN118" s="367"/>
      <c r="BO118" s="367"/>
      <c r="BP118" s="367"/>
      <c r="BQ118" s="367"/>
      <c r="BR118" s="367"/>
      <c r="BS118" s="367"/>
      <c r="BT118" s="367"/>
      <c r="BU118" s="367"/>
      <c r="BV118" s="367"/>
    </row>
    <row r="119" spans="63:74" x14ac:dyDescent="0.2">
      <c r="BK119" s="367"/>
      <c r="BL119" s="367"/>
      <c r="BM119" s="367"/>
      <c r="BN119" s="367"/>
      <c r="BO119" s="367"/>
      <c r="BP119" s="367"/>
      <c r="BQ119" s="367"/>
      <c r="BR119" s="367"/>
      <c r="BS119" s="367"/>
      <c r="BT119" s="367"/>
      <c r="BU119" s="367"/>
      <c r="BV119" s="367"/>
    </row>
    <row r="120" spans="63:74" x14ac:dyDescent="0.2">
      <c r="BK120" s="367"/>
      <c r="BL120" s="367"/>
      <c r="BM120" s="367"/>
      <c r="BN120" s="367"/>
      <c r="BO120" s="367"/>
      <c r="BP120" s="367"/>
      <c r="BQ120" s="367"/>
      <c r="BR120" s="367"/>
      <c r="BS120" s="367"/>
      <c r="BT120" s="367"/>
      <c r="BU120" s="367"/>
      <c r="BV120" s="367"/>
    </row>
    <row r="121" spans="63:74" x14ac:dyDescent="0.2">
      <c r="BK121" s="367"/>
      <c r="BL121" s="367"/>
      <c r="BM121" s="367"/>
      <c r="BN121" s="367"/>
      <c r="BO121" s="367"/>
      <c r="BP121" s="367"/>
      <c r="BQ121" s="367"/>
      <c r="BR121" s="367"/>
      <c r="BS121" s="367"/>
      <c r="BT121" s="367"/>
      <c r="BU121" s="367"/>
      <c r="BV121" s="367"/>
    </row>
    <row r="122" spans="63:74" x14ac:dyDescent="0.2">
      <c r="BK122" s="367"/>
      <c r="BL122" s="367"/>
      <c r="BM122" s="367"/>
      <c r="BN122" s="367"/>
      <c r="BO122" s="367"/>
      <c r="BP122" s="367"/>
      <c r="BQ122" s="367"/>
      <c r="BR122" s="367"/>
      <c r="BS122" s="367"/>
      <c r="BT122" s="367"/>
      <c r="BU122" s="367"/>
      <c r="BV122" s="367"/>
    </row>
    <row r="123" spans="63:74" x14ac:dyDescent="0.2">
      <c r="BK123" s="367"/>
      <c r="BL123" s="367"/>
      <c r="BM123" s="367"/>
      <c r="BN123" s="367"/>
      <c r="BO123" s="367"/>
      <c r="BP123" s="367"/>
      <c r="BQ123" s="367"/>
      <c r="BR123" s="367"/>
      <c r="BS123" s="367"/>
      <c r="BT123" s="367"/>
      <c r="BU123" s="367"/>
      <c r="BV123" s="367"/>
    </row>
    <row r="124" spans="63:74" x14ac:dyDescent="0.2">
      <c r="BK124" s="367"/>
      <c r="BL124" s="367"/>
      <c r="BM124" s="367"/>
      <c r="BN124" s="367"/>
      <c r="BO124" s="367"/>
      <c r="BP124" s="367"/>
      <c r="BQ124" s="367"/>
      <c r="BR124" s="367"/>
      <c r="BS124" s="367"/>
      <c r="BT124" s="367"/>
      <c r="BU124" s="367"/>
      <c r="BV124" s="367"/>
    </row>
    <row r="125" spans="63:74" x14ac:dyDescent="0.2">
      <c r="BK125" s="367"/>
      <c r="BL125" s="367"/>
      <c r="BM125" s="367"/>
      <c r="BN125" s="367"/>
      <c r="BO125" s="367"/>
      <c r="BP125" s="367"/>
      <c r="BQ125" s="367"/>
      <c r="BR125" s="367"/>
      <c r="BS125" s="367"/>
      <c r="BT125" s="367"/>
      <c r="BU125" s="367"/>
      <c r="BV125" s="367"/>
    </row>
    <row r="126" spans="63:74" x14ac:dyDescent="0.2">
      <c r="BK126" s="367"/>
      <c r="BL126" s="367"/>
      <c r="BM126" s="367"/>
      <c r="BN126" s="367"/>
      <c r="BO126" s="367"/>
      <c r="BP126" s="367"/>
      <c r="BQ126" s="367"/>
      <c r="BR126" s="367"/>
      <c r="BS126" s="367"/>
      <c r="BT126" s="367"/>
      <c r="BU126" s="367"/>
      <c r="BV126" s="367"/>
    </row>
    <row r="127" spans="63:74" x14ac:dyDescent="0.2">
      <c r="BK127" s="367"/>
      <c r="BL127" s="367"/>
      <c r="BM127" s="367"/>
      <c r="BN127" s="367"/>
      <c r="BO127" s="367"/>
      <c r="BP127" s="367"/>
      <c r="BQ127" s="367"/>
      <c r="BR127" s="367"/>
      <c r="BS127" s="367"/>
      <c r="BT127" s="367"/>
      <c r="BU127" s="367"/>
      <c r="BV127" s="367"/>
    </row>
    <row r="128" spans="63:74" x14ac:dyDescent="0.2">
      <c r="BK128" s="367"/>
      <c r="BL128" s="367"/>
      <c r="BM128" s="367"/>
      <c r="BN128" s="367"/>
      <c r="BO128" s="367"/>
      <c r="BP128" s="367"/>
      <c r="BQ128" s="367"/>
      <c r="BR128" s="367"/>
      <c r="BS128" s="367"/>
      <c r="BT128" s="367"/>
      <c r="BU128" s="367"/>
      <c r="BV128" s="367"/>
    </row>
    <row r="129" spans="63:74" x14ac:dyDescent="0.2">
      <c r="BK129" s="367"/>
      <c r="BL129" s="367"/>
      <c r="BM129" s="367"/>
      <c r="BN129" s="367"/>
      <c r="BO129" s="367"/>
      <c r="BP129" s="367"/>
      <c r="BQ129" s="367"/>
      <c r="BR129" s="367"/>
      <c r="BS129" s="367"/>
      <c r="BT129" s="367"/>
      <c r="BU129" s="367"/>
      <c r="BV129" s="367"/>
    </row>
    <row r="130" spans="63:74" x14ac:dyDescent="0.2">
      <c r="BK130" s="367"/>
      <c r="BL130" s="367"/>
      <c r="BM130" s="367"/>
      <c r="BN130" s="367"/>
      <c r="BO130" s="367"/>
      <c r="BP130" s="367"/>
      <c r="BQ130" s="367"/>
      <c r="BR130" s="367"/>
      <c r="BS130" s="367"/>
      <c r="BT130" s="367"/>
      <c r="BU130" s="367"/>
      <c r="BV130" s="367"/>
    </row>
    <row r="131" spans="63:74" x14ac:dyDescent="0.2">
      <c r="BK131" s="367"/>
      <c r="BL131" s="367"/>
      <c r="BM131" s="367"/>
      <c r="BN131" s="367"/>
      <c r="BO131" s="367"/>
      <c r="BP131" s="367"/>
      <c r="BQ131" s="367"/>
      <c r="BR131" s="367"/>
      <c r="BS131" s="367"/>
      <c r="BT131" s="367"/>
      <c r="BU131" s="367"/>
      <c r="BV131" s="367"/>
    </row>
    <row r="132" spans="63:74" x14ac:dyDescent="0.2">
      <c r="BK132" s="367"/>
      <c r="BL132" s="367"/>
      <c r="BM132" s="367"/>
      <c r="BN132" s="367"/>
      <c r="BO132" s="367"/>
      <c r="BP132" s="367"/>
      <c r="BQ132" s="367"/>
      <c r="BR132" s="367"/>
      <c r="BS132" s="367"/>
      <c r="BT132" s="367"/>
      <c r="BU132" s="367"/>
      <c r="BV132" s="367"/>
    </row>
    <row r="133" spans="63:74" x14ac:dyDescent="0.2">
      <c r="BK133" s="367"/>
      <c r="BL133" s="367"/>
      <c r="BM133" s="367"/>
      <c r="BN133" s="367"/>
      <c r="BO133" s="367"/>
      <c r="BP133" s="367"/>
      <c r="BQ133" s="367"/>
      <c r="BR133" s="367"/>
      <c r="BS133" s="367"/>
      <c r="BT133" s="367"/>
      <c r="BU133" s="367"/>
      <c r="BV133" s="367"/>
    </row>
    <row r="134" spans="63:74" x14ac:dyDescent="0.2">
      <c r="BK134" s="367"/>
      <c r="BL134" s="367"/>
      <c r="BM134" s="367"/>
      <c r="BN134" s="367"/>
      <c r="BO134" s="367"/>
      <c r="BP134" s="367"/>
      <c r="BQ134" s="367"/>
      <c r="BR134" s="367"/>
      <c r="BS134" s="367"/>
      <c r="BT134" s="367"/>
      <c r="BU134" s="367"/>
      <c r="BV134" s="367"/>
    </row>
    <row r="135" spans="63:74" x14ac:dyDescent="0.2">
      <c r="BK135" s="367"/>
      <c r="BL135" s="367"/>
      <c r="BM135" s="367"/>
      <c r="BN135" s="367"/>
      <c r="BO135" s="367"/>
      <c r="BP135" s="367"/>
      <c r="BQ135" s="367"/>
      <c r="BR135" s="367"/>
      <c r="BS135" s="367"/>
      <c r="BT135" s="367"/>
      <c r="BU135" s="367"/>
      <c r="BV135" s="367"/>
    </row>
    <row r="136" spans="63:74" x14ac:dyDescent="0.2">
      <c r="BK136" s="367"/>
      <c r="BL136" s="367"/>
      <c r="BM136" s="367"/>
      <c r="BN136" s="367"/>
      <c r="BO136" s="367"/>
      <c r="BP136" s="367"/>
      <c r="BQ136" s="367"/>
      <c r="BR136" s="367"/>
      <c r="BS136" s="367"/>
      <c r="BT136" s="367"/>
      <c r="BU136" s="367"/>
      <c r="BV136" s="367"/>
    </row>
    <row r="137" spans="63:74" x14ac:dyDescent="0.2">
      <c r="BK137" s="367"/>
      <c r="BL137" s="367"/>
      <c r="BM137" s="367"/>
      <c r="BN137" s="367"/>
      <c r="BO137" s="367"/>
      <c r="BP137" s="367"/>
      <c r="BQ137" s="367"/>
      <c r="BR137" s="367"/>
      <c r="BS137" s="367"/>
      <c r="BT137" s="367"/>
      <c r="BU137" s="367"/>
      <c r="BV137" s="367"/>
    </row>
    <row r="138" spans="63:74" x14ac:dyDescent="0.2">
      <c r="BK138" s="367"/>
      <c r="BL138" s="367"/>
      <c r="BM138" s="367"/>
      <c r="BN138" s="367"/>
      <c r="BO138" s="367"/>
      <c r="BP138" s="367"/>
      <c r="BQ138" s="367"/>
      <c r="BR138" s="367"/>
      <c r="BS138" s="367"/>
      <c r="BT138" s="367"/>
      <c r="BU138" s="367"/>
      <c r="BV138" s="367"/>
    </row>
    <row r="139" spans="63:74" x14ac:dyDescent="0.2">
      <c r="BK139" s="367"/>
      <c r="BL139" s="367"/>
      <c r="BM139" s="367"/>
      <c r="BN139" s="367"/>
      <c r="BO139" s="367"/>
      <c r="BP139" s="367"/>
      <c r="BQ139" s="367"/>
      <c r="BR139" s="367"/>
      <c r="BS139" s="367"/>
      <c r="BT139" s="367"/>
      <c r="BU139" s="367"/>
      <c r="BV139" s="367"/>
    </row>
    <row r="140" spans="63:74" x14ac:dyDescent="0.2">
      <c r="BK140" s="367"/>
      <c r="BL140" s="367"/>
      <c r="BM140" s="367"/>
      <c r="BN140" s="367"/>
      <c r="BO140" s="367"/>
      <c r="BP140" s="367"/>
      <c r="BQ140" s="367"/>
      <c r="BR140" s="367"/>
      <c r="BS140" s="367"/>
      <c r="BT140" s="367"/>
      <c r="BU140" s="367"/>
      <c r="BV140" s="367"/>
    </row>
  </sheetData>
  <mergeCells count="24">
    <mergeCell ref="BK3:BV3"/>
    <mergeCell ref="AY3:BJ3"/>
    <mergeCell ref="AM3:AX3"/>
    <mergeCell ref="B69:Q69"/>
    <mergeCell ref="B67:Q67"/>
    <mergeCell ref="B66:Q66"/>
    <mergeCell ref="B68:Q68"/>
    <mergeCell ref="A1:A2"/>
    <mergeCell ref="B70:Q70"/>
    <mergeCell ref="B63:Q63"/>
    <mergeCell ref="B64:Q64"/>
    <mergeCell ref="B65:Q65"/>
    <mergeCell ref="B1:AL1"/>
    <mergeCell ref="C3:N3"/>
    <mergeCell ref="O3:Z3"/>
    <mergeCell ref="AA3:AL3"/>
    <mergeCell ref="B77:Q77"/>
    <mergeCell ref="B78:Q78"/>
    <mergeCell ref="B71:Q71"/>
    <mergeCell ref="B72:Q72"/>
    <mergeCell ref="B75:Q75"/>
    <mergeCell ref="B76:Q76"/>
    <mergeCell ref="B73:Q73"/>
    <mergeCell ref="B74:Q74"/>
  </mergeCells>
  <phoneticPr fontId="6" type="noConversion"/>
  <hyperlinks>
    <hyperlink ref="A1:A2" location="Contents!A1" display="Table of Contents"/>
  </hyperlinks>
  <pageMargins left="0.25" right="0.25" top="0.25" bottom="0.25" header="1" footer="1"/>
  <pageSetup scale="37" orientation="portrait"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24</vt:i4>
      </vt:variant>
      <vt:variant>
        <vt:lpstr>命名范围</vt:lpstr>
      </vt:variant>
      <vt:variant>
        <vt:i4>22</vt:i4>
      </vt:variant>
    </vt:vector>
  </HeadingPairs>
  <TitlesOfParts>
    <vt:vector size="46" baseType="lpstr">
      <vt:lpstr>Dates</vt:lpstr>
      <vt:lpstr>Contents</vt:lpstr>
      <vt:lpstr>1tab</vt:lpstr>
      <vt:lpstr>2tab</vt:lpstr>
      <vt:lpstr>3atab</vt:lpstr>
      <vt:lpstr>3btab</vt:lpstr>
      <vt:lpstr>3ctab</vt:lpstr>
      <vt:lpstr>3dtab</vt:lpstr>
      <vt:lpstr>4atab</vt:lpstr>
      <vt:lpstr>4btab</vt:lpstr>
      <vt:lpstr>4ctab</vt:lpstr>
      <vt:lpstr>5atab</vt:lpstr>
      <vt:lpstr>5btab</vt:lpstr>
      <vt:lpstr>6tab</vt:lpstr>
      <vt:lpstr>7atab</vt:lpstr>
      <vt:lpstr>7btab</vt:lpstr>
      <vt:lpstr>7ctab</vt:lpstr>
      <vt:lpstr>7d(1)tab</vt:lpstr>
      <vt:lpstr>7d(2)tab</vt:lpstr>
      <vt:lpstr>8atab</vt:lpstr>
      <vt:lpstr>8btab</vt:lpstr>
      <vt:lpstr>9atab</vt:lpstr>
      <vt:lpstr>9btab</vt:lpstr>
      <vt:lpstr>9ctab</vt:lpstr>
      <vt:lpstr>'1tab'!Print_Area</vt:lpstr>
      <vt:lpstr>'2tab'!Print_Area</vt:lpstr>
      <vt:lpstr>'3atab'!Print_Area</vt:lpstr>
      <vt:lpstr>'3btab'!Print_Area</vt:lpstr>
      <vt:lpstr>'3ctab'!Print_Area</vt:lpstr>
      <vt:lpstr>'3dtab'!Print_Area</vt:lpstr>
      <vt:lpstr>'4atab'!Print_Area</vt:lpstr>
      <vt:lpstr>'4btab'!Print_Area</vt:lpstr>
      <vt:lpstr>'4ctab'!Print_Area</vt:lpstr>
      <vt:lpstr>'5atab'!Print_Area</vt:lpstr>
      <vt:lpstr>'5btab'!Print_Area</vt:lpstr>
      <vt:lpstr>'6tab'!Print_Area</vt:lpstr>
      <vt:lpstr>'7atab'!Print_Area</vt:lpstr>
      <vt:lpstr>'7btab'!Print_Area</vt:lpstr>
      <vt:lpstr>'7ctab'!Print_Area</vt:lpstr>
      <vt:lpstr>'7d(1)tab'!Print_Area</vt:lpstr>
      <vt:lpstr>'7d(2)tab'!Print_Area</vt:lpstr>
      <vt:lpstr>'8atab'!Print_Area</vt:lpstr>
      <vt:lpstr>'9atab'!Print_Area</vt:lpstr>
      <vt:lpstr>'9btab'!Print_Area</vt:lpstr>
      <vt:lpstr>'9ctab'!Print_Area</vt:lpstr>
      <vt:lpstr>Contents!Print_Area</vt:lpstr>
    </vt:vector>
  </TitlesOfParts>
  <Company>DOE/EIA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Hess, Timothy</dc:creator>
  <cp:lastModifiedBy>sombody</cp:lastModifiedBy>
  <cp:lastPrinted>2013-09-11T15:47:32Z</cp:lastPrinted>
  <dcterms:created xsi:type="dcterms:W3CDTF">2006-10-10T12:45:59Z</dcterms:created>
  <dcterms:modified xsi:type="dcterms:W3CDTF">2021-11-30T07:51:32Z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44787D4-0540-4523-9961-78E4036D8C6D}">
    <vt:lpwstr>{4A4165F2-3EA0-4F3F-8873-8BA0E2B8BCA9}</vt:lpwstr>
  </property>
</Properties>
</file>