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806C7CBB-60A7-4142-AD49-9C31F45FBC75}" xr6:coauthVersionLast="36" xr6:coauthVersionMax="36" xr10:uidLastSave="{00000000-0000-0000-0000-000000000000}"/>
  <bookViews>
    <workbookView xWindow="0" yWindow="0" windowWidth="24206" windowHeight="12960" xr2:uid="{8B29DE38-14B1-4621-8EB1-C79A1C45E093}"/>
  </bookViews>
  <sheets>
    <sheet name="当日计算" sheetId="1" r:id="rId1"/>
    <sheet name="历史记录（从当日计算里复制过来）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H50" i="1"/>
  <c r="G50" i="1"/>
  <c r="I18" i="1" l="1"/>
  <c r="H18" i="1"/>
  <c r="G18" i="1"/>
  <c r="I20" i="1"/>
  <c r="H20" i="1"/>
  <c r="G20" i="1"/>
  <c r="I19" i="1"/>
  <c r="H19" i="1"/>
  <c r="G19" i="1"/>
  <c r="I11" i="1"/>
  <c r="H11" i="1"/>
  <c r="G11" i="1"/>
  <c r="I47" i="1" l="1"/>
  <c r="H47" i="1"/>
  <c r="G47" i="1"/>
  <c r="I46" i="1"/>
  <c r="H46" i="1"/>
  <c r="G46" i="1"/>
  <c r="I45" i="1"/>
  <c r="H45" i="1"/>
  <c r="G45" i="1"/>
  <c r="I44" i="1"/>
  <c r="G44" i="1"/>
  <c r="I54" i="1"/>
  <c r="H54" i="1"/>
  <c r="G54" i="1"/>
  <c r="I53" i="1"/>
  <c r="H53" i="1"/>
  <c r="G53" i="1"/>
  <c r="I52" i="1"/>
  <c r="H52" i="1"/>
  <c r="G52" i="1"/>
  <c r="I51" i="1"/>
  <c r="H51" i="1"/>
  <c r="G51" i="1"/>
  <c r="I33" i="1"/>
  <c r="H33" i="1"/>
  <c r="G33" i="1"/>
  <c r="I32" i="1"/>
  <c r="H32" i="1"/>
  <c r="G32" i="1"/>
  <c r="I34" i="1"/>
  <c r="H34" i="1"/>
  <c r="G34" i="1"/>
  <c r="I35" i="1"/>
  <c r="H35" i="1"/>
  <c r="G35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42" i="1"/>
  <c r="H42" i="1"/>
  <c r="G42" i="1"/>
  <c r="I31" i="1"/>
  <c r="H31" i="1"/>
  <c r="G31" i="1"/>
  <c r="I30" i="1"/>
  <c r="H30" i="1"/>
  <c r="G30" i="1"/>
  <c r="I17" i="1"/>
  <c r="H17" i="1"/>
  <c r="G17" i="1"/>
  <c r="I14" i="1"/>
  <c r="H14" i="1"/>
  <c r="G14" i="1"/>
  <c r="I13" i="1"/>
  <c r="H13" i="1"/>
  <c r="G13" i="1"/>
  <c r="I12" i="1"/>
  <c r="H12" i="1"/>
  <c r="G12" i="1"/>
  <c r="I10" i="1"/>
  <c r="H10" i="1"/>
  <c r="G10" i="1"/>
  <c r="I9" i="1"/>
  <c r="H9" i="1"/>
  <c r="G9" i="1"/>
  <c r="I8" i="1"/>
  <c r="H8" i="1"/>
  <c r="G8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7" i="1"/>
  <c r="H7" i="1"/>
  <c r="G7" i="1"/>
  <c r="H58" i="1" l="1"/>
  <c r="H60" i="1" s="1"/>
  <c r="I58" i="1"/>
  <c r="I60" i="1" s="1"/>
  <c r="G58" i="1"/>
  <c r="J58" i="1" l="1"/>
  <c r="G60" i="1"/>
</calcChain>
</file>

<file path=xl/sharedStrings.xml><?xml version="1.0" encoding="utf-8"?>
<sst xmlns="http://schemas.openxmlformats.org/spreadsheetml/2006/main" count="119" uniqueCount="93">
  <si>
    <t>份数</t>
    <phoneticPr fontId="4" type="noConversion"/>
  </si>
  <si>
    <t>碳水</t>
    <phoneticPr fontId="4" type="noConversion"/>
  </si>
  <si>
    <t>蛋白质</t>
    <phoneticPr fontId="4" type="noConversion"/>
  </si>
  <si>
    <t>脂肪</t>
    <phoneticPr fontId="4" type="noConversion"/>
  </si>
  <si>
    <t>100g</t>
    <phoneticPr fontId="4" type="noConversion"/>
  </si>
  <si>
    <t>燕麦麸</t>
    <phoneticPr fontId="4" type="noConversion"/>
  </si>
  <si>
    <t>一勺40g</t>
    <phoneticPr fontId="4" type="noConversion"/>
  </si>
  <si>
    <t>香蕉</t>
    <phoneticPr fontId="4" type="noConversion"/>
  </si>
  <si>
    <t>葡萄糖</t>
    <phoneticPr fontId="4" type="noConversion"/>
  </si>
  <si>
    <t>一包30g</t>
    <phoneticPr fontId="4" type="noConversion"/>
  </si>
  <si>
    <t>QQ糖</t>
    <phoneticPr fontId="4" type="noConversion"/>
  </si>
  <si>
    <t>一包20g</t>
    <phoneticPr fontId="4" type="noConversion"/>
  </si>
  <si>
    <t>两包90g</t>
    <phoneticPr fontId="4" type="noConversion"/>
  </si>
  <si>
    <t>辛拉面</t>
    <phoneticPr fontId="4" type="noConversion"/>
  </si>
  <si>
    <t>一包100g</t>
    <phoneticPr fontId="4" type="noConversion"/>
  </si>
  <si>
    <t>黑麦面包</t>
    <phoneticPr fontId="4" type="noConversion"/>
  </si>
  <si>
    <t>一个50g</t>
    <phoneticPr fontId="4" type="noConversion"/>
  </si>
  <si>
    <t>蛋白类</t>
    <phoneticPr fontId="4" type="noConversion"/>
  </si>
  <si>
    <t>蛋白粉</t>
    <phoneticPr fontId="4" type="noConversion"/>
  </si>
  <si>
    <t>一勺27g</t>
    <phoneticPr fontId="4" type="noConversion"/>
  </si>
  <si>
    <t>一份120g</t>
    <phoneticPr fontId="4" type="noConversion"/>
  </si>
  <si>
    <t>虾球-勺园</t>
    <phoneticPr fontId="4" type="noConversion"/>
  </si>
  <si>
    <t>一份80g</t>
    <phoneticPr fontId="4" type="noConversion"/>
  </si>
  <si>
    <t>鸡蛋白</t>
    <phoneticPr fontId="4" type="noConversion"/>
  </si>
  <si>
    <t>一个</t>
    <phoneticPr fontId="4" type="noConversion"/>
  </si>
  <si>
    <t>鸡蛋黄</t>
    <phoneticPr fontId="4" type="noConversion"/>
  </si>
  <si>
    <t>标准138g</t>
    <phoneticPr fontId="4" type="noConversion"/>
  </si>
  <si>
    <t>标准290g</t>
    <phoneticPr fontId="4" type="noConversion"/>
  </si>
  <si>
    <t>标准355g</t>
    <phoneticPr fontId="4" type="noConversion"/>
  </si>
  <si>
    <t>脂肪类</t>
    <phoneticPr fontId="4" type="noConversion"/>
  </si>
  <si>
    <t>奇亚籽</t>
    <phoneticPr fontId="4" type="noConversion"/>
  </si>
  <si>
    <t>一份10g</t>
    <phoneticPr fontId="4" type="noConversion"/>
  </si>
  <si>
    <t>南瓜子</t>
    <phoneticPr fontId="4" type="noConversion"/>
  </si>
  <si>
    <t>巧克力</t>
    <phoneticPr fontId="4" type="noConversion"/>
  </si>
  <si>
    <t>一块5g</t>
    <phoneticPr fontId="4" type="noConversion"/>
  </si>
  <si>
    <t>单份</t>
    <phoneticPr fontId="4" type="noConversion"/>
  </si>
  <si>
    <t>总计</t>
    <phoneticPr fontId="4" type="noConversion"/>
  </si>
  <si>
    <t>旺仔小馒头</t>
    <phoneticPr fontId="4" type="noConversion"/>
  </si>
  <si>
    <t>酱牛肉-各食堂</t>
    <phoneticPr fontId="4" type="noConversion"/>
  </si>
  <si>
    <t>粘豆包-燕南</t>
    <phoneticPr fontId="4" type="noConversion"/>
  </si>
  <si>
    <t>马拉糕-各食堂</t>
    <phoneticPr fontId="4" type="noConversion"/>
  </si>
  <si>
    <t>馒头-各食堂</t>
    <phoneticPr fontId="4" type="noConversion"/>
  </si>
  <si>
    <t>来源：麦当劳官网的炸鸡排</t>
    <phoneticPr fontId="4" type="noConversion"/>
  </si>
  <si>
    <t>来源：汉堡王官网</t>
    <phoneticPr fontId="4" type="noConversion"/>
  </si>
  <si>
    <t>混合类</t>
    <phoneticPr fontId="4" type="noConversion"/>
  </si>
  <si>
    <t>备注</t>
    <phoneticPr fontId="4" type="noConversion"/>
  </si>
  <si>
    <t>面重400g</t>
    <phoneticPr fontId="4" type="noConversion"/>
  </si>
  <si>
    <t>牛肉面大碗-学一</t>
    <phoneticPr fontId="4" type="noConversion"/>
  </si>
  <si>
    <t>一般每个重量120g</t>
  </si>
  <si>
    <t>←全天热量</t>
    <phoneticPr fontId="4" type="noConversion"/>
  </si>
  <si>
    <t>体重倍数→</t>
    <phoneticPr fontId="4" type="noConversion"/>
  </si>
  <si>
    <t>输入体重→</t>
    <phoneticPr fontId="4" type="noConversion"/>
  </si>
  <si>
    <t>摄入总量→</t>
    <phoneticPr fontId="4" type="noConversion"/>
  </si>
  <si>
    <t>一般每个重量50g</t>
    <phoneticPr fontId="4" type="noConversion"/>
  </si>
  <si>
    <t>豆沙包-燕南</t>
    <phoneticPr fontId="4" type="noConversion"/>
  </si>
  <si>
    <t>100g</t>
    <phoneticPr fontId="4" type="noConversion"/>
  </si>
  <si>
    <t>一般每个重量100g</t>
    <phoneticPr fontId="4" type="noConversion"/>
  </si>
  <si>
    <t>一两130g</t>
    <phoneticPr fontId="4" type="noConversion"/>
  </si>
  <si>
    <t>碳水类-食堂主食</t>
    <phoneticPr fontId="4" type="noConversion"/>
  </si>
  <si>
    <t>碳水类-水果</t>
    <phoneticPr fontId="4" type="noConversion"/>
  </si>
  <si>
    <t>苹果/梨/猕猴桃/蓝莓</t>
    <phoneticPr fontId="4" type="noConversion"/>
  </si>
  <si>
    <t>橘子/柚子/桃子</t>
    <phoneticPr fontId="4" type="noConversion"/>
  </si>
  <si>
    <t>草莓/蜜瓜/西瓜</t>
    <phoneticPr fontId="4" type="noConversion"/>
  </si>
  <si>
    <t>鸡胸丸-燕南</t>
    <phoneticPr fontId="4" type="noConversion"/>
  </si>
  <si>
    <t>生鸡胸-家三</t>
    <phoneticPr fontId="4" type="noConversion"/>
  </si>
  <si>
    <t>涮鸡胸-勺一</t>
    <phoneticPr fontId="4" type="noConversion"/>
  </si>
  <si>
    <t>豆沙包-勺一</t>
    <phoneticPr fontId="4" type="noConversion"/>
  </si>
  <si>
    <t>米糕-家一</t>
    <phoneticPr fontId="4" type="noConversion"/>
  </si>
  <si>
    <t>黑鱼片-勺一</t>
    <phoneticPr fontId="4" type="noConversion"/>
  </si>
  <si>
    <t>牛肉块-家一</t>
    <phoneticPr fontId="4" type="noConversion"/>
  </si>
  <si>
    <t>跷脚牛肉-外卖</t>
    <phoneticPr fontId="4" type="noConversion"/>
  </si>
  <si>
    <t>去皮鸡腿肉-各食堂&amp;外卖</t>
    <phoneticPr fontId="4" type="noConversion"/>
  </si>
  <si>
    <t>碳水类-其他个人常用碳水</t>
    <phoneticPr fontId="4" type="noConversion"/>
  </si>
  <si>
    <t>米饭-各食堂</t>
    <phoneticPr fontId="4" type="noConversion"/>
  </si>
  <si>
    <t>训练部位</t>
    <phoneticPr fontId="4" type="noConversion"/>
  </si>
  <si>
    <t>备注（体重、腰围、训练要点等任意内容）</t>
    <phoneticPr fontId="4" type="noConversion"/>
  </si>
  <si>
    <t>总热量</t>
    <phoneticPr fontId="4" type="noConversion"/>
  </si>
  <si>
    <t>100ml</t>
    <phoneticPr fontId="4" type="noConversion"/>
  </si>
  <si>
    <t>全脂牛奶</t>
    <phoneticPr fontId="4" type="noConversion"/>
  </si>
  <si>
    <t>低脂脱脂牛奶/酸奶根据外包装营养表调整</t>
    <phoneticPr fontId="4" type="noConversion"/>
  </si>
  <si>
    <t>本日额外估计（如某些混合菜，自己预估，记得填入）</t>
    <phoneticPr fontId="4" type="noConversion"/>
  </si>
  <si>
    <t>一般每个重量120g</t>
    <phoneticPr fontId="4" type="noConversion"/>
  </si>
  <si>
    <t>一般每个小号馒头重量60g，大号馒头120g，荞麦馒头70g</t>
    <phoneticPr fontId="4" type="noConversion"/>
  </si>
  <si>
    <t>炸鸡（不去皮）</t>
    <phoneticPr fontId="4" type="noConversion"/>
  </si>
  <si>
    <t>汉堡王小皇堡</t>
    <phoneticPr fontId="4" type="noConversion"/>
  </si>
  <si>
    <t>汉堡王单层皇堡</t>
    <phoneticPr fontId="4" type="noConversion"/>
  </si>
  <si>
    <t>汉堡王双层皇堡</t>
    <phoneticPr fontId="4" type="noConversion"/>
  </si>
  <si>
    <t>②怎样知道某种食物的营养成分？1、薄荷官网或app查询；2、商品外包装的营养表；3、电商商品介绍页或评论区照片看营养表；4、非标准化食物需要结合自己的经验来估计</t>
    <phoneticPr fontId="4" type="noConversion"/>
  </si>
  <si>
    <t>①本表是以北大食堂的食物为基础的，请自己增添删减自己的食物即可，本表只是一个格式而已</t>
    <phoneticPr fontId="4" type="noConversion"/>
  </si>
  <si>
    <t>作者b站id：好人松松</t>
    <phoneticPr fontId="4" type="noConversion"/>
  </si>
  <si>
    <t>长期分享增肌减脂的知识与工具</t>
    <phoneticPr fontId="4" type="noConversion"/>
  </si>
  <si>
    <t>自定义规格</t>
    <phoneticPr fontId="4" type="noConversion"/>
  </si>
  <si>
    <t>③薄荷app也有类似的计算功能，和本表功能相同，不过表格计算地更快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</si>
</sst>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9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" fontId="0" fillId="0" borderId="0" xfId="0" applyNumberFormat="1" applyFill="1">
      <alignment vertical="center"/>
    </xf>
    <xf numFmtId="0" fontId="6" fillId="0" borderId="0" xfId="2" applyFill="1">
      <alignment vertical="center"/>
    </xf>
    <xf numFmtId="1" fontId="0" fillId="2" borderId="0" xfId="0" applyNumberFormat="1" applyFill="1">
      <alignment vertical="center"/>
    </xf>
    <xf numFmtId="9" fontId="0" fillId="0" borderId="0" xfId="1" applyFon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1" fontId="2" fillId="3" borderId="0" xfId="0" applyNumberFormat="1" applyFont="1" applyFill="1">
      <alignment vertical="center"/>
    </xf>
    <xf numFmtId="1" fontId="5" fillId="3" borderId="0" xfId="0" applyNumberFormat="1" applyFont="1" applyFill="1">
      <alignment vertical="center"/>
    </xf>
    <xf numFmtId="176" fontId="0" fillId="3" borderId="0" xfId="0" applyNumberFormat="1" applyFill="1">
      <alignment vertical="center"/>
    </xf>
    <xf numFmtId="0" fontId="3" fillId="0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1" fontId="0" fillId="3" borderId="0" xfId="0" applyNumberFormat="1" applyFill="1">
      <alignment vertical="center"/>
    </xf>
    <xf numFmtId="1" fontId="3" fillId="3" borderId="0" xfId="0" applyNumberFormat="1" applyFont="1" applyFill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DB64-52BC-4579-AD97-65804309382A}">
  <dimension ref="A1:Q63"/>
  <sheetViews>
    <sheetView tabSelected="1" zoomScale="85" zoomScaleNormal="85" workbookViewId="0"/>
  </sheetViews>
  <sheetFormatPr defaultColWidth="10.640625" defaultRowHeight="14.15" x14ac:dyDescent="0.35"/>
  <cols>
    <col min="1" max="1" width="22.28515625" style="2" customWidth="1"/>
    <col min="2" max="2" width="12" style="2" customWidth="1"/>
    <col min="3" max="16384" width="10.640625" style="2"/>
  </cols>
  <sheetData>
    <row r="1" spans="1:17" x14ac:dyDescent="0.35">
      <c r="A1" s="1" t="s">
        <v>88</v>
      </c>
    </row>
    <row r="2" spans="1:17" x14ac:dyDescent="0.35">
      <c r="A2" s="1" t="s">
        <v>87</v>
      </c>
    </row>
    <row r="3" spans="1:17" x14ac:dyDescent="0.35">
      <c r="A3" s="1" t="s">
        <v>92</v>
      </c>
    </row>
    <row r="4" spans="1:17" x14ac:dyDescent="0.35">
      <c r="A4" s="1"/>
    </row>
    <row r="5" spans="1:17" x14ac:dyDescent="0.35">
      <c r="B5" s="15" t="s">
        <v>91</v>
      </c>
      <c r="C5" s="15" t="s">
        <v>0</v>
      </c>
      <c r="D5" s="15" t="s">
        <v>35</v>
      </c>
      <c r="E5" s="15"/>
      <c r="F5" s="15"/>
      <c r="G5" s="15" t="s">
        <v>36</v>
      </c>
      <c r="H5" s="15"/>
      <c r="I5" s="15"/>
      <c r="J5" s="2" t="s">
        <v>45</v>
      </c>
    </row>
    <row r="6" spans="1:17" x14ac:dyDescent="0.35">
      <c r="A6" s="1" t="s">
        <v>58</v>
      </c>
      <c r="B6" s="15"/>
      <c r="C6" s="15"/>
      <c r="D6" s="2" t="s">
        <v>1</v>
      </c>
      <c r="E6" s="2" t="s">
        <v>2</v>
      </c>
      <c r="F6" s="2" t="s">
        <v>3</v>
      </c>
      <c r="G6" s="2" t="s">
        <v>1</v>
      </c>
      <c r="H6" s="2" t="s">
        <v>2</v>
      </c>
      <c r="I6" s="2" t="s">
        <v>3</v>
      </c>
    </row>
    <row r="7" spans="1:17" x14ac:dyDescent="0.35">
      <c r="A7" s="2" t="s">
        <v>73</v>
      </c>
      <c r="B7" s="2" t="s">
        <v>57</v>
      </c>
      <c r="C7" s="2">
        <v>1</v>
      </c>
      <c r="D7" s="4">
        <v>33.28</v>
      </c>
      <c r="E7" s="4">
        <v>3.3800000000000003</v>
      </c>
      <c r="F7" s="4">
        <v>0.39</v>
      </c>
      <c r="G7" s="5">
        <f t="shared" ref="G7:I47" si="0">D7*$C7</f>
        <v>33.28</v>
      </c>
      <c r="H7" s="5">
        <f t="shared" si="0"/>
        <v>3.3800000000000003</v>
      </c>
      <c r="I7" s="5">
        <f t="shared" si="0"/>
        <v>0.39</v>
      </c>
      <c r="O7" s="4"/>
      <c r="P7" s="4"/>
      <c r="Q7" s="4"/>
    </row>
    <row r="8" spans="1:17" x14ac:dyDescent="0.35">
      <c r="A8" s="2" t="s">
        <v>39</v>
      </c>
      <c r="B8" s="2" t="s">
        <v>4</v>
      </c>
      <c r="D8" s="4">
        <v>49.8</v>
      </c>
      <c r="E8" s="4">
        <v>5.9</v>
      </c>
      <c r="F8" s="4">
        <v>0.1</v>
      </c>
      <c r="G8" s="5">
        <f t="shared" si="0"/>
        <v>0</v>
      </c>
      <c r="H8" s="5">
        <f>E8*$C8</f>
        <v>0</v>
      </c>
      <c r="I8" s="5">
        <f t="shared" si="0"/>
        <v>0</v>
      </c>
      <c r="J8" s="2" t="s">
        <v>81</v>
      </c>
    </row>
    <row r="9" spans="1:17" x14ac:dyDescent="0.35">
      <c r="A9" s="2" t="s">
        <v>40</v>
      </c>
      <c r="B9" s="2" t="s">
        <v>4</v>
      </c>
      <c r="D9" s="4">
        <v>53</v>
      </c>
      <c r="E9" s="4">
        <v>6</v>
      </c>
      <c r="F9" s="4">
        <v>4</v>
      </c>
      <c r="G9" s="5">
        <f t="shared" si="0"/>
        <v>0</v>
      </c>
      <c r="H9" s="5">
        <f t="shared" si="0"/>
        <v>0</v>
      </c>
      <c r="I9" s="5">
        <f t="shared" si="0"/>
        <v>0</v>
      </c>
      <c r="J9" s="2" t="s">
        <v>48</v>
      </c>
    </row>
    <row r="10" spans="1:17" x14ac:dyDescent="0.35">
      <c r="A10" s="2" t="s">
        <v>66</v>
      </c>
      <c r="B10" s="2" t="s">
        <v>4</v>
      </c>
      <c r="D10" s="4">
        <v>50</v>
      </c>
      <c r="E10" s="4">
        <v>9</v>
      </c>
      <c r="F10" s="4">
        <v>1</v>
      </c>
      <c r="G10" s="5">
        <f t="shared" si="0"/>
        <v>0</v>
      </c>
      <c r="H10" s="5">
        <f>E10*$C10</f>
        <v>0</v>
      </c>
      <c r="I10" s="5">
        <f t="shared" si="0"/>
        <v>0</v>
      </c>
      <c r="J10" s="2" t="s">
        <v>53</v>
      </c>
    </row>
    <row r="11" spans="1:17" x14ac:dyDescent="0.35">
      <c r="A11" s="2" t="s">
        <v>54</v>
      </c>
      <c r="B11" s="2" t="s">
        <v>55</v>
      </c>
      <c r="D11" s="4">
        <v>50</v>
      </c>
      <c r="E11" s="4">
        <v>9</v>
      </c>
      <c r="F11" s="4">
        <v>1</v>
      </c>
      <c r="G11" s="5">
        <f t="shared" si="0"/>
        <v>0</v>
      </c>
      <c r="H11" s="5">
        <f>E11*$C11</f>
        <v>0</v>
      </c>
      <c r="I11" s="5">
        <f t="shared" si="0"/>
        <v>0</v>
      </c>
      <c r="J11" s="2" t="s">
        <v>56</v>
      </c>
    </row>
    <row r="12" spans="1:17" x14ac:dyDescent="0.35">
      <c r="A12" s="2" t="s">
        <v>67</v>
      </c>
      <c r="B12" s="2" t="s">
        <v>4</v>
      </c>
      <c r="D12" s="4">
        <v>52</v>
      </c>
      <c r="E12" s="4">
        <v>5</v>
      </c>
      <c r="F12" s="4">
        <v>3</v>
      </c>
      <c r="G12" s="5">
        <f t="shared" si="0"/>
        <v>0</v>
      </c>
      <c r="H12" s="5">
        <f t="shared" si="0"/>
        <v>0</v>
      </c>
      <c r="I12" s="5">
        <f t="shared" si="0"/>
        <v>0</v>
      </c>
      <c r="J12" s="2" t="s">
        <v>82</v>
      </c>
    </row>
    <row r="13" spans="1:17" x14ac:dyDescent="0.35">
      <c r="A13" s="2" t="s">
        <v>41</v>
      </c>
      <c r="B13" s="2" t="s">
        <v>4</v>
      </c>
      <c r="D13" s="4">
        <v>47</v>
      </c>
      <c r="E13" s="4">
        <v>1</v>
      </c>
      <c r="F13" s="4">
        <v>1.3</v>
      </c>
      <c r="G13" s="5">
        <f t="shared" si="0"/>
        <v>0</v>
      </c>
      <c r="H13" s="5">
        <f>E13*$C13</f>
        <v>0</v>
      </c>
      <c r="I13" s="5">
        <f t="shared" si="0"/>
        <v>0</v>
      </c>
    </row>
    <row r="14" spans="1:17" x14ac:dyDescent="0.35">
      <c r="A14" s="2" t="s">
        <v>47</v>
      </c>
      <c r="B14" s="2" t="s">
        <v>46</v>
      </c>
      <c r="D14" s="4">
        <v>95</v>
      </c>
      <c r="E14" s="4">
        <v>12</v>
      </c>
      <c r="F14" s="4">
        <v>10</v>
      </c>
      <c r="G14" s="5">
        <f t="shared" si="0"/>
        <v>0</v>
      </c>
      <c r="H14" s="5">
        <f t="shared" si="0"/>
        <v>0</v>
      </c>
      <c r="I14" s="5">
        <f t="shared" si="0"/>
        <v>0</v>
      </c>
    </row>
    <row r="15" spans="1:17" x14ac:dyDescent="0.35">
      <c r="D15" s="4"/>
      <c r="E15" s="4"/>
      <c r="F15" s="4"/>
      <c r="G15" s="5"/>
      <c r="H15" s="5"/>
      <c r="I15" s="5"/>
    </row>
    <row r="16" spans="1:17" x14ac:dyDescent="0.35">
      <c r="A16" s="1" t="s">
        <v>59</v>
      </c>
      <c r="D16" s="4"/>
      <c r="E16" s="4"/>
      <c r="F16" s="4"/>
      <c r="G16" s="5"/>
      <c r="H16" s="5"/>
      <c r="I16" s="5"/>
    </row>
    <row r="17" spans="1:17" x14ac:dyDescent="0.35">
      <c r="A17" s="2" t="s">
        <v>7</v>
      </c>
      <c r="B17" s="2" t="s">
        <v>4</v>
      </c>
      <c r="D17" s="4">
        <v>22</v>
      </c>
      <c r="E17" s="4">
        <v>1</v>
      </c>
      <c r="F17" s="4">
        <v>0</v>
      </c>
      <c r="G17" s="5">
        <f t="shared" si="0"/>
        <v>0</v>
      </c>
      <c r="H17" s="5">
        <f t="shared" si="0"/>
        <v>0</v>
      </c>
      <c r="I17" s="5">
        <f t="shared" si="0"/>
        <v>0</v>
      </c>
    </row>
    <row r="18" spans="1:17" x14ac:dyDescent="0.35">
      <c r="A18" s="2" t="s">
        <v>60</v>
      </c>
      <c r="B18" s="2" t="s">
        <v>55</v>
      </c>
      <c r="D18" s="4">
        <v>14</v>
      </c>
      <c r="E18" s="4">
        <v>1</v>
      </c>
      <c r="F18" s="4">
        <v>0</v>
      </c>
      <c r="G18" s="5">
        <f t="shared" si="0"/>
        <v>0</v>
      </c>
      <c r="H18" s="5">
        <f t="shared" si="0"/>
        <v>0</v>
      </c>
      <c r="I18" s="5">
        <f t="shared" si="0"/>
        <v>0</v>
      </c>
    </row>
    <row r="19" spans="1:17" x14ac:dyDescent="0.35">
      <c r="A19" s="2" t="s">
        <v>61</v>
      </c>
      <c r="B19" s="2" t="s">
        <v>4</v>
      </c>
      <c r="D19" s="4">
        <v>10</v>
      </c>
      <c r="E19" s="4">
        <v>1</v>
      </c>
      <c r="F19" s="4">
        <v>0</v>
      </c>
      <c r="G19" s="5">
        <f t="shared" ref="G19:G20" si="1">D19*$C19</f>
        <v>0</v>
      </c>
      <c r="H19" s="5">
        <f t="shared" ref="H19:H20" si="2">E19*$C19</f>
        <v>0</v>
      </c>
      <c r="I19" s="5">
        <f t="shared" ref="I19:I20" si="3">F19*$C19</f>
        <v>0</v>
      </c>
    </row>
    <row r="20" spans="1:17" x14ac:dyDescent="0.35">
      <c r="A20" s="2" t="s">
        <v>62</v>
      </c>
      <c r="B20" s="2" t="s">
        <v>55</v>
      </c>
      <c r="D20" s="4">
        <v>7</v>
      </c>
      <c r="E20" s="4">
        <v>1</v>
      </c>
      <c r="F20" s="4">
        <v>0</v>
      </c>
      <c r="G20" s="5">
        <f t="shared" si="1"/>
        <v>0</v>
      </c>
      <c r="H20" s="5">
        <f t="shared" si="2"/>
        <v>0</v>
      </c>
      <c r="I20" s="5">
        <f t="shared" si="3"/>
        <v>0</v>
      </c>
    </row>
    <row r="21" spans="1:17" x14ac:dyDescent="0.35">
      <c r="D21" s="4"/>
      <c r="E21" s="4"/>
      <c r="F21" s="4"/>
      <c r="G21" s="5"/>
      <c r="H21" s="5"/>
      <c r="I21" s="5"/>
    </row>
    <row r="22" spans="1:17" x14ac:dyDescent="0.35">
      <c r="A22" s="1" t="s">
        <v>72</v>
      </c>
      <c r="D22" s="4"/>
      <c r="E22" s="4"/>
      <c r="F22" s="4"/>
      <c r="G22" s="5"/>
      <c r="H22" s="5"/>
      <c r="I22" s="5"/>
    </row>
    <row r="23" spans="1:17" x14ac:dyDescent="0.35">
      <c r="A23" s="2" t="s">
        <v>5</v>
      </c>
      <c r="B23" s="2" t="s">
        <v>6</v>
      </c>
      <c r="D23" s="4">
        <v>17.12</v>
      </c>
      <c r="E23" s="4">
        <v>6</v>
      </c>
      <c r="F23" s="4">
        <v>3.9200000000000004</v>
      </c>
      <c r="G23" s="5">
        <f t="shared" ref="G23:I28" si="4">D23*$C23</f>
        <v>0</v>
      </c>
      <c r="H23" s="5">
        <f t="shared" si="4"/>
        <v>0</v>
      </c>
      <c r="I23" s="5">
        <f t="shared" si="4"/>
        <v>0</v>
      </c>
      <c r="O23" s="4"/>
      <c r="P23" s="4"/>
      <c r="Q23" s="4"/>
    </row>
    <row r="24" spans="1:17" x14ac:dyDescent="0.35">
      <c r="A24" s="2" t="s">
        <v>8</v>
      </c>
      <c r="B24" s="2" t="s">
        <v>9</v>
      </c>
      <c r="D24" s="4">
        <v>26</v>
      </c>
      <c r="E24" s="4">
        <v>0</v>
      </c>
      <c r="F24" s="4">
        <v>0</v>
      </c>
      <c r="G24" s="5">
        <f t="shared" si="4"/>
        <v>0</v>
      </c>
      <c r="H24" s="5">
        <f t="shared" si="4"/>
        <v>0</v>
      </c>
      <c r="I24" s="5">
        <f t="shared" si="4"/>
        <v>0</v>
      </c>
    </row>
    <row r="25" spans="1:17" x14ac:dyDescent="0.35">
      <c r="A25" s="2" t="s">
        <v>10</v>
      </c>
      <c r="B25" s="2" t="s">
        <v>11</v>
      </c>
      <c r="D25" s="4">
        <v>14.6</v>
      </c>
      <c r="E25" s="4">
        <v>1.22</v>
      </c>
      <c r="F25" s="4">
        <v>0</v>
      </c>
      <c r="G25" s="5">
        <f t="shared" si="4"/>
        <v>0</v>
      </c>
      <c r="H25" s="5">
        <f t="shared" si="4"/>
        <v>0</v>
      </c>
      <c r="I25" s="5">
        <f t="shared" si="4"/>
        <v>0</v>
      </c>
    </row>
    <row r="26" spans="1:17" x14ac:dyDescent="0.35">
      <c r="A26" s="2" t="s">
        <v>37</v>
      </c>
      <c r="B26" s="2" t="s">
        <v>12</v>
      </c>
      <c r="D26" s="4">
        <v>78.3</v>
      </c>
      <c r="E26" s="4">
        <v>2.52</v>
      </c>
      <c r="F26" s="4">
        <v>1.35</v>
      </c>
      <c r="G26" s="5">
        <f t="shared" si="4"/>
        <v>0</v>
      </c>
      <c r="H26" s="5">
        <f t="shared" si="4"/>
        <v>0</v>
      </c>
      <c r="I26" s="5">
        <f t="shared" si="4"/>
        <v>0</v>
      </c>
    </row>
    <row r="27" spans="1:17" x14ac:dyDescent="0.35">
      <c r="A27" s="2" t="s">
        <v>13</v>
      </c>
      <c r="B27" s="2" t="s">
        <v>14</v>
      </c>
      <c r="D27" s="4">
        <v>55</v>
      </c>
      <c r="E27" s="4">
        <v>8</v>
      </c>
      <c r="F27" s="4">
        <v>10</v>
      </c>
      <c r="G27" s="5">
        <f t="shared" si="4"/>
        <v>0</v>
      </c>
      <c r="H27" s="5">
        <f t="shared" si="4"/>
        <v>0</v>
      </c>
      <c r="I27" s="5">
        <f t="shared" si="4"/>
        <v>0</v>
      </c>
    </row>
    <row r="28" spans="1:17" x14ac:dyDescent="0.35">
      <c r="A28" s="2" t="s">
        <v>15</v>
      </c>
      <c r="B28" s="2" t="s">
        <v>16</v>
      </c>
      <c r="D28" s="4">
        <v>26</v>
      </c>
      <c r="E28" s="4">
        <v>5</v>
      </c>
      <c r="F28" s="4">
        <v>0</v>
      </c>
      <c r="G28" s="5">
        <f t="shared" si="4"/>
        <v>0</v>
      </c>
      <c r="H28" s="5">
        <f t="shared" si="4"/>
        <v>0</v>
      </c>
      <c r="I28" s="5">
        <f t="shared" si="4"/>
        <v>0</v>
      </c>
    </row>
    <row r="29" spans="1:17" x14ac:dyDescent="0.35">
      <c r="D29" s="4"/>
      <c r="E29" s="4"/>
      <c r="F29" s="4"/>
      <c r="G29" s="5"/>
      <c r="H29" s="5"/>
      <c r="I29" s="5"/>
    </row>
    <row r="30" spans="1:17" x14ac:dyDescent="0.35">
      <c r="A30" s="1" t="s">
        <v>17</v>
      </c>
      <c r="D30" s="4"/>
      <c r="E30" s="4"/>
      <c r="F30" s="4"/>
      <c r="G30" s="5">
        <f t="shared" si="0"/>
        <v>0</v>
      </c>
      <c r="H30" s="5">
        <f t="shared" si="0"/>
        <v>0</v>
      </c>
      <c r="I30" s="5">
        <f t="shared" si="0"/>
        <v>0</v>
      </c>
    </row>
    <row r="31" spans="1:17" x14ac:dyDescent="0.35">
      <c r="A31" s="3" t="s">
        <v>18</v>
      </c>
      <c r="B31" s="2" t="s">
        <v>19</v>
      </c>
      <c r="D31" s="4">
        <v>1</v>
      </c>
      <c r="E31" s="4">
        <v>24</v>
      </c>
      <c r="F31" s="4">
        <v>1</v>
      </c>
      <c r="G31" s="5">
        <f t="shared" si="0"/>
        <v>0</v>
      </c>
      <c r="H31" s="5">
        <f t="shared" si="0"/>
        <v>0</v>
      </c>
      <c r="I31" s="5">
        <f t="shared" si="0"/>
        <v>0</v>
      </c>
    </row>
    <row r="32" spans="1:17" x14ac:dyDescent="0.35">
      <c r="A32" s="2" t="s">
        <v>23</v>
      </c>
      <c r="B32" s="2" t="s">
        <v>24</v>
      </c>
      <c r="D32" s="4">
        <v>0</v>
      </c>
      <c r="E32" s="4">
        <v>3</v>
      </c>
      <c r="F32" s="4">
        <v>0</v>
      </c>
      <c r="G32" s="5">
        <f t="shared" ref="G32:I35" si="5">D32*$C32</f>
        <v>0</v>
      </c>
      <c r="H32" s="5">
        <f t="shared" si="5"/>
        <v>0</v>
      </c>
      <c r="I32" s="5">
        <f t="shared" si="5"/>
        <v>0</v>
      </c>
    </row>
    <row r="33" spans="1:10" x14ac:dyDescent="0.35">
      <c r="A33" s="2" t="s">
        <v>25</v>
      </c>
      <c r="B33" s="2" t="s">
        <v>24</v>
      </c>
      <c r="C33" s="2">
        <v>1</v>
      </c>
      <c r="D33" s="4">
        <v>0</v>
      </c>
      <c r="E33" s="4">
        <v>3</v>
      </c>
      <c r="F33" s="4">
        <v>4.8</v>
      </c>
      <c r="G33" s="5">
        <f t="shared" si="5"/>
        <v>0</v>
      </c>
      <c r="H33" s="5">
        <f t="shared" si="5"/>
        <v>3</v>
      </c>
      <c r="I33" s="5">
        <f t="shared" si="5"/>
        <v>4.8</v>
      </c>
    </row>
    <row r="34" spans="1:10" x14ac:dyDescent="0.35">
      <c r="A34" s="2" t="s">
        <v>71</v>
      </c>
      <c r="B34" s="2" t="s">
        <v>4</v>
      </c>
      <c r="D34" s="4">
        <v>0</v>
      </c>
      <c r="E34" s="4">
        <v>24</v>
      </c>
      <c r="F34" s="4">
        <v>5</v>
      </c>
      <c r="G34" s="5">
        <f t="shared" si="5"/>
        <v>0</v>
      </c>
      <c r="H34" s="5">
        <f t="shared" si="5"/>
        <v>0</v>
      </c>
      <c r="I34" s="5">
        <f t="shared" si="5"/>
        <v>0</v>
      </c>
    </row>
    <row r="35" spans="1:10" x14ac:dyDescent="0.35">
      <c r="A35" s="2" t="s">
        <v>38</v>
      </c>
      <c r="B35" s="2" t="s">
        <v>4</v>
      </c>
      <c r="D35" s="4">
        <v>2</v>
      </c>
      <c r="E35" s="4">
        <v>32</v>
      </c>
      <c r="F35" s="4">
        <v>3</v>
      </c>
      <c r="G35" s="5">
        <f t="shared" si="5"/>
        <v>0</v>
      </c>
      <c r="H35" s="5">
        <f t="shared" si="5"/>
        <v>0</v>
      </c>
      <c r="I35" s="5">
        <f t="shared" si="5"/>
        <v>0</v>
      </c>
    </row>
    <row r="36" spans="1:10" x14ac:dyDescent="0.35">
      <c r="A36" s="2" t="s">
        <v>65</v>
      </c>
      <c r="B36" s="2" t="s">
        <v>4</v>
      </c>
      <c r="D36" s="4">
        <v>2</v>
      </c>
      <c r="E36" s="4">
        <v>25</v>
      </c>
      <c r="F36" s="4">
        <v>2</v>
      </c>
      <c r="G36" s="5">
        <f t="shared" si="0"/>
        <v>0</v>
      </c>
      <c r="H36" s="5">
        <f t="shared" si="0"/>
        <v>0</v>
      </c>
      <c r="I36" s="5">
        <f t="shared" si="0"/>
        <v>0</v>
      </c>
    </row>
    <row r="37" spans="1:10" x14ac:dyDescent="0.35">
      <c r="A37" s="2" t="s">
        <v>63</v>
      </c>
      <c r="B37" s="2" t="s">
        <v>4</v>
      </c>
      <c r="D37" s="4">
        <v>0</v>
      </c>
      <c r="E37" s="4">
        <v>27</v>
      </c>
      <c r="F37" s="4">
        <v>8</v>
      </c>
      <c r="G37" s="5">
        <f t="shared" si="0"/>
        <v>0</v>
      </c>
      <c r="H37" s="5">
        <f t="shared" si="0"/>
        <v>0</v>
      </c>
      <c r="I37" s="5">
        <f t="shared" si="0"/>
        <v>0</v>
      </c>
    </row>
    <row r="38" spans="1:10" x14ac:dyDescent="0.35">
      <c r="A38" s="2" t="s">
        <v>64</v>
      </c>
      <c r="B38" s="2" t="s">
        <v>4</v>
      </c>
      <c r="D38" s="4">
        <v>1</v>
      </c>
      <c r="E38" s="4">
        <v>19</v>
      </c>
      <c r="F38" s="4">
        <v>2</v>
      </c>
      <c r="G38" s="5">
        <f t="shared" si="0"/>
        <v>0</v>
      </c>
      <c r="H38" s="5">
        <f t="shared" si="0"/>
        <v>0</v>
      </c>
      <c r="I38" s="5">
        <f t="shared" si="0"/>
        <v>0</v>
      </c>
    </row>
    <row r="39" spans="1:10" x14ac:dyDescent="0.35">
      <c r="A39" s="2" t="s">
        <v>21</v>
      </c>
      <c r="B39" s="2" t="s">
        <v>4</v>
      </c>
      <c r="D39" s="4">
        <v>4</v>
      </c>
      <c r="E39" s="4">
        <v>17</v>
      </c>
      <c r="F39" s="4">
        <v>4</v>
      </c>
      <c r="G39" s="5">
        <f t="shared" si="0"/>
        <v>0</v>
      </c>
      <c r="H39" s="5">
        <f t="shared" si="0"/>
        <v>0</v>
      </c>
      <c r="I39" s="5">
        <f t="shared" si="0"/>
        <v>0</v>
      </c>
    </row>
    <row r="40" spans="1:10" x14ac:dyDescent="0.35">
      <c r="A40" s="2" t="s">
        <v>69</v>
      </c>
      <c r="B40" s="2" t="s">
        <v>4</v>
      </c>
      <c r="D40" s="4">
        <v>4</v>
      </c>
      <c r="E40" s="4">
        <v>28</v>
      </c>
      <c r="F40" s="4">
        <v>5</v>
      </c>
      <c r="G40" s="5">
        <f t="shared" si="0"/>
        <v>0</v>
      </c>
      <c r="H40" s="5">
        <f t="shared" si="0"/>
        <v>0</v>
      </c>
      <c r="I40" s="5">
        <f t="shared" si="0"/>
        <v>0</v>
      </c>
    </row>
    <row r="41" spans="1:10" x14ac:dyDescent="0.35">
      <c r="A41" s="2" t="s">
        <v>68</v>
      </c>
      <c r="B41" s="2" t="s">
        <v>22</v>
      </c>
      <c r="D41" s="4">
        <v>0</v>
      </c>
      <c r="E41" s="4">
        <v>20</v>
      </c>
      <c r="F41" s="4">
        <v>2</v>
      </c>
      <c r="G41" s="5">
        <f t="shared" si="0"/>
        <v>0</v>
      </c>
      <c r="H41" s="5">
        <f t="shared" si="0"/>
        <v>0</v>
      </c>
      <c r="I41" s="5">
        <f t="shared" si="0"/>
        <v>0</v>
      </c>
    </row>
    <row r="42" spans="1:10" x14ac:dyDescent="0.35">
      <c r="A42" s="2" t="s">
        <v>70</v>
      </c>
      <c r="B42" s="2" t="s">
        <v>20</v>
      </c>
      <c r="D42" s="4">
        <v>3</v>
      </c>
      <c r="E42" s="4">
        <v>35</v>
      </c>
      <c r="F42" s="4">
        <v>3</v>
      </c>
      <c r="G42" s="5">
        <f>D42*$C42</f>
        <v>0</v>
      </c>
      <c r="H42" s="5">
        <f>E42*$C42</f>
        <v>0</v>
      </c>
      <c r="I42" s="5">
        <f>F42*$C42</f>
        <v>0</v>
      </c>
    </row>
    <row r="43" spans="1:10" x14ac:dyDescent="0.35">
      <c r="D43" s="4"/>
      <c r="E43" s="4"/>
      <c r="F43" s="4"/>
      <c r="G43" s="5"/>
      <c r="H43" s="5"/>
      <c r="I43" s="5"/>
    </row>
    <row r="44" spans="1:10" x14ac:dyDescent="0.35">
      <c r="A44" s="1" t="s">
        <v>29</v>
      </c>
      <c r="D44" s="4"/>
      <c r="E44" s="4"/>
      <c r="F44" s="4"/>
      <c r="G44" s="5">
        <f t="shared" si="0"/>
        <v>0</v>
      </c>
      <c r="H44" s="5"/>
      <c r="I44" s="5">
        <f t="shared" si="0"/>
        <v>0</v>
      </c>
      <c r="J44" s="5"/>
    </row>
    <row r="45" spans="1:10" x14ac:dyDescent="0.35">
      <c r="A45" s="3" t="s">
        <v>30</v>
      </c>
      <c r="B45" s="2" t="s">
        <v>31</v>
      </c>
      <c r="D45" s="4">
        <v>0.12</v>
      </c>
      <c r="E45" s="4">
        <v>1.76</v>
      </c>
      <c r="F45" s="4">
        <v>2.81</v>
      </c>
      <c r="G45" s="5">
        <f t="shared" si="0"/>
        <v>0</v>
      </c>
      <c r="H45" s="5">
        <f t="shared" si="0"/>
        <v>0</v>
      </c>
      <c r="I45" s="5">
        <f t="shared" si="0"/>
        <v>0</v>
      </c>
      <c r="J45" s="5"/>
    </row>
    <row r="46" spans="1:10" x14ac:dyDescent="0.35">
      <c r="A46" s="3" t="s">
        <v>32</v>
      </c>
      <c r="B46" s="2" t="s">
        <v>31</v>
      </c>
      <c r="D46" s="4">
        <v>0.5</v>
      </c>
      <c r="E46" s="4">
        <v>3.8</v>
      </c>
      <c r="F46" s="4">
        <v>5</v>
      </c>
      <c r="G46" s="5">
        <f t="shared" si="0"/>
        <v>0</v>
      </c>
      <c r="H46" s="5">
        <f t="shared" si="0"/>
        <v>0</v>
      </c>
      <c r="I46" s="5">
        <f t="shared" si="0"/>
        <v>0</v>
      </c>
      <c r="J46" s="5"/>
    </row>
    <row r="47" spans="1:10" x14ac:dyDescent="0.35">
      <c r="A47" s="2" t="s">
        <v>33</v>
      </c>
      <c r="B47" s="2" t="s">
        <v>34</v>
      </c>
      <c r="D47" s="4">
        <v>1.93</v>
      </c>
      <c r="E47" s="4">
        <v>0.51500000000000001</v>
      </c>
      <c r="F47" s="4">
        <v>2.2749999999999999</v>
      </c>
      <c r="G47" s="5">
        <f t="shared" si="0"/>
        <v>0</v>
      </c>
      <c r="H47" s="5">
        <f t="shared" si="0"/>
        <v>0</v>
      </c>
      <c r="I47" s="5">
        <f t="shared" si="0"/>
        <v>0</v>
      </c>
      <c r="J47" s="5"/>
    </row>
    <row r="48" spans="1:10" x14ac:dyDescent="0.35">
      <c r="D48" s="4"/>
      <c r="E48" s="4"/>
      <c r="F48" s="4"/>
      <c r="G48" s="5"/>
      <c r="H48" s="5"/>
      <c r="I48" s="5"/>
      <c r="J48" s="5"/>
    </row>
    <row r="49" spans="1:16" x14ac:dyDescent="0.35">
      <c r="A49" s="1" t="s">
        <v>44</v>
      </c>
      <c r="D49" s="4"/>
      <c r="E49" s="4"/>
      <c r="F49" s="4"/>
      <c r="G49" s="5"/>
      <c r="H49" s="5"/>
      <c r="I49" s="5"/>
    </row>
    <row r="50" spans="1:16" x14ac:dyDescent="0.35">
      <c r="A50" s="3" t="s">
        <v>78</v>
      </c>
      <c r="B50" s="2" t="s">
        <v>77</v>
      </c>
      <c r="D50" s="4">
        <v>4.9000000000000004</v>
      </c>
      <c r="E50" s="4">
        <v>3.3</v>
      </c>
      <c r="F50" s="4">
        <v>3.6</v>
      </c>
      <c r="G50" s="5">
        <f t="shared" ref="G50:I54" si="6">D50*$C50</f>
        <v>0</v>
      </c>
      <c r="H50" s="5">
        <f t="shared" si="6"/>
        <v>0</v>
      </c>
      <c r="I50" s="5">
        <f t="shared" si="6"/>
        <v>0</v>
      </c>
      <c r="J50" s="2" t="s">
        <v>79</v>
      </c>
    </row>
    <row r="51" spans="1:16" x14ac:dyDescent="0.35">
      <c r="A51" s="2" t="s">
        <v>83</v>
      </c>
      <c r="B51" s="2" t="s">
        <v>4</v>
      </c>
      <c r="D51" s="4">
        <v>15</v>
      </c>
      <c r="E51" s="4">
        <v>14</v>
      </c>
      <c r="F51" s="4">
        <v>11</v>
      </c>
      <c r="G51" s="5">
        <f t="shared" si="6"/>
        <v>0</v>
      </c>
      <c r="H51" s="5">
        <f t="shared" si="6"/>
        <v>0</v>
      </c>
      <c r="I51" s="5">
        <f t="shared" si="6"/>
        <v>0</v>
      </c>
      <c r="J51" s="2" t="s">
        <v>42</v>
      </c>
      <c r="N51" s="4"/>
      <c r="O51" s="4"/>
      <c r="P51" s="4"/>
    </row>
    <row r="52" spans="1:16" x14ac:dyDescent="0.35">
      <c r="A52" s="2" t="s">
        <v>84</v>
      </c>
      <c r="B52" s="2" t="s">
        <v>26</v>
      </c>
      <c r="D52" s="4">
        <v>27</v>
      </c>
      <c r="E52" s="4">
        <v>9</v>
      </c>
      <c r="F52" s="4">
        <v>16</v>
      </c>
      <c r="G52" s="5">
        <f t="shared" si="6"/>
        <v>0</v>
      </c>
      <c r="H52" s="5">
        <f t="shared" si="6"/>
        <v>0</v>
      </c>
      <c r="I52" s="5">
        <f t="shared" si="6"/>
        <v>0</v>
      </c>
      <c r="J52" s="2" t="s">
        <v>43</v>
      </c>
      <c r="K52" s="6"/>
      <c r="N52" s="4"/>
      <c r="O52" s="4"/>
      <c r="P52" s="4"/>
    </row>
    <row r="53" spans="1:16" x14ac:dyDescent="0.35">
      <c r="A53" s="2" t="s">
        <v>85</v>
      </c>
      <c r="B53" s="2" t="s">
        <v>27</v>
      </c>
      <c r="D53" s="4">
        <v>50</v>
      </c>
      <c r="E53" s="4">
        <v>22</v>
      </c>
      <c r="F53" s="4">
        <v>37</v>
      </c>
      <c r="G53" s="5">
        <f t="shared" si="6"/>
        <v>0</v>
      </c>
      <c r="H53" s="5">
        <f t="shared" si="6"/>
        <v>0</v>
      </c>
      <c r="I53" s="5">
        <f t="shared" si="6"/>
        <v>0</v>
      </c>
      <c r="J53" s="2" t="s">
        <v>43</v>
      </c>
    </row>
    <row r="54" spans="1:16" x14ac:dyDescent="0.35">
      <c r="A54" s="2" t="s">
        <v>86</v>
      </c>
      <c r="B54" s="2" t="s">
        <v>28</v>
      </c>
      <c r="D54" s="4">
        <v>49</v>
      </c>
      <c r="E54" s="4">
        <v>48</v>
      </c>
      <c r="F54" s="4">
        <v>58</v>
      </c>
      <c r="G54" s="5">
        <f t="shared" si="6"/>
        <v>0</v>
      </c>
      <c r="H54" s="5">
        <f t="shared" si="6"/>
        <v>0</v>
      </c>
      <c r="I54" s="5">
        <f t="shared" si="6"/>
        <v>0</v>
      </c>
      <c r="J54" s="2" t="s">
        <v>43</v>
      </c>
    </row>
    <row r="55" spans="1:16" x14ac:dyDescent="0.35">
      <c r="D55" s="4"/>
      <c r="E55" s="4"/>
      <c r="F55" s="4"/>
      <c r="G55" s="5"/>
      <c r="H55" s="5"/>
      <c r="I55" s="5"/>
    </row>
    <row r="56" spans="1:16" x14ac:dyDescent="0.35">
      <c r="A56" s="9" t="s">
        <v>80</v>
      </c>
      <c r="B56" s="9"/>
      <c r="C56" s="9"/>
      <c r="D56" s="5"/>
      <c r="E56" s="5"/>
      <c r="F56" s="5"/>
      <c r="G56" s="7"/>
      <c r="H56" s="7"/>
      <c r="I56" s="7"/>
      <c r="J56" s="5"/>
    </row>
    <row r="57" spans="1:16" x14ac:dyDescent="0.35">
      <c r="D57" s="5"/>
      <c r="E57" s="5"/>
      <c r="F57" s="5"/>
      <c r="G57" s="5"/>
      <c r="H57" s="5"/>
      <c r="I57" s="5"/>
      <c r="J57" s="5"/>
    </row>
    <row r="58" spans="1:16" x14ac:dyDescent="0.35">
      <c r="F58" s="11" t="s">
        <v>52</v>
      </c>
      <c r="G58" s="12">
        <f>SUM(G7:G56)</f>
        <v>33.28</v>
      </c>
      <c r="H58" s="12">
        <f>SUM(H7:H56)</f>
        <v>6.3800000000000008</v>
      </c>
      <c r="I58" s="12">
        <f>SUM(I7:I56)</f>
        <v>5.1899999999999995</v>
      </c>
      <c r="J58" s="18">
        <f>G58*4.1+H58*4.1+I58*9.3</f>
        <v>210.87299999999999</v>
      </c>
      <c r="K58" s="8" t="s">
        <v>49</v>
      </c>
      <c r="L58" s="8"/>
      <c r="M58" s="8"/>
    </row>
    <row r="59" spans="1:16" x14ac:dyDescent="0.35">
      <c r="F59" s="11" t="s">
        <v>51</v>
      </c>
      <c r="G59" s="13">
        <v>65</v>
      </c>
      <c r="H59" s="13">
        <v>65</v>
      </c>
      <c r="I59" s="13">
        <v>65</v>
      </c>
      <c r="J59" s="17"/>
      <c r="K59" s="8"/>
      <c r="L59" s="8"/>
      <c r="M59" s="8"/>
    </row>
    <row r="60" spans="1:16" x14ac:dyDescent="0.35">
      <c r="F60" s="11" t="s">
        <v>50</v>
      </c>
      <c r="G60" s="14">
        <f>G58/G59</f>
        <v>0.51200000000000001</v>
      </c>
      <c r="H60" s="14">
        <f t="shared" ref="H60:I60" si="7">H58/H59</f>
        <v>9.8153846153846161E-2</v>
      </c>
      <c r="I60" s="14">
        <f t="shared" si="7"/>
        <v>7.9846153846153844E-2</v>
      </c>
      <c r="J60" s="17"/>
      <c r="K60" s="8"/>
      <c r="L60" s="8"/>
      <c r="M60" s="8"/>
    </row>
    <row r="61" spans="1:16" x14ac:dyDescent="0.35">
      <c r="J61" s="5"/>
      <c r="K61" s="8"/>
      <c r="L61" s="8"/>
      <c r="M61" s="8"/>
    </row>
    <row r="62" spans="1:16" x14ac:dyDescent="0.35">
      <c r="G62" s="2" t="s">
        <v>89</v>
      </c>
    </row>
    <row r="63" spans="1:16" x14ac:dyDescent="0.35">
      <c r="G63" s="2" t="s">
        <v>90</v>
      </c>
    </row>
  </sheetData>
  <mergeCells count="4">
    <mergeCell ref="D5:F5"/>
    <mergeCell ref="G5:I5"/>
    <mergeCell ref="C5:C6"/>
    <mergeCell ref="B5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D1D6-8FBA-429D-B818-E93E542317E0}">
  <dimension ref="A1:G34"/>
  <sheetViews>
    <sheetView zoomScale="85" zoomScaleNormal="85" workbookViewId="0"/>
  </sheetViews>
  <sheetFormatPr defaultRowHeight="14.15" x14ac:dyDescent="0.35"/>
  <cols>
    <col min="1" max="1" width="9.5703125" bestFit="1" customWidth="1"/>
    <col min="2" max="5" width="9.140625" style="16"/>
  </cols>
  <sheetData>
    <row r="1" spans="1:7" x14ac:dyDescent="0.35">
      <c r="B1" s="16" t="s">
        <v>1</v>
      </c>
      <c r="C1" s="16" t="s">
        <v>2</v>
      </c>
      <c r="D1" s="16" t="s">
        <v>3</v>
      </c>
      <c r="E1" s="16" t="s">
        <v>76</v>
      </c>
      <c r="F1" t="s">
        <v>74</v>
      </c>
      <c r="G1" t="s">
        <v>75</v>
      </c>
    </row>
    <row r="2" spans="1:7" x14ac:dyDescent="0.35">
      <c r="A2" s="10">
        <v>44618</v>
      </c>
    </row>
    <row r="3" spans="1:7" x14ac:dyDescent="0.35">
      <c r="A3" s="10">
        <v>44619</v>
      </c>
    </row>
    <row r="4" spans="1:7" x14ac:dyDescent="0.35">
      <c r="A4" s="10">
        <v>44620</v>
      </c>
    </row>
    <row r="5" spans="1:7" x14ac:dyDescent="0.35">
      <c r="A5" s="10">
        <v>44621</v>
      </c>
    </row>
    <row r="6" spans="1:7" x14ac:dyDescent="0.35">
      <c r="A6" s="10">
        <v>44622</v>
      </c>
    </row>
    <row r="7" spans="1:7" x14ac:dyDescent="0.35">
      <c r="A7" s="10">
        <v>44623</v>
      </c>
    </row>
    <row r="8" spans="1:7" x14ac:dyDescent="0.35">
      <c r="A8" s="10">
        <v>44624</v>
      </c>
    </row>
    <row r="9" spans="1:7" x14ac:dyDescent="0.35">
      <c r="A9" s="10">
        <v>44625</v>
      </c>
    </row>
    <row r="10" spans="1:7" x14ac:dyDescent="0.35">
      <c r="A10" s="10">
        <v>44626</v>
      </c>
    </row>
    <row r="11" spans="1:7" x14ac:dyDescent="0.35">
      <c r="A11" s="10">
        <v>44627</v>
      </c>
    </row>
    <row r="12" spans="1:7" x14ac:dyDescent="0.35">
      <c r="A12" s="10">
        <v>44628</v>
      </c>
    </row>
    <row r="13" spans="1:7" x14ac:dyDescent="0.35">
      <c r="A13" s="10">
        <v>44629</v>
      </c>
    </row>
    <row r="14" spans="1:7" x14ac:dyDescent="0.35">
      <c r="A14" s="10">
        <v>44630</v>
      </c>
    </row>
    <row r="15" spans="1:7" x14ac:dyDescent="0.35">
      <c r="A15" s="10">
        <v>44631</v>
      </c>
    </row>
    <row r="16" spans="1:7" x14ac:dyDescent="0.35">
      <c r="A16" s="10">
        <v>44632</v>
      </c>
    </row>
    <row r="17" spans="1:1" x14ac:dyDescent="0.35">
      <c r="A17" s="10">
        <v>44633</v>
      </c>
    </row>
    <row r="18" spans="1:1" x14ac:dyDescent="0.35">
      <c r="A18" s="10">
        <v>44634</v>
      </c>
    </row>
    <row r="19" spans="1:1" x14ac:dyDescent="0.35">
      <c r="A19" s="10">
        <v>44635</v>
      </c>
    </row>
    <row r="20" spans="1:1" x14ac:dyDescent="0.35">
      <c r="A20" s="10">
        <v>44636</v>
      </c>
    </row>
    <row r="21" spans="1:1" x14ac:dyDescent="0.35">
      <c r="A21" s="10">
        <v>44637</v>
      </c>
    </row>
    <row r="22" spans="1:1" x14ac:dyDescent="0.35">
      <c r="A22" s="10">
        <v>44638</v>
      </c>
    </row>
    <row r="23" spans="1:1" x14ac:dyDescent="0.35">
      <c r="A23" s="10">
        <v>44639</v>
      </c>
    </row>
    <row r="24" spans="1:1" x14ac:dyDescent="0.35">
      <c r="A24" s="10">
        <v>44640</v>
      </c>
    </row>
    <row r="25" spans="1:1" x14ac:dyDescent="0.35">
      <c r="A25" s="10">
        <v>44641</v>
      </c>
    </row>
    <row r="26" spans="1:1" x14ac:dyDescent="0.35">
      <c r="A26" s="10">
        <v>44642</v>
      </c>
    </row>
    <row r="27" spans="1:1" x14ac:dyDescent="0.35">
      <c r="A27" s="10">
        <v>44643</v>
      </c>
    </row>
    <row r="28" spans="1:1" x14ac:dyDescent="0.35">
      <c r="A28" s="10">
        <v>44644</v>
      </c>
    </row>
    <row r="29" spans="1:1" x14ac:dyDescent="0.35">
      <c r="A29" s="10">
        <v>44645</v>
      </c>
    </row>
    <row r="30" spans="1:1" x14ac:dyDescent="0.35">
      <c r="A30" s="10">
        <v>44646</v>
      </c>
    </row>
    <row r="31" spans="1:1" x14ac:dyDescent="0.35">
      <c r="A31" s="10">
        <v>44647</v>
      </c>
    </row>
    <row r="32" spans="1:1" x14ac:dyDescent="0.35">
      <c r="A32" s="10">
        <v>44648</v>
      </c>
    </row>
    <row r="33" spans="1:1" x14ac:dyDescent="0.35">
      <c r="A33" s="10">
        <v>44649</v>
      </c>
    </row>
    <row r="34" spans="1:1" x14ac:dyDescent="0.35">
      <c r="A34" s="10">
        <v>44650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当日计算</vt:lpstr>
      <vt:lpstr>历史记录（从当日计算里复制过来）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2022-02-19T11:07:30Z</dcterms:created>
  <dcterms:modified xsi:type="dcterms:W3CDTF">2022-05-16T14:50:34Z</dcterms:modified>
</cp:coreProperties>
</file>