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https://cisco-my.sharepoint.com/personal/anujtoma_cisco_com/Documents/Desktop/"/>
    </mc:Choice>
  </mc:AlternateContent>
  <xr:revisionPtr revIDLastSave="0" documentId="8_{E83E7AE5-4BF7-4D78-AC1B-B9DD86FDAF61}" xr6:coauthVersionLast="47" xr6:coauthVersionMax="47" xr10:uidLastSave="{00000000-0000-0000-0000-000000000000}"/>
  <bookViews>
    <workbookView xWindow="-110" yWindow="-110" windowWidth="19420" windowHeight="10300" activeTab="1" xr2:uid="{00000000-000D-0000-FFFF-FFFF00000000}"/>
  </bookViews>
  <sheets>
    <sheet name="Data" sheetId="1" r:id="rId1"/>
    <sheet name="Sheet1" sheetId="2" r:id="rId2"/>
  </sheets>
  <definedNames>
    <definedName name="Slicer_Region">#N/A</definedName>
  </definedNames>
  <calcPr calcId="191029"/>
  <pivotCaches>
    <pivotCache cacheId="4" r:id="rId3"/>
  </pivotCaches>
  <fileRecoveryPr repairLoad="1"/>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 i="1" l="1"/>
  <c r="Q3" i="1"/>
  <c r="B8" i="2"/>
  <c r="B7" i="2"/>
  <c r="B6" i="2"/>
  <c r="B9" i="2" l="1"/>
</calcChain>
</file>

<file path=xl/sharedStrings.xml><?xml version="1.0" encoding="utf-8"?>
<sst xmlns="http://schemas.openxmlformats.org/spreadsheetml/2006/main" count="665" uniqueCount="54">
  <si>
    <t>Date</t>
  </si>
  <si>
    <t>Region</t>
  </si>
  <si>
    <t>Category</t>
  </si>
  <si>
    <t>Product</t>
  </si>
  <si>
    <t>Order ID</t>
  </si>
  <si>
    <t>Quantity</t>
  </si>
  <si>
    <t>Sales</t>
  </si>
  <si>
    <t>Profit</t>
  </si>
  <si>
    <t>East</t>
  </si>
  <si>
    <t>Accessories</t>
  </si>
  <si>
    <t>Mouse</t>
  </si>
  <si>
    <t>Phones</t>
  </si>
  <si>
    <t>Phone Z</t>
  </si>
  <si>
    <t>South</t>
  </si>
  <si>
    <t>Tables</t>
  </si>
  <si>
    <t>Office Table</t>
  </si>
  <si>
    <t>West</t>
  </si>
  <si>
    <t>Standing Desk</t>
  </si>
  <si>
    <t>Phone Mini</t>
  </si>
  <si>
    <t>North</t>
  </si>
  <si>
    <t>Chairs</t>
  </si>
  <si>
    <t>Executive Chair</t>
  </si>
  <si>
    <t>Laptops</t>
  </si>
  <si>
    <t>Laptop 14 Pro</t>
  </si>
  <si>
    <t>2025-08-05</t>
  </si>
  <si>
    <t>Laptop 16 Max</t>
  </si>
  <si>
    <t>2025-11-16</t>
  </si>
  <si>
    <t>2025-02-10</t>
  </si>
  <si>
    <t>Phone X</t>
  </si>
  <si>
    <t>Keyboard</t>
  </si>
  <si>
    <t>Ergo Chair</t>
  </si>
  <si>
    <t>Headset</t>
  </si>
  <si>
    <t>2025-05-14</t>
  </si>
  <si>
    <t>Laptop Air</t>
  </si>
  <si>
    <t>2025-10-03</t>
  </si>
  <si>
    <t>2025-07-19</t>
  </si>
  <si>
    <t>2025-11-26</t>
  </si>
  <si>
    <t>2025-05-03</t>
  </si>
  <si>
    <t>2025-08-07</t>
  </si>
  <si>
    <t>2025-12-01</t>
  </si>
  <si>
    <t xml:space="preserve">KPI    </t>
  </si>
  <si>
    <t xml:space="preserve">Value  </t>
  </si>
  <si>
    <t xml:space="preserve">Total Sales   </t>
  </si>
  <si>
    <t>Avg Order Value</t>
  </si>
  <si>
    <t>Total Profit</t>
  </si>
  <si>
    <t>Total Orders</t>
  </si>
  <si>
    <t>Grand Total</t>
  </si>
  <si>
    <t>Sum of Sales</t>
  </si>
  <si>
    <t>Price</t>
  </si>
  <si>
    <t xml:space="preserve">Product </t>
  </si>
  <si>
    <t>Products</t>
  </si>
  <si>
    <t>Dates</t>
  </si>
  <si>
    <t>Categories</t>
  </si>
  <si>
    <t>Regeions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</si>
</sst>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xf numFmtId="0" fontId="2" fillId="0" borderId="0" xfId="0" applyFont="1" applyAlignment="1">
      <alignment wrapText="1"/>
    </xf>
    <xf numFmtId="0" fontId="3" fillId="0" borderId="1" xfId="0" applyFont="1" applyBorder="1" applyAlignment="1">
      <alignment horizontal="center" vertical="top"/>
    </xf>
    <xf numFmtId="0" fontId="0" fillId="0" borderId="0" xfId="0" applyNumberFormat="1"/>
  </cellXfs>
  <cellStyles count="1">
    <cellStyle name="Normal" xfId="0" builtinId="0"/>
  </cellStyles>
  <dxfs count="6">
    <dxf>
      <numFmt numFmtId="164" formatCode="&quot;₹&quot;\ #,##0.0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[Executive_MIS_Report_Version1.xlsx]Sheet1!PivotTable2</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Sheet1!$I$14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D0-499A-BCFE-B6BCACFCFC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D0-499A-BCFE-B6BCACFCFC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8D0-499A-BCFE-B6BCACFCFC3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8D0-499A-BCFE-B6BCACFCFC3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8D0-499A-BCFE-B6BCACFCFC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Sheet1!$H$15:$H$20</c:f>
              <c:strCache>
                <c:ptCount val="5"/>
                <c:pt idx="0">
                  <c:v>Accessories</c:v>
                </c:pt>
                <c:pt idx="1">
                  <c:v>Chairs</c:v>
                </c:pt>
                <c:pt idx="2">
                  <c:v>Laptops</c:v>
                </c:pt>
                <c:pt idx="3">
                  <c:v>Phones</c:v>
                </c:pt>
                <c:pt idx="4">
                  <c:v>Tables</c:v>
                </c:pt>
              </c:strCache>
            </c:strRef>
          </c:cat>
          <c:val>
            <c:numRef>
              <c:f>Sheet1!$I$15:$I$20</c:f>
              <c:numCache>
                <c:formatCode>General</c:formatCode>
                <c:ptCount val="5"/>
                <c:pt idx="0">
                  <c:v>55955</c:v>
                </c:pt>
                <c:pt idx="1">
                  <c:v>75629</c:v>
                </c:pt>
                <c:pt idx="2">
                  <c:v>80573</c:v>
                </c:pt>
                <c:pt idx="3">
                  <c:v>55334</c:v>
                </c:pt>
                <c:pt idx="4">
                  <c:v>52302</c:v>
                </c:pt>
              </c:numCache>
            </c:numRef>
          </c:val>
          <c:extLst>
            <c:ext xmlns:c16="http://schemas.microsoft.com/office/drawing/2014/chart" uri="{C3380CC4-5D6E-409C-BE32-E72D297353CC}">
              <c16:uniqueId val="{00000000-C2BB-42DF-BC95-7C8D100E561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[Executive_MIS_Report_Version1.xlsx]Sheet1!PivotTable3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5 products</a:t>
            </a:r>
          </a:p>
        </c:rich>
      </c:tx>
      <c:layout>
        <c:manualLayout>
          <c:xMode val="edge"/>
          <c:yMode val="edge"/>
          <c:x val="0.38141235205249263"/>
          <c:y val="7.42921393800610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Sheet1!$C$14</c:f>
              <c:strCache>
                <c:ptCount val="1"/>
                <c:pt idx="0">
                  <c:v>Total</c:v>
                </c:pt>
              </c:strCache>
            </c:strRef>
          </c:tx>
          <c:spPr>
            <a:solidFill>
              <a:schemeClr val="accent1"/>
            </a:solidFill>
            <a:ln>
              <a:noFill/>
            </a:ln>
            <a:effectLst/>
          </c:spPr>
          <c:invertIfNegative val="0"/>
          <c:cat>
            <c:strRef>
              <c:f>Sheet1!$B$15:$B$20</c:f>
              <c:strCache>
                <c:ptCount val="5"/>
                <c:pt idx="0">
                  <c:v>Ergo Chair</c:v>
                </c:pt>
                <c:pt idx="1">
                  <c:v>Laptop 16 Max</c:v>
                </c:pt>
                <c:pt idx="2">
                  <c:v>Executive Chair</c:v>
                </c:pt>
                <c:pt idx="3">
                  <c:v>Laptop 14 Pro</c:v>
                </c:pt>
                <c:pt idx="4">
                  <c:v>Office Table</c:v>
                </c:pt>
              </c:strCache>
            </c:strRef>
          </c:cat>
          <c:val>
            <c:numRef>
              <c:f>Sheet1!$C$15:$C$20</c:f>
              <c:numCache>
                <c:formatCode>General</c:formatCode>
                <c:ptCount val="5"/>
                <c:pt idx="0">
                  <c:v>46858</c:v>
                </c:pt>
                <c:pt idx="1">
                  <c:v>33728</c:v>
                </c:pt>
                <c:pt idx="2">
                  <c:v>28771</c:v>
                </c:pt>
                <c:pt idx="3">
                  <c:v>28395</c:v>
                </c:pt>
                <c:pt idx="4">
                  <c:v>26459</c:v>
                </c:pt>
              </c:numCache>
            </c:numRef>
          </c:val>
          <c:extLst>
            <c:ext xmlns:c16="http://schemas.microsoft.com/office/drawing/2014/chart" uri="{C3380CC4-5D6E-409C-BE32-E72D297353CC}">
              <c16:uniqueId val="{00000000-A00A-4CCB-9531-33C61F7FE516}"/>
            </c:ext>
          </c:extLst>
        </c:ser>
        <c:dLbls>
          <c:showLegendKey val="0"/>
          <c:showVal val="0"/>
          <c:showCatName val="0"/>
          <c:showSerName val="0"/>
          <c:showPercent val="0"/>
          <c:showBubbleSize val="0"/>
        </c:dLbls>
        <c:gapWidth val="182"/>
        <c:axId val="1188351743"/>
        <c:axId val="1188353663"/>
      </c:barChart>
      <c:catAx>
        <c:axId val="1188351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353663"/>
        <c:crosses val="autoZero"/>
        <c:auto val="1"/>
        <c:lblAlgn val="ctr"/>
        <c:lblOffset val="100"/>
        <c:noMultiLvlLbl val="0"/>
      </c:catAx>
      <c:valAx>
        <c:axId val="1188353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351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[Executive_MIS_Report_Version1.xlsx]Sheet1!PivotTable4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a:t>
            </a:r>
            <a:r>
              <a:rPr lang="en-IN" b="1" baseline="0"/>
              <a:t> by Region</a:t>
            </a:r>
            <a:endParaRPr lang="en-IN" b="1"/>
          </a:p>
        </c:rich>
      </c:tx>
      <c:layout>
        <c:manualLayout>
          <c:xMode val="edge"/>
          <c:yMode val="edge"/>
          <c:x val="0.3585485564304462"/>
          <c:y val="7.768299795858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Sheet1!$C$24</c:f>
              <c:strCache>
                <c:ptCount val="1"/>
                <c:pt idx="0">
                  <c:v>Total</c:v>
                </c:pt>
              </c:strCache>
            </c:strRef>
          </c:tx>
          <c:spPr>
            <a:solidFill>
              <a:schemeClr val="accent1"/>
            </a:solidFill>
            <a:ln>
              <a:noFill/>
            </a:ln>
            <a:effectLst/>
          </c:spPr>
          <c:invertIfNegative val="0"/>
          <c:cat>
            <c:strRef>
              <c:f>Sheet1!$B$25:$B$29</c:f>
              <c:strCache>
                <c:ptCount val="4"/>
                <c:pt idx="0">
                  <c:v>East</c:v>
                </c:pt>
                <c:pt idx="1">
                  <c:v>North</c:v>
                </c:pt>
                <c:pt idx="2">
                  <c:v>South</c:v>
                </c:pt>
                <c:pt idx="3">
                  <c:v>West</c:v>
                </c:pt>
              </c:strCache>
            </c:strRef>
          </c:cat>
          <c:val>
            <c:numRef>
              <c:f>Sheet1!$C$25:$C$29</c:f>
              <c:numCache>
                <c:formatCode>General</c:formatCode>
                <c:ptCount val="4"/>
                <c:pt idx="0">
                  <c:v>76275</c:v>
                </c:pt>
                <c:pt idx="1">
                  <c:v>88362</c:v>
                </c:pt>
                <c:pt idx="2">
                  <c:v>78912</c:v>
                </c:pt>
                <c:pt idx="3">
                  <c:v>76244</c:v>
                </c:pt>
              </c:numCache>
            </c:numRef>
          </c:val>
          <c:extLst>
            <c:ext xmlns:c16="http://schemas.microsoft.com/office/drawing/2014/chart" uri="{C3380CC4-5D6E-409C-BE32-E72D297353CC}">
              <c16:uniqueId val="{00000000-C36A-4F3E-AFF8-E77DD0B324F4}"/>
            </c:ext>
          </c:extLst>
        </c:ser>
        <c:dLbls>
          <c:showLegendKey val="0"/>
          <c:showVal val="0"/>
          <c:showCatName val="0"/>
          <c:showSerName val="0"/>
          <c:showPercent val="0"/>
          <c:showBubbleSize val="0"/>
        </c:dLbls>
        <c:gapWidth val="219"/>
        <c:overlap val="-27"/>
        <c:axId val="1127803871"/>
        <c:axId val="1127802911"/>
      </c:barChart>
      <c:catAx>
        <c:axId val="112780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802911"/>
        <c:crosses val="autoZero"/>
        <c:auto val="1"/>
        <c:lblAlgn val="ctr"/>
        <c:lblOffset val="100"/>
        <c:noMultiLvlLbl val="0"/>
      </c:catAx>
      <c:valAx>
        <c:axId val="112780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80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527961</xdr:colOff>
      <xdr:row>29</xdr:row>
      <xdr:rowOff>131999</xdr:rowOff>
    </xdr:from>
    <xdr:to>
      <xdr:col>27</xdr:col>
      <xdr:colOff>199502</xdr:colOff>
      <xdr:row>44</xdr:row>
      <xdr:rowOff>130708</xdr:rowOff>
    </xdr:to>
    <xdr:graphicFrame macro="">
      <xdr:nvGraphicFramePr>
        <xdr:cNvPr id="2" name="Chart 1">
          <a:extLst>
            <a:ext uri="{FF2B5EF4-FFF2-40B4-BE49-F238E27FC236}">
              <a16:creationId xmlns:a16="http://schemas.microsoft.com/office/drawing/2014/main" id="{F3315DB4-ED76-EF4B-9D08-6EF2B24243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275525</xdr:colOff>
      <xdr:row>29</xdr:row>
      <xdr:rowOff>102891</xdr:rowOff>
    </xdr:from>
    <xdr:to>
      <xdr:col>18</xdr:col>
      <xdr:colOff>553203</xdr:colOff>
      <xdr:row>44</xdr:row>
      <xdr:rowOff>101600</xdr:rowOff>
    </xdr:to>
    <xdr:graphicFrame macro="">
      <xdr:nvGraphicFramePr>
        <xdr:cNvPr id="4" name="Chart 3">
          <a:extLst>
            <a:ext uri="{FF2B5EF4-FFF2-40B4-BE49-F238E27FC236}">
              <a16:creationId xmlns:a16="http://schemas.microsoft.com/office/drawing/2014/main" id="{B329F327-7EB2-D668-26BE-CB055757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393915</xdr:colOff>
      <xdr:row>13</xdr:row>
      <xdr:rowOff>70604</xdr:rowOff>
    </xdr:from>
    <xdr:to>
      <xdr:col>27</xdr:col>
      <xdr:colOff>58118</xdr:colOff>
      <xdr:row>28</xdr:row>
      <xdr:rowOff>69313</xdr:rowOff>
    </xdr:to>
    <xdr:graphicFrame macro="">
      <xdr:nvGraphicFramePr>
        <xdr:cNvPr id="5" name="Chart 4">
          <a:extLst>
            <a:ext uri="{FF2B5EF4-FFF2-40B4-BE49-F238E27FC236}">
              <a16:creationId xmlns:a16="http://schemas.microsoft.com/office/drawing/2014/main" id="{4D031D46-6F4B-A78B-39DB-E5A671C71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23860</xdr:colOff>
      <xdr:row>12</xdr:row>
      <xdr:rowOff>144995</xdr:rowOff>
    </xdr:from>
    <xdr:to>
      <xdr:col>17</xdr:col>
      <xdr:colOff>12236</xdr:colOff>
      <xdr:row>27</xdr:row>
      <xdr:rowOff>43296</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5FDBD016-95DC-3938-2473-FD6B7A9026E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618960" y="2430995"/>
              <a:ext cx="1817176" cy="27558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6734</xdr:colOff>
      <xdr:row>5</xdr:row>
      <xdr:rowOff>25015</xdr:rowOff>
    </xdr:from>
    <xdr:to>
      <xdr:col>26</xdr:col>
      <xdr:colOff>230909</xdr:colOff>
      <xdr:row>7</xdr:row>
      <xdr:rowOff>111605</xdr:rowOff>
    </xdr:to>
    <xdr:sp macro="" textlink="">
      <xdr:nvSpPr>
        <xdr:cNvPr id="7" name="TextBox 6">
          <a:extLst>
            <a:ext uri="{FF2B5EF4-FFF2-40B4-BE49-F238E27FC236}">
              <a16:creationId xmlns:a16="http://schemas.microsoft.com/office/drawing/2014/main" id="{6773DFF3-8E90-1E88-7699-EA50139934CA}"/>
            </a:ext>
          </a:extLst>
        </xdr:cNvPr>
        <xdr:cNvSpPr txBox="1"/>
      </xdr:nvSpPr>
      <xdr:spPr>
        <a:xfrm>
          <a:off x="11489651" y="924598"/>
          <a:ext cx="6976341" cy="44642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u="sng">
              <a:latin typeface="CiscoSansCHT" panose="020B0503020000020004" pitchFamily="2" charset="-128"/>
              <a:ea typeface="CiscoSansCHT" panose="020B0503020000020004" pitchFamily="2" charset="-128"/>
              <a:cs typeface="CiscoSansCHT" panose="020B0503020000020004" pitchFamily="2" charset="-128"/>
            </a:rPr>
            <a:t>Executive Sales Performance Dashboard</a:t>
          </a:r>
        </a:p>
        <a:p>
          <a:endParaRPr lang="en-IN" sz="24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j Tomar  (anujtoma)" refreshedDate="45886.280963194447" createdVersion="8" refreshedVersion="8" minRefreshableVersion="3" recordCount="200" xr:uid="{99CF83DA-B78D-4011-8EE3-B09153DC2C1D}">
  <cacheSource type="worksheet">
    <worksheetSource ref="A1:H201" sheet="Data"/>
  </cacheSource>
  <cacheFields count="8">
    <cacheField name="Date" numFmtId="0">
      <sharedItems count="163">
        <s v="2025-11-21"/>
        <s v="2025-07-25"/>
        <s v="2025-06-07"/>
        <s v="2025-06-16"/>
        <s v="2025-07-13"/>
        <s v="2025-10-30"/>
        <s v="2025-03-09"/>
        <s v="2025-02-17"/>
        <s v="2025-06-02"/>
        <s v="2025-08-05"/>
        <s v="2025-03-21"/>
        <s v="2025-04-17"/>
        <s v="2025-02-22"/>
        <s v="2025-01-27"/>
        <s v="2025-06-08"/>
        <s v="2025-11-16"/>
        <s v="2025-05-07"/>
        <s v="2025-11-04"/>
        <s v="2025-02-10"/>
        <s v="2025-01-08"/>
        <s v="2025-01-12"/>
        <s v="2025-07-09"/>
        <s v="2025-10-28"/>
        <s v="2025-08-23"/>
        <s v="2025-04-19"/>
        <s v="2025-05-14"/>
        <s v="2025-09-15"/>
        <s v="2025-06-21"/>
        <s v="2025-03-31"/>
        <s v="2025-01-17"/>
        <s v="2025-10-03"/>
        <s v="2025-03-22"/>
        <s v="2025-11-13"/>
        <s v="2025-01-31"/>
        <s v="2025-10-04"/>
        <s v="2025-09-16"/>
        <s v="2025-04-21"/>
        <s v="2025-02-20"/>
        <s v="2025-06-06"/>
        <s v="2025-12-20"/>
        <s v="2025-04-12"/>
        <s v="2025-04-20"/>
        <s v="2025-09-29"/>
        <s v="2025-10-01"/>
        <s v="2025-11-03"/>
        <s v="2025-10-18"/>
        <s v="2025-05-08"/>
        <s v="2025-05-02"/>
        <s v="2025-12-19"/>
        <s v="2025-12-22"/>
        <s v="2025-04-27"/>
        <s v="2025-07-19"/>
        <s v="2025-03-24"/>
        <s v="2025-03-11"/>
        <s v="2025-06-09"/>
        <s v="2025-11-26"/>
        <s v="2025-01-25"/>
        <s v="2025-02-24"/>
        <s v="2025-05-03"/>
        <s v="2025-11-08"/>
        <s v="2025-09-23"/>
        <s v="2025-12-13"/>
        <s v="2025-08-08"/>
        <s v="2025-02-27"/>
        <s v="2025-07-26"/>
        <s v="2025-12-25"/>
        <s v="2025-01-19"/>
        <s v="2025-05-29"/>
        <s v="2025-12-05"/>
        <s v="2025-01-03"/>
        <s v="2025-08-29"/>
        <s v="2025-10-22"/>
        <s v="2025-01-18"/>
        <s v="2025-06-24"/>
        <s v="2025-02-08"/>
        <s v="2025-10-20"/>
        <s v="2025-09-11"/>
        <s v="2025-06-28"/>
        <s v="2025-02-25"/>
        <s v="2025-09-08"/>
        <s v="2025-07-08"/>
        <s v="2025-11-10"/>
        <s v="2025-12-08"/>
        <s v="2025-05-19"/>
        <s v="2025-06-04"/>
        <s v="2025-11-29"/>
        <s v="2025-12-02"/>
        <s v="2025-06-22"/>
        <s v="2025-01-02"/>
        <s v="2025-01-13"/>
        <s v="2025-05-26"/>
        <s v="2025-08-07"/>
        <s v="2025-03-06"/>
        <s v="2025-07-31"/>
        <s v="2025-09-12"/>
        <s v="2025-10-06"/>
        <s v="2025-12-30"/>
        <s v="2025-03-28"/>
        <s v="2025-03-02"/>
        <s v="2025-10-19"/>
        <s v="2025-12-01"/>
        <s v="2025-02-15"/>
        <s v="2025-04-23"/>
        <s v="2025-04-28"/>
        <s v="2025-03-07"/>
        <s v="2025-01-10"/>
        <s v="2025-05-27"/>
        <s v="2025-06-13"/>
        <s v="2025-11-17"/>
        <s v="2025-10-14"/>
        <s v="2025-12-18"/>
        <s v="2025-11-15"/>
        <s v="2025-03-08"/>
        <s v="2025-08-28"/>
        <s v="2025-02-01"/>
        <s v="2025-10-07"/>
        <s v="2025-07-28"/>
        <s v="2025-12-26"/>
        <s v="2025-07-04"/>
        <s v="2025-04-08"/>
        <s v="2025-06-30"/>
        <s v="2025-09-25"/>
        <s v="2025-11-18"/>
        <s v="2025-12-27"/>
        <s v="2025-05-20"/>
        <s v="2025-06-18"/>
        <s v="2025-04-01"/>
        <s v="2025-03-25"/>
        <s v="2025-04-05"/>
        <s v="2025-05-11"/>
        <s v="2025-05-12"/>
        <s v="2025-12-28"/>
        <s v="2025-04-10"/>
        <s v="2025-07-23"/>
        <s v="2025-03-04"/>
        <s v="2025-12-29"/>
        <s v="2025-08-03"/>
        <s v="2025-09-28"/>
        <s v="2025-10-05"/>
        <s v="2025-12-12"/>
        <s v="2025-09-13"/>
        <s v="2025-07-14"/>
        <s v="2025-05-09"/>
        <s v="2025-08-16"/>
        <s v="2025-03-05"/>
        <s v="2025-06-20"/>
        <s v="2025-02-02"/>
        <s v="2025-09-14"/>
        <s v="2025-12-17"/>
        <s v="2025-03-23"/>
        <s v="2025-06-15"/>
        <s v="2025-12-10"/>
        <s v="2025-08-31"/>
        <s v="2025-05-04"/>
        <s v="2025-04-03"/>
        <s v="2025-04-06"/>
        <s v="2025-06-17"/>
        <s v="2025-11-30"/>
        <s v="2025-08-18"/>
        <s v="2025-02-18"/>
        <s v="2025-02-05"/>
        <s v="2025-08-24"/>
        <s v="2025-07-05"/>
      </sharedItems>
    </cacheField>
    <cacheField name="Region" numFmtId="0">
      <sharedItems count="4">
        <s v="East"/>
        <s v="South"/>
        <s v="West"/>
        <s v="North"/>
      </sharedItems>
    </cacheField>
    <cacheField name="Category" numFmtId="0">
      <sharedItems count="5">
        <s v="Accessories"/>
        <s v="Phones"/>
        <s v="Tables"/>
        <s v="Chairs"/>
        <s v="Laptops"/>
      </sharedItems>
    </cacheField>
    <cacheField name="Product" numFmtId="0">
      <sharedItems count="21">
        <s v="Mouse"/>
        <s v="Phone Z"/>
        <s v="Office Table"/>
        <s v="Standing Desk"/>
        <s v="Phone Mini"/>
        <s v="Executive Chair"/>
        <s v="Laptop 14 Pro"/>
        <s v="Laptop 16 Max"/>
        <s v="Phone X"/>
        <s v="Keyboard"/>
        <s v="Ergo Chair"/>
        <s v="Headset"/>
        <s v="Laptop Air"/>
        <s v="Formula1" f="1"/>
        <s v="Formula2" f="1"/>
        <s v="Formula3" f="1"/>
        <s v="Formula4" f="1"/>
        <s v="Formula5" f="1"/>
        <s v="Formula6" f="1"/>
        <s v="Formula7" f="1"/>
        <s v="Formula8" f="1"/>
      </sharedItems>
    </cacheField>
    <cacheField name="Order ID" numFmtId="0">
      <sharedItems containsSemiMixedTypes="0" containsString="0" containsNumber="1" containsInteger="1" minValue="1000" maxValue="1199"/>
    </cacheField>
    <cacheField name="Quantity" numFmtId="0">
      <sharedItems containsSemiMixedTypes="0" containsString="0" containsNumber="1" containsInteger="1" minValue="1" maxValue="5" count="5">
        <n v="2"/>
        <n v="5"/>
        <n v="1"/>
        <n v="3"/>
        <n v="4"/>
      </sharedItems>
    </cacheField>
    <cacheField name="Sales" numFmtId="0">
      <sharedItems containsSemiMixedTypes="0" containsString="0" containsNumber="1" containsInteger="1" minValue="109" maxValue="4930"/>
    </cacheField>
    <cacheField name="Profit" numFmtId="0">
      <sharedItems containsSemiMixedTypes="0" containsString="0" containsNumber="1" minValue="26.68" maxValue="1171.72"/>
    </cacheField>
  </cacheFields>
  <calculatedItems count="8">
    <calculatedItem>
      <pivotArea cacheIndex="1" outline="0" fieldPosition="0">
        <references count="1">
          <reference field="3" count="1">
            <x v="13"/>
          </reference>
        </references>
      </pivotArea>
    </calculatedItem>
    <calculatedItem>
      <pivotArea cacheIndex="1" outline="0" fieldPosition="0">
        <references count="1">
          <reference field="3" count="1">
            <x v="14"/>
          </reference>
        </references>
      </pivotArea>
    </calculatedItem>
    <calculatedItem>
      <pivotArea cacheIndex="1" outline="0" fieldPosition="0">
        <references count="1">
          <reference field="3" count="1">
            <x v="15"/>
          </reference>
        </references>
      </pivotArea>
    </calculatedItem>
    <calculatedItem>
      <pivotArea cacheIndex="1" outline="0" fieldPosition="0">
        <references count="1">
          <reference field="3" count="1">
            <x v="16"/>
          </reference>
        </references>
      </pivotArea>
    </calculatedItem>
    <calculatedItem>
      <pivotArea cacheIndex="1" outline="0" fieldPosition="0">
        <references count="1">
          <reference field="3" count="1">
            <x v="17"/>
          </reference>
        </references>
      </pivotArea>
    </calculatedItem>
    <calculatedItem>
      <pivotArea cacheIndex="1" outline="0" fieldPosition="0">
        <references count="1">
          <reference field="3" count="1">
            <x v="18"/>
          </reference>
        </references>
      </pivotArea>
    </calculatedItem>
    <calculatedItem>
      <pivotArea cacheIndex="1" outline="0" fieldPosition="0">
        <references count="1">
          <reference field="3" count="1">
            <x v="19"/>
          </reference>
        </references>
      </pivotArea>
    </calculatedItem>
    <calculatedItem>
      <pivotArea cacheIndex="1" outline="0" fieldPosition="0">
        <references count="1">
          <reference field="3" count="1">
            <x v="20"/>
          </reference>
        </references>
      </pivotArea>
    </calculatedItem>
  </calculatedItems>
  <extLst>
    <ext xmlns:x14="http://schemas.microsoft.com/office/spreadsheetml/2009/9/main" uri="{725AE2AE-9491-48be-B2B4-4EB974FC3084}">
      <x14:pivotCacheDefinition pivotCacheId="11097052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n v="1000"/>
    <x v="0"/>
    <n v="1534"/>
    <n v="426.06"/>
  </r>
  <r>
    <x v="1"/>
    <x v="0"/>
    <x v="1"/>
    <x v="1"/>
    <n v="1001"/>
    <x v="1"/>
    <n v="2925"/>
    <n v="786.25"/>
  </r>
  <r>
    <x v="2"/>
    <x v="1"/>
    <x v="2"/>
    <x v="2"/>
    <n v="1002"/>
    <x v="2"/>
    <n v="261"/>
    <n v="30.58"/>
  </r>
  <r>
    <x v="3"/>
    <x v="2"/>
    <x v="1"/>
    <x v="1"/>
    <n v="1003"/>
    <x v="2"/>
    <n v="603"/>
    <n v="85.17"/>
  </r>
  <r>
    <x v="4"/>
    <x v="2"/>
    <x v="2"/>
    <x v="3"/>
    <n v="1004"/>
    <x v="2"/>
    <n v="902"/>
    <n v="105.54"/>
  </r>
  <r>
    <x v="5"/>
    <x v="1"/>
    <x v="1"/>
    <x v="4"/>
    <n v="1005"/>
    <x v="3"/>
    <n v="831"/>
    <n v="226.42"/>
  </r>
  <r>
    <x v="6"/>
    <x v="3"/>
    <x v="3"/>
    <x v="5"/>
    <n v="1006"/>
    <x v="4"/>
    <n v="2692"/>
    <n v="629.78"/>
  </r>
  <r>
    <x v="7"/>
    <x v="2"/>
    <x v="4"/>
    <x v="6"/>
    <n v="1007"/>
    <x v="0"/>
    <n v="1946"/>
    <n v="474.21"/>
  </r>
  <r>
    <x v="8"/>
    <x v="3"/>
    <x v="3"/>
    <x v="5"/>
    <n v="1008"/>
    <x v="4"/>
    <n v="792"/>
    <n v="233.6"/>
  </r>
  <r>
    <x v="9"/>
    <x v="3"/>
    <x v="4"/>
    <x v="7"/>
    <n v="1009"/>
    <x v="1"/>
    <n v="3365"/>
    <n v="362.78"/>
  </r>
  <r>
    <x v="10"/>
    <x v="0"/>
    <x v="1"/>
    <x v="1"/>
    <n v="1010"/>
    <x v="2"/>
    <n v="368"/>
    <n v="100.7"/>
  </r>
  <r>
    <x v="11"/>
    <x v="3"/>
    <x v="4"/>
    <x v="7"/>
    <n v="1011"/>
    <x v="0"/>
    <n v="1904"/>
    <n v="230.03"/>
  </r>
  <r>
    <x v="12"/>
    <x v="1"/>
    <x v="2"/>
    <x v="2"/>
    <n v="1012"/>
    <x v="3"/>
    <n v="1194"/>
    <n v="243.21"/>
  </r>
  <r>
    <x v="13"/>
    <x v="0"/>
    <x v="3"/>
    <x v="5"/>
    <n v="1013"/>
    <x v="3"/>
    <n v="1248"/>
    <n v="153.86000000000001"/>
  </r>
  <r>
    <x v="14"/>
    <x v="0"/>
    <x v="1"/>
    <x v="1"/>
    <n v="1014"/>
    <x v="0"/>
    <n v="1070"/>
    <n v="157.02000000000001"/>
  </r>
  <r>
    <x v="15"/>
    <x v="0"/>
    <x v="2"/>
    <x v="2"/>
    <n v="1015"/>
    <x v="4"/>
    <n v="3432"/>
    <n v="467.11"/>
  </r>
  <r>
    <x v="16"/>
    <x v="1"/>
    <x v="3"/>
    <x v="5"/>
    <n v="1016"/>
    <x v="1"/>
    <n v="2255"/>
    <n v="330.56"/>
  </r>
  <r>
    <x v="17"/>
    <x v="2"/>
    <x v="4"/>
    <x v="7"/>
    <n v="1017"/>
    <x v="4"/>
    <n v="2516"/>
    <n v="745.26"/>
  </r>
  <r>
    <x v="18"/>
    <x v="0"/>
    <x v="1"/>
    <x v="8"/>
    <n v="1018"/>
    <x v="1"/>
    <n v="4635"/>
    <n v="688.29"/>
  </r>
  <r>
    <x v="19"/>
    <x v="2"/>
    <x v="0"/>
    <x v="9"/>
    <n v="1019"/>
    <x v="1"/>
    <n v="2085"/>
    <n v="344.66"/>
  </r>
  <r>
    <x v="20"/>
    <x v="1"/>
    <x v="0"/>
    <x v="9"/>
    <n v="1020"/>
    <x v="2"/>
    <n v="418"/>
    <n v="119.56"/>
  </r>
  <r>
    <x v="21"/>
    <x v="0"/>
    <x v="3"/>
    <x v="10"/>
    <n v="1021"/>
    <x v="4"/>
    <n v="3768"/>
    <n v="459.81"/>
  </r>
  <r>
    <x v="22"/>
    <x v="1"/>
    <x v="0"/>
    <x v="0"/>
    <n v="1022"/>
    <x v="0"/>
    <n v="418"/>
    <n v="94.53"/>
  </r>
  <r>
    <x v="12"/>
    <x v="3"/>
    <x v="0"/>
    <x v="11"/>
    <n v="1023"/>
    <x v="0"/>
    <n v="682"/>
    <n v="97.96"/>
  </r>
  <r>
    <x v="23"/>
    <x v="1"/>
    <x v="4"/>
    <x v="7"/>
    <n v="1024"/>
    <x v="0"/>
    <n v="876"/>
    <n v="88.5"/>
  </r>
  <r>
    <x v="24"/>
    <x v="1"/>
    <x v="2"/>
    <x v="3"/>
    <n v="1025"/>
    <x v="4"/>
    <n v="1344"/>
    <n v="222.17"/>
  </r>
  <r>
    <x v="25"/>
    <x v="1"/>
    <x v="0"/>
    <x v="9"/>
    <n v="1026"/>
    <x v="2"/>
    <n v="593"/>
    <n v="68.75"/>
  </r>
  <r>
    <x v="26"/>
    <x v="2"/>
    <x v="1"/>
    <x v="4"/>
    <n v="1027"/>
    <x v="4"/>
    <n v="3208"/>
    <n v="490.36"/>
  </r>
  <r>
    <x v="27"/>
    <x v="3"/>
    <x v="4"/>
    <x v="12"/>
    <n v="1028"/>
    <x v="2"/>
    <n v="738"/>
    <n v="169.83"/>
  </r>
  <r>
    <x v="28"/>
    <x v="1"/>
    <x v="1"/>
    <x v="8"/>
    <n v="1029"/>
    <x v="0"/>
    <n v="394"/>
    <n v="84.32"/>
  </r>
  <r>
    <x v="29"/>
    <x v="2"/>
    <x v="1"/>
    <x v="4"/>
    <n v="1030"/>
    <x v="3"/>
    <n v="2940"/>
    <n v="535.82000000000005"/>
  </r>
  <r>
    <x v="17"/>
    <x v="2"/>
    <x v="4"/>
    <x v="7"/>
    <n v="1031"/>
    <x v="2"/>
    <n v="640"/>
    <n v="128.93"/>
  </r>
  <r>
    <x v="30"/>
    <x v="1"/>
    <x v="3"/>
    <x v="5"/>
    <n v="1032"/>
    <x v="1"/>
    <n v="4185"/>
    <n v="944.5"/>
  </r>
  <r>
    <x v="31"/>
    <x v="0"/>
    <x v="2"/>
    <x v="3"/>
    <n v="1033"/>
    <x v="2"/>
    <n v="782"/>
    <n v="218.71"/>
  </r>
  <r>
    <x v="32"/>
    <x v="1"/>
    <x v="4"/>
    <x v="12"/>
    <n v="1034"/>
    <x v="2"/>
    <n v="156"/>
    <n v="28.99"/>
  </r>
  <r>
    <x v="33"/>
    <x v="2"/>
    <x v="0"/>
    <x v="11"/>
    <n v="1035"/>
    <x v="1"/>
    <n v="1630"/>
    <n v="243.02"/>
  </r>
  <r>
    <x v="34"/>
    <x v="2"/>
    <x v="1"/>
    <x v="1"/>
    <n v="1036"/>
    <x v="1"/>
    <n v="605"/>
    <n v="178.97"/>
  </r>
  <r>
    <x v="35"/>
    <x v="2"/>
    <x v="4"/>
    <x v="7"/>
    <n v="1037"/>
    <x v="2"/>
    <n v="174"/>
    <n v="36.299999999999997"/>
  </r>
  <r>
    <x v="36"/>
    <x v="3"/>
    <x v="3"/>
    <x v="10"/>
    <n v="1038"/>
    <x v="3"/>
    <n v="1653"/>
    <n v="213.77"/>
  </r>
  <r>
    <x v="37"/>
    <x v="3"/>
    <x v="1"/>
    <x v="4"/>
    <n v="1039"/>
    <x v="4"/>
    <n v="3916"/>
    <n v="428.87"/>
  </r>
  <r>
    <x v="37"/>
    <x v="3"/>
    <x v="0"/>
    <x v="0"/>
    <n v="1040"/>
    <x v="0"/>
    <n v="534"/>
    <n v="69.040000000000006"/>
  </r>
  <r>
    <x v="38"/>
    <x v="0"/>
    <x v="4"/>
    <x v="6"/>
    <n v="1041"/>
    <x v="3"/>
    <n v="2394"/>
    <n v="558.05999999999995"/>
  </r>
  <r>
    <x v="39"/>
    <x v="2"/>
    <x v="4"/>
    <x v="6"/>
    <n v="1042"/>
    <x v="4"/>
    <n v="1804"/>
    <n v="187.53"/>
  </r>
  <r>
    <x v="40"/>
    <x v="2"/>
    <x v="4"/>
    <x v="6"/>
    <n v="1043"/>
    <x v="0"/>
    <n v="1706"/>
    <n v="343.53"/>
  </r>
  <r>
    <x v="41"/>
    <x v="2"/>
    <x v="3"/>
    <x v="10"/>
    <n v="1044"/>
    <x v="1"/>
    <n v="2790"/>
    <n v="704.54"/>
  </r>
  <r>
    <x v="42"/>
    <x v="2"/>
    <x v="1"/>
    <x v="8"/>
    <n v="1045"/>
    <x v="2"/>
    <n v="312"/>
    <n v="74.88"/>
  </r>
  <r>
    <x v="43"/>
    <x v="0"/>
    <x v="2"/>
    <x v="3"/>
    <n v="1046"/>
    <x v="3"/>
    <n v="498"/>
    <n v="82.02"/>
  </r>
  <r>
    <x v="44"/>
    <x v="1"/>
    <x v="2"/>
    <x v="3"/>
    <n v="1047"/>
    <x v="4"/>
    <n v="2416"/>
    <n v="539.71"/>
  </r>
  <r>
    <x v="9"/>
    <x v="0"/>
    <x v="0"/>
    <x v="11"/>
    <n v="1048"/>
    <x v="0"/>
    <n v="1732"/>
    <n v="314"/>
  </r>
  <r>
    <x v="45"/>
    <x v="2"/>
    <x v="1"/>
    <x v="8"/>
    <n v="1049"/>
    <x v="1"/>
    <n v="1225"/>
    <n v="170.24"/>
  </r>
  <r>
    <x v="46"/>
    <x v="3"/>
    <x v="1"/>
    <x v="1"/>
    <n v="1050"/>
    <x v="3"/>
    <n v="1062"/>
    <n v="160.30000000000001"/>
  </r>
  <r>
    <x v="47"/>
    <x v="0"/>
    <x v="3"/>
    <x v="5"/>
    <n v="1051"/>
    <x v="4"/>
    <n v="516"/>
    <n v="99.24"/>
  </r>
  <r>
    <x v="48"/>
    <x v="2"/>
    <x v="2"/>
    <x v="3"/>
    <n v="1052"/>
    <x v="3"/>
    <n v="1149"/>
    <n v="155.21"/>
  </r>
  <r>
    <x v="49"/>
    <x v="1"/>
    <x v="3"/>
    <x v="5"/>
    <n v="1053"/>
    <x v="0"/>
    <n v="542"/>
    <n v="133.76"/>
  </r>
  <r>
    <x v="50"/>
    <x v="1"/>
    <x v="4"/>
    <x v="12"/>
    <n v="1054"/>
    <x v="4"/>
    <n v="1968"/>
    <n v="393.04"/>
  </r>
  <r>
    <x v="51"/>
    <x v="3"/>
    <x v="2"/>
    <x v="2"/>
    <n v="1055"/>
    <x v="3"/>
    <n v="2994"/>
    <n v="717.63"/>
  </r>
  <r>
    <x v="52"/>
    <x v="3"/>
    <x v="1"/>
    <x v="8"/>
    <n v="1056"/>
    <x v="3"/>
    <n v="930"/>
    <n v="165.32"/>
  </r>
  <r>
    <x v="53"/>
    <x v="1"/>
    <x v="4"/>
    <x v="12"/>
    <n v="1057"/>
    <x v="1"/>
    <n v="3735"/>
    <n v="468.95"/>
  </r>
  <r>
    <x v="54"/>
    <x v="1"/>
    <x v="0"/>
    <x v="11"/>
    <n v="1058"/>
    <x v="2"/>
    <n v="728"/>
    <n v="109.45"/>
  </r>
  <r>
    <x v="55"/>
    <x v="3"/>
    <x v="4"/>
    <x v="7"/>
    <n v="1059"/>
    <x v="1"/>
    <n v="4930"/>
    <n v="701.06"/>
  </r>
  <r>
    <x v="56"/>
    <x v="3"/>
    <x v="3"/>
    <x v="5"/>
    <n v="1060"/>
    <x v="3"/>
    <n v="1617"/>
    <n v="167.11"/>
  </r>
  <r>
    <x v="57"/>
    <x v="1"/>
    <x v="1"/>
    <x v="1"/>
    <n v="1061"/>
    <x v="0"/>
    <n v="1702"/>
    <n v="214.27"/>
  </r>
  <r>
    <x v="58"/>
    <x v="1"/>
    <x v="4"/>
    <x v="6"/>
    <n v="1062"/>
    <x v="1"/>
    <n v="2585"/>
    <n v="291.55"/>
  </r>
  <r>
    <x v="59"/>
    <x v="1"/>
    <x v="0"/>
    <x v="9"/>
    <n v="1063"/>
    <x v="1"/>
    <n v="4205"/>
    <n v="968.19"/>
  </r>
  <r>
    <x v="60"/>
    <x v="2"/>
    <x v="1"/>
    <x v="8"/>
    <n v="1064"/>
    <x v="4"/>
    <n v="2060"/>
    <n v="223.59"/>
  </r>
  <r>
    <x v="61"/>
    <x v="0"/>
    <x v="4"/>
    <x v="6"/>
    <n v="1065"/>
    <x v="2"/>
    <n v="486"/>
    <n v="132.54"/>
  </r>
  <r>
    <x v="62"/>
    <x v="3"/>
    <x v="3"/>
    <x v="10"/>
    <n v="1066"/>
    <x v="3"/>
    <n v="1203"/>
    <n v="323.81"/>
  </r>
  <r>
    <x v="63"/>
    <x v="1"/>
    <x v="0"/>
    <x v="0"/>
    <n v="1067"/>
    <x v="2"/>
    <n v="754"/>
    <n v="100.49"/>
  </r>
  <r>
    <x v="64"/>
    <x v="2"/>
    <x v="4"/>
    <x v="6"/>
    <n v="1068"/>
    <x v="1"/>
    <n v="1390"/>
    <n v="233.73"/>
  </r>
  <r>
    <x v="22"/>
    <x v="2"/>
    <x v="0"/>
    <x v="11"/>
    <n v="1069"/>
    <x v="0"/>
    <n v="542"/>
    <n v="160.24"/>
  </r>
  <r>
    <x v="65"/>
    <x v="2"/>
    <x v="4"/>
    <x v="12"/>
    <n v="1070"/>
    <x v="3"/>
    <n v="2970"/>
    <n v="454.73"/>
  </r>
  <r>
    <x v="66"/>
    <x v="0"/>
    <x v="2"/>
    <x v="2"/>
    <n v="1071"/>
    <x v="4"/>
    <n v="840"/>
    <n v="88.2"/>
  </r>
  <r>
    <x v="67"/>
    <x v="1"/>
    <x v="1"/>
    <x v="8"/>
    <n v="1072"/>
    <x v="3"/>
    <n v="1461"/>
    <n v="425.63"/>
  </r>
  <r>
    <x v="68"/>
    <x v="3"/>
    <x v="0"/>
    <x v="0"/>
    <n v="1073"/>
    <x v="1"/>
    <n v="3505"/>
    <n v="519.37"/>
  </r>
  <r>
    <x v="69"/>
    <x v="2"/>
    <x v="1"/>
    <x v="8"/>
    <n v="1074"/>
    <x v="1"/>
    <n v="4175"/>
    <n v="1171.72"/>
  </r>
  <r>
    <x v="70"/>
    <x v="1"/>
    <x v="3"/>
    <x v="5"/>
    <n v="1075"/>
    <x v="0"/>
    <n v="928"/>
    <n v="235.66"/>
  </r>
  <r>
    <x v="71"/>
    <x v="0"/>
    <x v="3"/>
    <x v="10"/>
    <n v="1076"/>
    <x v="0"/>
    <n v="1284"/>
    <n v="369.13"/>
  </r>
  <r>
    <x v="72"/>
    <x v="1"/>
    <x v="4"/>
    <x v="7"/>
    <n v="1077"/>
    <x v="4"/>
    <n v="724"/>
    <n v="174.83"/>
  </r>
  <r>
    <x v="73"/>
    <x v="3"/>
    <x v="4"/>
    <x v="12"/>
    <n v="1078"/>
    <x v="1"/>
    <n v="1150"/>
    <n v="127.54"/>
  </r>
  <r>
    <x v="74"/>
    <x v="2"/>
    <x v="2"/>
    <x v="2"/>
    <n v="1079"/>
    <x v="2"/>
    <n v="499"/>
    <n v="70.83"/>
  </r>
  <r>
    <x v="75"/>
    <x v="3"/>
    <x v="0"/>
    <x v="11"/>
    <n v="1080"/>
    <x v="0"/>
    <n v="666"/>
    <n v="117.52"/>
  </r>
  <r>
    <x v="18"/>
    <x v="0"/>
    <x v="1"/>
    <x v="4"/>
    <n v="1081"/>
    <x v="3"/>
    <n v="1320"/>
    <n v="226.8"/>
  </r>
  <r>
    <x v="76"/>
    <x v="0"/>
    <x v="2"/>
    <x v="3"/>
    <n v="1082"/>
    <x v="4"/>
    <n v="2744"/>
    <n v="408.16"/>
  </r>
  <r>
    <x v="77"/>
    <x v="1"/>
    <x v="3"/>
    <x v="5"/>
    <n v="1083"/>
    <x v="4"/>
    <n v="3104"/>
    <n v="895.19"/>
  </r>
  <r>
    <x v="78"/>
    <x v="2"/>
    <x v="2"/>
    <x v="3"/>
    <n v="1084"/>
    <x v="3"/>
    <n v="1332"/>
    <n v="272.67"/>
  </r>
  <r>
    <x v="12"/>
    <x v="0"/>
    <x v="4"/>
    <x v="6"/>
    <n v="1085"/>
    <x v="2"/>
    <n v="451"/>
    <n v="98.11"/>
  </r>
  <r>
    <x v="79"/>
    <x v="1"/>
    <x v="4"/>
    <x v="7"/>
    <n v="1086"/>
    <x v="3"/>
    <n v="975"/>
    <n v="101.92"/>
  </r>
  <r>
    <x v="80"/>
    <x v="0"/>
    <x v="3"/>
    <x v="10"/>
    <n v="1087"/>
    <x v="3"/>
    <n v="879"/>
    <n v="152.21"/>
  </r>
  <r>
    <x v="81"/>
    <x v="0"/>
    <x v="2"/>
    <x v="3"/>
    <n v="1088"/>
    <x v="2"/>
    <n v="289"/>
    <n v="70.34"/>
  </r>
  <r>
    <x v="82"/>
    <x v="1"/>
    <x v="3"/>
    <x v="5"/>
    <n v="1089"/>
    <x v="3"/>
    <n v="798"/>
    <n v="116.83"/>
  </r>
  <r>
    <x v="83"/>
    <x v="2"/>
    <x v="4"/>
    <x v="12"/>
    <n v="1090"/>
    <x v="3"/>
    <n v="513"/>
    <n v="63.56"/>
  </r>
  <r>
    <x v="30"/>
    <x v="3"/>
    <x v="4"/>
    <x v="12"/>
    <n v="1091"/>
    <x v="2"/>
    <n v="347"/>
    <n v="82.5"/>
  </r>
  <r>
    <x v="84"/>
    <x v="0"/>
    <x v="3"/>
    <x v="10"/>
    <n v="1092"/>
    <x v="4"/>
    <n v="3200"/>
    <n v="697.52"/>
  </r>
  <r>
    <x v="85"/>
    <x v="3"/>
    <x v="2"/>
    <x v="2"/>
    <n v="1093"/>
    <x v="4"/>
    <n v="1504"/>
    <n v="324.64"/>
  </r>
  <r>
    <x v="86"/>
    <x v="1"/>
    <x v="2"/>
    <x v="2"/>
    <n v="1094"/>
    <x v="2"/>
    <n v="109"/>
    <n v="31.01"/>
  </r>
  <r>
    <x v="87"/>
    <x v="1"/>
    <x v="0"/>
    <x v="9"/>
    <n v="1095"/>
    <x v="2"/>
    <n v="761"/>
    <n v="92.66"/>
  </r>
  <r>
    <x v="88"/>
    <x v="0"/>
    <x v="4"/>
    <x v="6"/>
    <n v="1096"/>
    <x v="0"/>
    <n v="1520"/>
    <n v="255.69"/>
  </r>
  <r>
    <x v="11"/>
    <x v="3"/>
    <x v="3"/>
    <x v="10"/>
    <n v="1097"/>
    <x v="4"/>
    <n v="2020"/>
    <n v="246.07"/>
  </r>
  <r>
    <x v="89"/>
    <x v="0"/>
    <x v="1"/>
    <x v="4"/>
    <n v="1098"/>
    <x v="0"/>
    <n v="828"/>
    <n v="168.72"/>
  </r>
  <r>
    <x v="90"/>
    <x v="1"/>
    <x v="1"/>
    <x v="4"/>
    <n v="1099"/>
    <x v="1"/>
    <n v="1275"/>
    <n v="331.56"/>
  </r>
  <r>
    <x v="91"/>
    <x v="0"/>
    <x v="2"/>
    <x v="3"/>
    <n v="1100"/>
    <x v="1"/>
    <n v="4600"/>
    <n v="665.48"/>
  </r>
  <r>
    <x v="92"/>
    <x v="2"/>
    <x v="2"/>
    <x v="2"/>
    <n v="1101"/>
    <x v="2"/>
    <n v="876"/>
    <n v="111.47"/>
  </r>
  <r>
    <x v="93"/>
    <x v="0"/>
    <x v="4"/>
    <x v="7"/>
    <n v="1102"/>
    <x v="3"/>
    <n v="2817"/>
    <n v="732.13"/>
  </r>
  <r>
    <x v="94"/>
    <x v="0"/>
    <x v="0"/>
    <x v="9"/>
    <n v="1103"/>
    <x v="4"/>
    <n v="3136"/>
    <n v="594.04"/>
  </r>
  <r>
    <x v="95"/>
    <x v="3"/>
    <x v="4"/>
    <x v="7"/>
    <n v="1104"/>
    <x v="4"/>
    <n v="936"/>
    <n v="240.76"/>
  </r>
  <r>
    <x v="96"/>
    <x v="3"/>
    <x v="3"/>
    <x v="5"/>
    <n v="1105"/>
    <x v="1"/>
    <n v="1490"/>
    <n v="298.81"/>
  </r>
  <r>
    <x v="97"/>
    <x v="2"/>
    <x v="3"/>
    <x v="10"/>
    <n v="1106"/>
    <x v="0"/>
    <n v="234"/>
    <n v="40.29"/>
  </r>
  <r>
    <x v="98"/>
    <x v="2"/>
    <x v="0"/>
    <x v="9"/>
    <n v="1107"/>
    <x v="0"/>
    <n v="518"/>
    <n v="129.61000000000001"/>
  </r>
  <r>
    <x v="99"/>
    <x v="1"/>
    <x v="3"/>
    <x v="10"/>
    <n v="1108"/>
    <x v="4"/>
    <n v="944"/>
    <n v="156.36000000000001"/>
  </r>
  <r>
    <x v="71"/>
    <x v="1"/>
    <x v="0"/>
    <x v="0"/>
    <n v="1109"/>
    <x v="2"/>
    <n v="438"/>
    <n v="63.13"/>
  </r>
  <r>
    <x v="25"/>
    <x v="2"/>
    <x v="1"/>
    <x v="8"/>
    <n v="1110"/>
    <x v="1"/>
    <n v="4330"/>
    <n v="822.34"/>
  </r>
  <r>
    <x v="43"/>
    <x v="0"/>
    <x v="0"/>
    <x v="11"/>
    <n v="1111"/>
    <x v="2"/>
    <n v="950"/>
    <n v="189.85"/>
  </r>
  <r>
    <x v="100"/>
    <x v="3"/>
    <x v="4"/>
    <x v="7"/>
    <n v="1112"/>
    <x v="1"/>
    <n v="4795"/>
    <n v="966.24"/>
  </r>
  <r>
    <x v="45"/>
    <x v="2"/>
    <x v="2"/>
    <x v="2"/>
    <n v="1113"/>
    <x v="3"/>
    <n v="1965"/>
    <n v="470.72"/>
  </r>
  <r>
    <x v="101"/>
    <x v="2"/>
    <x v="4"/>
    <x v="7"/>
    <n v="1114"/>
    <x v="4"/>
    <n v="1412"/>
    <n v="152.66"/>
  </r>
  <r>
    <x v="15"/>
    <x v="2"/>
    <x v="2"/>
    <x v="3"/>
    <n v="1115"/>
    <x v="3"/>
    <n v="1482"/>
    <n v="247.3"/>
  </r>
  <r>
    <x v="102"/>
    <x v="3"/>
    <x v="2"/>
    <x v="3"/>
    <n v="1116"/>
    <x v="0"/>
    <n v="678"/>
    <n v="74.36"/>
  </r>
  <r>
    <x v="103"/>
    <x v="3"/>
    <x v="3"/>
    <x v="10"/>
    <n v="1117"/>
    <x v="3"/>
    <n v="1032"/>
    <n v="204.94"/>
  </r>
  <r>
    <x v="29"/>
    <x v="2"/>
    <x v="2"/>
    <x v="2"/>
    <n v="1118"/>
    <x v="2"/>
    <n v="762"/>
    <n v="113.79"/>
  </r>
  <r>
    <x v="31"/>
    <x v="1"/>
    <x v="1"/>
    <x v="1"/>
    <n v="1119"/>
    <x v="0"/>
    <n v="774"/>
    <n v="229.32"/>
  </r>
  <r>
    <x v="104"/>
    <x v="3"/>
    <x v="3"/>
    <x v="5"/>
    <n v="1120"/>
    <x v="2"/>
    <n v="816"/>
    <n v="208.71"/>
  </r>
  <r>
    <x v="23"/>
    <x v="3"/>
    <x v="3"/>
    <x v="5"/>
    <n v="1121"/>
    <x v="1"/>
    <n v="1890"/>
    <n v="535.28"/>
  </r>
  <r>
    <x v="105"/>
    <x v="2"/>
    <x v="3"/>
    <x v="10"/>
    <n v="1122"/>
    <x v="1"/>
    <n v="1585"/>
    <n v="216.23"/>
  </r>
  <r>
    <x v="106"/>
    <x v="2"/>
    <x v="3"/>
    <x v="10"/>
    <n v="1123"/>
    <x v="2"/>
    <n v="888"/>
    <n v="135.97"/>
  </r>
  <r>
    <x v="107"/>
    <x v="2"/>
    <x v="3"/>
    <x v="5"/>
    <n v="1124"/>
    <x v="3"/>
    <n v="363"/>
    <n v="68.709999999999994"/>
  </r>
  <r>
    <x v="76"/>
    <x v="2"/>
    <x v="0"/>
    <x v="0"/>
    <n v="1125"/>
    <x v="2"/>
    <n v="887"/>
    <n v="156.44999999999999"/>
  </r>
  <r>
    <x v="51"/>
    <x v="3"/>
    <x v="1"/>
    <x v="4"/>
    <n v="1126"/>
    <x v="0"/>
    <n v="1920"/>
    <n v="295.76"/>
  </r>
  <r>
    <x v="108"/>
    <x v="3"/>
    <x v="3"/>
    <x v="5"/>
    <n v="1127"/>
    <x v="1"/>
    <n v="975"/>
    <n v="126.31"/>
  </r>
  <r>
    <x v="109"/>
    <x v="0"/>
    <x v="3"/>
    <x v="5"/>
    <n v="1128"/>
    <x v="3"/>
    <n v="363"/>
    <n v="108.07"/>
  </r>
  <r>
    <x v="110"/>
    <x v="3"/>
    <x v="1"/>
    <x v="4"/>
    <n v="1129"/>
    <x v="3"/>
    <n v="2151"/>
    <n v="318.05"/>
  </r>
  <r>
    <x v="111"/>
    <x v="3"/>
    <x v="3"/>
    <x v="10"/>
    <n v="1130"/>
    <x v="0"/>
    <n v="306"/>
    <n v="73.5"/>
  </r>
  <r>
    <x v="112"/>
    <x v="3"/>
    <x v="3"/>
    <x v="10"/>
    <n v="1131"/>
    <x v="4"/>
    <n v="3380"/>
    <n v="865.91"/>
  </r>
  <r>
    <x v="113"/>
    <x v="3"/>
    <x v="3"/>
    <x v="10"/>
    <n v="1132"/>
    <x v="0"/>
    <n v="338"/>
    <n v="63.26"/>
  </r>
  <r>
    <x v="86"/>
    <x v="2"/>
    <x v="0"/>
    <x v="11"/>
    <n v="1133"/>
    <x v="4"/>
    <n v="3916"/>
    <n v="678.57"/>
  </r>
  <r>
    <x v="114"/>
    <x v="1"/>
    <x v="1"/>
    <x v="1"/>
    <n v="1134"/>
    <x v="0"/>
    <n v="270"/>
    <n v="74.97"/>
  </r>
  <r>
    <x v="115"/>
    <x v="0"/>
    <x v="0"/>
    <x v="0"/>
    <n v="1135"/>
    <x v="3"/>
    <n v="1056"/>
    <n v="263.7"/>
  </r>
  <r>
    <x v="116"/>
    <x v="2"/>
    <x v="0"/>
    <x v="11"/>
    <n v="1136"/>
    <x v="3"/>
    <n v="2823"/>
    <n v="790.82"/>
  </r>
  <r>
    <x v="117"/>
    <x v="1"/>
    <x v="0"/>
    <x v="9"/>
    <n v="1137"/>
    <x v="1"/>
    <n v="3195"/>
    <n v="753.84"/>
  </r>
  <r>
    <x v="28"/>
    <x v="0"/>
    <x v="3"/>
    <x v="10"/>
    <n v="1138"/>
    <x v="1"/>
    <n v="3225"/>
    <n v="907.47"/>
  </r>
  <r>
    <x v="15"/>
    <x v="3"/>
    <x v="3"/>
    <x v="10"/>
    <n v="1139"/>
    <x v="3"/>
    <n v="1551"/>
    <n v="325.22000000000003"/>
  </r>
  <r>
    <x v="118"/>
    <x v="0"/>
    <x v="1"/>
    <x v="1"/>
    <n v="1140"/>
    <x v="2"/>
    <n v="254"/>
    <n v="38.479999999999997"/>
  </r>
  <r>
    <x v="58"/>
    <x v="1"/>
    <x v="3"/>
    <x v="10"/>
    <n v="1141"/>
    <x v="1"/>
    <n v="4340"/>
    <n v="863.47"/>
  </r>
  <r>
    <x v="119"/>
    <x v="3"/>
    <x v="4"/>
    <x v="12"/>
    <n v="1142"/>
    <x v="1"/>
    <n v="3315"/>
    <n v="921.52"/>
  </r>
  <r>
    <x v="120"/>
    <x v="2"/>
    <x v="4"/>
    <x v="6"/>
    <n v="1143"/>
    <x v="0"/>
    <n v="1036"/>
    <n v="263.27"/>
  </r>
  <r>
    <x v="121"/>
    <x v="1"/>
    <x v="3"/>
    <x v="10"/>
    <n v="1144"/>
    <x v="4"/>
    <n v="908"/>
    <n v="190.13"/>
  </r>
  <r>
    <x v="122"/>
    <x v="0"/>
    <x v="1"/>
    <x v="1"/>
    <n v="1145"/>
    <x v="4"/>
    <n v="1332"/>
    <n v="209.27"/>
  </r>
  <r>
    <x v="123"/>
    <x v="0"/>
    <x v="0"/>
    <x v="0"/>
    <n v="1146"/>
    <x v="1"/>
    <n v="3450"/>
    <n v="872.76"/>
  </r>
  <r>
    <x v="124"/>
    <x v="3"/>
    <x v="1"/>
    <x v="1"/>
    <n v="1147"/>
    <x v="0"/>
    <n v="990"/>
    <n v="104.52"/>
  </r>
  <r>
    <x v="125"/>
    <x v="1"/>
    <x v="4"/>
    <x v="7"/>
    <n v="1148"/>
    <x v="2"/>
    <n v="454"/>
    <n v="95.37"/>
  </r>
  <r>
    <x v="126"/>
    <x v="1"/>
    <x v="2"/>
    <x v="3"/>
    <n v="1149"/>
    <x v="1"/>
    <n v="2155"/>
    <n v="275.5"/>
  </r>
  <r>
    <x v="80"/>
    <x v="1"/>
    <x v="0"/>
    <x v="11"/>
    <n v="1150"/>
    <x v="1"/>
    <n v="2400"/>
    <n v="281.13"/>
  </r>
  <r>
    <x v="127"/>
    <x v="2"/>
    <x v="0"/>
    <x v="0"/>
    <n v="1151"/>
    <x v="3"/>
    <n v="468"/>
    <n v="103.16"/>
  </r>
  <r>
    <x v="128"/>
    <x v="3"/>
    <x v="2"/>
    <x v="2"/>
    <n v="1152"/>
    <x v="0"/>
    <n v="624"/>
    <n v="140.72"/>
  </r>
  <r>
    <x v="32"/>
    <x v="2"/>
    <x v="3"/>
    <x v="5"/>
    <n v="1153"/>
    <x v="3"/>
    <n v="2577"/>
    <n v="496.45"/>
  </r>
  <r>
    <x v="129"/>
    <x v="0"/>
    <x v="2"/>
    <x v="2"/>
    <n v="1154"/>
    <x v="4"/>
    <n v="1776"/>
    <n v="349.74"/>
  </r>
  <r>
    <x v="130"/>
    <x v="2"/>
    <x v="4"/>
    <x v="7"/>
    <n v="1155"/>
    <x v="0"/>
    <n v="902"/>
    <n v="232.23"/>
  </r>
  <r>
    <x v="49"/>
    <x v="1"/>
    <x v="3"/>
    <x v="10"/>
    <n v="1156"/>
    <x v="3"/>
    <n v="2475"/>
    <n v="395.46"/>
  </r>
  <r>
    <x v="131"/>
    <x v="1"/>
    <x v="4"/>
    <x v="7"/>
    <n v="1157"/>
    <x v="4"/>
    <n v="2428"/>
    <n v="293.33"/>
  </r>
  <r>
    <x v="132"/>
    <x v="3"/>
    <x v="0"/>
    <x v="11"/>
    <n v="1158"/>
    <x v="2"/>
    <n v="180"/>
    <n v="32.75"/>
  </r>
  <r>
    <x v="133"/>
    <x v="2"/>
    <x v="1"/>
    <x v="4"/>
    <n v="1159"/>
    <x v="2"/>
    <n v="131"/>
    <n v="29.36"/>
  </r>
  <r>
    <x v="133"/>
    <x v="3"/>
    <x v="0"/>
    <x v="9"/>
    <n v="1160"/>
    <x v="1"/>
    <n v="3510"/>
    <n v="972.86"/>
  </r>
  <r>
    <x v="87"/>
    <x v="0"/>
    <x v="0"/>
    <x v="0"/>
    <n v="1161"/>
    <x v="2"/>
    <n v="510"/>
    <n v="133.72999999999999"/>
  </r>
  <r>
    <x v="134"/>
    <x v="2"/>
    <x v="3"/>
    <x v="5"/>
    <n v="1162"/>
    <x v="2"/>
    <n v="965"/>
    <n v="170.65"/>
  </r>
  <r>
    <x v="135"/>
    <x v="3"/>
    <x v="4"/>
    <x v="6"/>
    <n v="1163"/>
    <x v="1"/>
    <n v="3270"/>
    <n v="452.01"/>
  </r>
  <r>
    <x v="136"/>
    <x v="1"/>
    <x v="0"/>
    <x v="9"/>
    <n v="1164"/>
    <x v="3"/>
    <n v="1080"/>
    <n v="240"/>
  </r>
  <r>
    <x v="137"/>
    <x v="0"/>
    <x v="3"/>
    <x v="5"/>
    <n v="1165"/>
    <x v="1"/>
    <n v="655"/>
    <n v="184.38"/>
  </r>
  <r>
    <x v="138"/>
    <x v="3"/>
    <x v="3"/>
    <x v="10"/>
    <n v="1166"/>
    <x v="0"/>
    <n v="490"/>
    <n v="116"/>
  </r>
  <r>
    <x v="139"/>
    <x v="1"/>
    <x v="4"/>
    <x v="12"/>
    <n v="1167"/>
    <x v="4"/>
    <n v="2736"/>
    <n v="687.62"/>
  </r>
  <r>
    <x v="140"/>
    <x v="3"/>
    <x v="3"/>
    <x v="10"/>
    <n v="1168"/>
    <x v="0"/>
    <n v="1536"/>
    <n v="284.75"/>
  </r>
  <r>
    <x v="141"/>
    <x v="1"/>
    <x v="1"/>
    <x v="8"/>
    <n v="1169"/>
    <x v="0"/>
    <n v="852"/>
    <n v="189.77"/>
  </r>
  <r>
    <x v="129"/>
    <x v="3"/>
    <x v="1"/>
    <x v="4"/>
    <n v="1170"/>
    <x v="3"/>
    <n v="2655"/>
    <n v="739.18"/>
  </r>
  <r>
    <x v="142"/>
    <x v="3"/>
    <x v="1"/>
    <x v="1"/>
    <n v="1171"/>
    <x v="0"/>
    <n v="892"/>
    <n v="126.33"/>
  </r>
  <r>
    <x v="76"/>
    <x v="2"/>
    <x v="4"/>
    <x v="7"/>
    <n v="1172"/>
    <x v="0"/>
    <n v="476"/>
    <n v="103.44"/>
  </r>
  <r>
    <x v="143"/>
    <x v="0"/>
    <x v="3"/>
    <x v="10"/>
    <n v="1173"/>
    <x v="4"/>
    <n v="3584"/>
    <n v="563.61"/>
  </r>
  <r>
    <x v="144"/>
    <x v="3"/>
    <x v="4"/>
    <x v="7"/>
    <n v="1174"/>
    <x v="0"/>
    <n v="414"/>
    <n v="103.08"/>
  </r>
  <r>
    <x v="145"/>
    <x v="1"/>
    <x v="2"/>
    <x v="2"/>
    <n v="1175"/>
    <x v="1"/>
    <n v="3880"/>
    <n v="858"/>
  </r>
  <r>
    <x v="1"/>
    <x v="1"/>
    <x v="3"/>
    <x v="10"/>
    <n v="1176"/>
    <x v="1"/>
    <n v="550"/>
    <n v="57.79"/>
  </r>
  <r>
    <x v="146"/>
    <x v="3"/>
    <x v="2"/>
    <x v="2"/>
    <n v="1177"/>
    <x v="3"/>
    <n v="2250"/>
    <n v="433.7"/>
  </r>
  <r>
    <x v="147"/>
    <x v="2"/>
    <x v="4"/>
    <x v="7"/>
    <n v="1178"/>
    <x v="2"/>
    <n v="360"/>
    <n v="54.51"/>
  </r>
  <r>
    <x v="132"/>
    <x v="0"/>
    <x v="0"/>
    <x v="11"/>
    <n v="1179"/>
    <x v="4"/>
    <n v="2708"/>
    <n v="808.26"/>
  </r>
  <r>
    <x v="115"/>
    <x v="3"/>
    <x v="3"/>
    <x v="10"/>
    <n v="1180"/>
    <x v="1"/>
    <n v="1770"/>
    <n v="309.39"/>
  </r>
  <r>
    <x v="61"/>
    <x v="3"/>
    <x v="0"/>
    <x v="0"/>
    <n v="1181"/>
    <x v="0"/>
    <n v="582"/>
    <n v="145.77000000000001"/>
  </r>
  <r>
    <x v="148"/>
    <x v="1"/>
    <x v="4"/>
    <x v="6"/>
    <n v="1182"/>
    <x v="1"/>
    <n v="3915"/>
    <n v="401.72"/>
  </r>
  <r>
    <x v="149"/>
    <x v="2"/>
    <x v="3"/>
    <x v="10"/>
    <n v="1183"/>
    <x v="3"/>
    <n v="381"/>
    <n v="66.16"/>
  </r>
  <r>
    <x v="150"/>
    <x v="2"/>
    <x v="2"/>
    <x v="3"/>
    <n v="1184"/>
    <x v="4"/>
    <n v="1844"/>
    <n v="237.73"/>
  </r>
  <r>
    <x v="87"/>
    <x v="0"/>
    <x v="4"/>
    <x v="12"/>
    <n v="1185"/>
    <x v="2"/>
    <n v="822"/>
    <n v="220.38"/>
  </r>
  <r>
    <x v="151"/>
    <x v="3"/>
    <x v="3"/>
    <x v="10"/>
    <n v="1186"/>
    <x v="2"/>
    <n v="544"/>
    <n v="121.71"/>
  </r>
  <r>
    <x v="152"/>
    <x v="2"/>
    <x v="2"/>
    <x v="2"/>
    <n v="1187"/>
    <x v="3"/>
    <n v="561"/>
    <n v="163.47999999999999"/>
  </r>
  <r>
    <x v="153"/>
    <x v="2"/>
    <x v="2"/>
    <x v="3"/>
    <n v="1188"/>
    <x v="0"/>
    <n v="1854"/>
    <n v="345.39"/>
  </r>
  <r>
    <x v="154"/>
    <x v="3"/>
    <x v="4"/>
    <x v="6"/>
    <n v="1189"/>
    <x v="4"/>
    <n v="3940"/>
    <n v="709.32"/>
  </r>
  <r>
    <x v="73"/>
    <x v="1"/>
    <x v="2"/>
    <x v="3"/>
    <n v="1190"/>
    <x v="3"/>
    <n v="936"/>
    <n v="241.24"/>
  </r>
  <r>
    <x v="155"/>
    <x v="0"/>
    <x v="0"/>
    <x v="11"/>
    <n v="1191"/>
    <x v="4"/>
    <n v="572"/>
    <n v="141.69"/>
  </r>
  <r>
    <x v="156"/>
    <x v="1"/>
    <x v="4"/>
    <x v="7"/>
    <n v="1192"/>
    <x v="1"/>
    <n v="535"/>
    <n v="125.66"/>
  </r>
  <r>
    <x v="157"/>
    <x v="2"/>
    <x v="2"/>
    <x v="2"/>
    <n v="1193"/>
    <x v="4"/>
    <n v="2932"/>
    <n v="711.68"/>
  </r>
  <r>
    <x v="158"/>
    <x v="0"/>
    <x v="4"/>
    <x v="7"/>
    <n v="1194"/>
    <x v="1"/>
    <n v="2095"/>
    <n v="421.49"/>
  </r>
  <r>
    <x v="16"/>
    <x v="1"/>
    <x v="4"/>
    <x v="6"/>
    <n v="1195"/>
    <x v="0"/>
    <n v="1952"/>
    <n v="366.05"/>
  </r>
  <r>
    <x v="159"/>
    <x v="0"/>
    <x v="2"/>
    <x v="3"/>
    <n v="1196"/>
    <x v="2"/>
    <n v="838"/>
    <n v="243.12"/>
  </r>
  <r>
    <x v="160"/>
    <x v="0"/>
    <x v="0"/>
    <x v="9"/>
    <n v="1197"/>
    <x v="2"/>
    <n v="109"/>
    <n v="26.68"/>
  </r>
  <r>
    <x v="161"/>
    <x v="3"/>
    <x v="1"/>
    <x v="1"/>
    <n v="1198"/>
    <x v="0"/>
    <n v="938"/>
    <n v="244.68"/>
  </r>
  <r>
    <x v="162"/>
    <x v="0"/>
    <x v="0"/>
    <x v="11"/>
    <n v="1199"/>
    <x v="4"/>
    <n v="2680"/>
    <n v="561.41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AB23F7-47E2-4B3F-9BEA-8C898BAFFF5C}"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Products">
  <location ref="B14:C20" firstHeaderRow="1" firstDataRow="1" firstDataCol="1"/>
  <pivotFields count="8">
    <pivotField showAll="0">
      <items count="164">
        <item x="88"/>
        <item x="69"/>
        <item x="19"/>
        <item x="105"/>
        <item x="20"/>
        <item x="89"/>
        <item x="29"/>
        <item x="72"/>
        <item x="66"/>
        <item x="56"/>
        <item x="13"/>
        <item x="33"/>
        <item x="114"/>
        <item x="146"/>
        <item x="160"/>
        <item x="74"/>
        <item x="18"/>
        <item x="101"/>
        <item x="7"/>
        <item x="159"/>
        <item x="37"/>
        <item x="12"/>
        <item x="57"/>
        <item x="78"/>
        <item x="63"/>
        <item x="98"/>
        <item x="134"/>
        <item x="144"/>
        <item x="92"/>
        <item x="104"/>
        <item x="112"/>
        <item x="6"/>
        <item x="53"/>
        <item x="10"/>
        <item x="31"/>
        <item x="149"/>
        <item x="52"/>
        <item x="127"/>
        <item x="97"/>
        <item x="28"/>
        <item x="126"/>
        <item x="154"/>
        <item x="128"/>
        <item x="155"/>
        <item x="119"/>
        <item x="132"/>
        <item x="40"/>
        <item x="11"/>
        <item x="24"/>
        <item x="41"/>
        <item x="36"/>
        <item x="102"/>
        <item x="50"/>
        <item x="103"/>
        <item x="47"/>
        <item x="58"/>
        <item x="153"/>
        <item x="16"/>
        <item x="46"/>
        <item x="142"/>
        <item x="129"/>
        <item x="130"/>
        <item x="25"/>
        <item x="83"/>
        <item x="124"/>
        <item x="90"/>
        <item x="106"/>
        <item x="67"/>
        <item x="8"/>
        <item x="84"/>
        <item x="38"/>
        <item x="2"/>
        <item x="14"/>
        <item x="54"/>
        <item x="107"/>
        <item x="150"/>
        <item x="3"/>
        <item x="156"/>
        <item x="125"/>
        <item x="145"/>
        <item x="27"/>
        <item x="87"/>
        <item x="73"/>
        <item x="77"/>
        <item x="120"/>
        <item x="118"/>
        <item x="162"/>
        <item x="80"/>
        <item x="21"/>
        <item x="4"/>
        <item x="141"/>
        <item x="51"/>
        <item x="133"/>
        <item x="1"/>
        <item x="64"/>
        <item x="116"/>
        <item x="93"/>
        <item x="136"/>
        <item x="9"/>
        <item x="91"/>
        <item x="62"/>
        <item x="143"/>
        <item x="158"/>
        <item x="23"/>
        <item x="161"/>
        <item x="113"/>
        <item x="70"/>
        <item x="152"/>
        <item x="79"/>
        <item x="76"/>
        <item x="94"/>
        <item x="140"/>
        <item x="147"/>
        <item x="26"/>
        <item x="35"/>
        <item x="60"/>
        <item x="121"/>
        <item x="137"/>
        <item x="42"/>
        <item x="43"/>
        <item x="30"/>
        <item x="34"/>
        <item x="138"/>
        <item x="95"/>
        <item x="115"/>
        <item x="109"/>
        <item x="45"/>
        <item x="99"/>
        <item x="75"/>
        <item x="71"/>
        <item x="22"/>
        <item x="5"/>
        <item x="44"/>
        <item x="17"/>
        <item x="59"/>
        <item x="81"/>
        <item x="32"/>
        <item x="111"/>
        <item x="15"/>
        <item x="108"/>
        <item x="122"/>
        <item x="0"/>
        <item x="55"/>
        <item x="85"/>
        <item x="157"/>
        <item x="100"/>
        <item x="86"/>
        <item x="68"/>
        <item x="82"/>
        <item x="151"/>
        <item x="139"/>
        <item x="61"/>
        <item x="148"/>
        <item x="110"/>
        <item x="48"/>
        <item x="39"/>
        <item x="49"/>
        <item x="65"/>
        <item x="117"/>
        <item x="123"/>
        <item x="131"/>
        <item x="135"/>
        <item x="96"/>
        <item t="default"/>
      </items>
    </pivotField>
    <pivotField showAll="0">
      <items count="5">
        <item x="0"/>
        <item x="3"/>
        <item x="1"/>
        <item x="2"/>
        <item t="default"/>
      </items>
    </pivotField>
    <pivotField showAll="0"/>
    <pivotField axis="axisRow" showAll="0" measureFilter="1" sortType="descending">
      <items count="22">
        <item x="10"/>
        <item x="5"/>
        <item x="11"/>
        <item x="9"/>
        <item x="6"/>
        <item x="7"/>
        <item x="12"/>
        <item x="0"/>
        <item x="2"/>
        <item x="4"/>
        <item x="8"/>
        <item x="1"/>
        <item x="3"/>
        <item f="1" x="13"/>
        <item f="1" x="14"/>
        <item f="1" x="15"/>
        <item f="1" x="16"/>
        <item f="1" x="17"/>
        <item f="1" x="18"/>
        <item f="1" x="19"/>
        <item f="1" x="2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3"/>
  </rowFields>
  <rowItems count="6">
    <i>
      <x/>
    </i>
    <i>
      <x v="5"/>
    </i>
    <i>
      <x v="1"/>
    </i>
    <i>
      <x v="4"/>
    </i>
    <i>
      <x v="8"/>
    </i>
    <i t="grand">
      <x/>
    </i>
  </rowItems>
  <colItems count="1">
    <i/>
  </colItems>
  <dataFields count="1">
    <dataField name="Sum of Sales" fld="6" baseField="0"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8C6B28-27C4-4A3C-AD2E-1ED2E2DBD583}"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ategories">
  <location ref="H14:I20" firstHeaderRow="1" firstDataRow="1" firstDataCol="1"/>
  <pivotFields count="8">
    <pivotField showAll="0">
      <items count="164">
        <item x="88"/>
        <item x="69"/>
        <item x="19"/>
        <item x="105"/>
        <item x="20"/>
        <item x="89"/>
        <item x="29"/>
        <item x="72"/>
        <item x="66"/>
        <item x="56"/>
        <item x="13"/>
        <item x="33"/>
        <item x="114"/>
        <item x="146"/>
        <item x="160"/>
        <item x="74"/>
        <item x="18"/>
        <item x="101"/>
        <item x="7"/>
        <item x="159"/>
        <item x="37"/>
        <item x="12"/>
        <item x="57"/>
        <item x="78"/>
        <item x="63"/>
        <item x="98"/>
        <item x="134"/>
        <item x="144"/>
        <item x="92"/>
        <item x="104"/>
        <item x="112"/>
        <item x="6"/>
        <item x="53"/>
        <item x="10"/>
        <item x="31"/>
        <item x="149"/>
        <item x="52"/>
        <item x="127"/>
        <item x="97"/>
        <item x="28"/>
        <item x="126"/>
        <item x="154"/>
        <item x="128"/>
        <item x="155"/>
        <item x="119"/>
        <item x="132"/>
        <item x="40"/>
        <item x="11"/>
        <item x="24"/>
        <item x="41"/>
        <item x="36"/>
        <item x="102"/>
        <item x="50"/>
        <item x="103"/>
        <item x="47"/>
        <item x="58"/>
        <item x="153"/>
        <item x="16"/>
        <item x="46"/>
        <item x="142"/>
        <item x="129"/>
        <item x="130"/>
        <item x="25"/>
        <item x="83"/>
        <item x="124"/>
        <item x="90"/>
        <item x="106"/>
        <item x="67"/>
        <item x="8"/>
        <item x="84"/>
        <item x="38"/>
        <item x="2"/>
        <item x="14"/>
        <item x="54"/>
        <item x="107"/>
        <item x="150"/>
        <item x="3"/>
        <item x="156"/>
        <item x="125"/>
        <item x="145"/>
        <item x="27"/>
        <item x="87"/>
        <item x="73"/>
        <item x="77"/>
        <item x="120"/>
        <item x="118"/>
        <item x="162"/>
        <item x="80"/>
        <item x="21"/>
        <item x="4"/>
        <item x="141"/>
        <item x="51"/>
        <item x="133"/>
        <item x="1"/>
        <item x="64"/>
        <item x="116"/>
        <item x="93"/>
        <item x="136"/>
        <item x="9"/>
        <item x="91"/>
        <item x="62"/>
        <item x="143"/>
        <item x="158"/>
        <item x="23"/>
        <item x="161"/>
        <item x="113"/>
        <item x="70"/>
        <item x="152"/>
        <item x="79"/>
        <item x="76"/>
        <item x="94"/>
        <item x="140"/>
        <item x="147"/>
        <item x="26"/>
        <item x="35"/>
        <item x="60"/>
        <item x="121"/>
        <item x="137"/>
        <item x="42"/>
        <item x="43"/>
        <item x="30"/>
        <item x="34"/>
        <item x="138"/>
        <item x="95"/>
        <item x="115"/>
        <item x="109"/>
        <item x="45"/>
        <item x="99"/>
        <item x="75"/>
        <item x="71"/>
        <item x="22"/>
        <item x="5"/>
        <item x="44"/>
        <item x="17"/>
        <item x="59"/>
        <item x="81"/>
        <item x="32"/>
        <item x="111"/>
        <item x="15"/>
        <item x="108"/>
        <item x="122"/>
        <item x="0"/>
        <item x="55"/>
        <item x="85"/>
        <item x="157"/>
        <item x="100"/>
        <item x="86"/>
        <item x="68"/>
        <item x="82"/>
        <item x="151"/>
        <item x="139"/>
        <item x="61"/>
        <item x="148"/>
        <item x="110"/>
        <item x="48"/>
        <item x="39"/>
        <item x="49"/>
        <item x="65"/>
        <item x="117"/>
        <item x="123"/>
        <item x="131"/>
        <item x="135"/>
        <item x="96"/>
        <item t="default"/>
      </items>
    </pivotField>
    <pivotField showAll="0">
      <items count="5">
        <item x="0"/>
        <item x="3"/>
        <item x="1"/>
        <item x="2"/>
        <item t="default"/>
      </items>
    </pivotField>
    <pivotField axis="axisRow" showAll="0">
      <items count="6">
        <item x="0"/>
        <item x="3"/>
        <item x="4"/>
        <item x="1"/>
        <item x="2"/>
        <item t="default"/>
      </items>
    </pivotField>
    <pivotField showAll="0">
      <items count="22">
        <item x="10"/>
        <item x="5"/>
        <item x="11"/>
        <item x="9"/>
        <item x="6"/>
        <item x="7"/>
        <item x="12"/>
        <item x="0"/>
        <item x="2"/>
        <item x="4"/>
        <item x="8"/>
        <item x="1"/>
        <item x="3"/>
        <item f="1" x="13"/>
        <item f="1" x="14"/>
        <item f="1" x="15"/>
        <item f="1" x="16"/>
        <item f="1" x="17"/>
        <item f="1" x="18"/>
        <item f="1" x="19"/>
        <item f="1" x="20"/>
        <item t="default"/>
      </items>
    </pivotField>
    <pivotField showAll="0"/>
    <pivotField showAll="0"/>
    <pivotField dataField="1" showAll="0"/>
    <pivotField showAll="0"/>
  </pivotFields>
  <rowFields count="1">
    <field x="2"/>
  </rowFields>
  <rowItems count="6">
    <i>
      <x/>
    </i>
    <i>
      <x v="1"/>
    </i>
    <i>
      <x v="2"/>
    </i>
    <i>
      <x v="3"/>
    </i>
    <i>
      <x v="4"/>
    </i>
    <i t="grand">
      <x/>
    </i>
  </rowItems>
  <colItems count="1">
    <i/>
  </colItems>
  <dataFields count="1">
    <dataField name="Sum of Sales" fld="6"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6706F4-8FA2-4307-81EB-AEBDE837996E}"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tes">
  <location ref="E14:F25" firstHeaderRow="1" firstDataRow="1" firstDataCol="1"/>
  <pivotFields count="8">
    <pivotField axis="axisRow" showAll="0" measureFilter="1">
      <items count="164">
        <item x="88"/>
        <item x="69"/>
        <item x="19"/>
        <item x="105"/>
        <item x="20"/>
        <item x="89"/>
        <item x="29"/>
        <item x="72"/>
        <item x="66"/>
        <item x="56"/>
        <item x="13"/>
        <item x="33"/>
        <item x="114"/>
        <item x="146"/>
        <item x="160"/>
        <item x="74"/>
        <item x="18"/>
        <item x="101"/>
        <item x="7"/>
        <item x="159"/>
        <item x="37"/>
        <item x="12"/>
        <item x="57"/>
        <item x="78"/>
        <item x="63"/>
        <item x="98"/>
        <item x="134"/>
        <item x="144"/>
        <item x="92"/>
        <item x="104"/>
        <item x="112"/>
        <item x="6"/>
        <item x="53"/>
        <item x="10"/>
        <item x="31"/>
        <item x="149"/>
        <item x="52"/>
        <item x="127"/>
        <item x="97"/>
        <item x="28"/>
        <item x="126"/>
        <item x="154"/>
        <item x="128"/>
        <item x="155"/>
        <item x="119"/>
        <item x="132"/>
        <item x="40"/>
        <item x="11"/>
        <item x="24"/>
        <item x="41"/>
        <item x="36"/>
        <item x="102"/>
        <item x="50"/>
        <item x="103"/>
        <item x="47"/>
        <item x="58"/>
        <item x="153"/>
        <item x="16"/>
        <item x="46"/>
        <item x="142"/>
        <item x="129"/>
        <item x="130"/>
        <item x="25"/>
        <item x="83"/>
        <item x="124"/>
        <item x="90"/>
        <item x="106"/>
        <item x="67"/>
        <item x="8"/>
        <item x="84"/>
        <item x="38"/>
        <item x="2"/>
        <item x="14"/>
        <item x="54"/>
        <item x="107"/>
        <item x="150"/>
        <item x="3"/>
        <item x="156"/>
        <item x="125"/>
        <item x="145"/>
        <item x="27"/>
        <item x="87"/>
        <item x="73"/>
        <item x="77"/>
        <item x="120"/>
        <item x="118"/>
        <item x="162"/>
        <item x="80"/>
        <item x="21"/>
        <item x="4"/>
        <item x="141"/>
        <item x="51"/>
        <item x="133"/>
        <item x="1"/>
        <item x="64"/>
        <item x="116"/>
        <item x="93"/>
        <item x="136"/>
        <item x="9"/>
        <item x="91"/>
        <item x="62"/>
        <item x="143"/>
        <item x="158"/>
        <item x="23"/>
        <item x="161"/>
        <item x="113"/>
        <item x="70"/>
        <item x="152"/>
        <item x="79"/>
        <item x="76"/>
        <item x="94"/>
        <item x="140"/>
        <item x="147"/>
        <item x="26"/>
        <item x="35"/>
        <item x="60"/>
        <item x="121"/>
        <item x="137"/>
        <item x="42"/>
        <item x="43"/>
        <item x="30"/>
        <item x="34"/>
        <item x="138"/>
        <item x="95"/>
        <item x="115"/>
        <item x="109"/>
        <item x="45"/>
        <item x="99"/>
        <item x="75"/>
        <item x="71"/>
        <item x="22"/>
        <item x="5"/>
        <item x="44"/>
        <item x="17"/>
        <item x="59"/>
        <item x="81"/>
        <item x="32"/>
        <item x="111"/>
        <item x="15"/>
        <item x="108"/>
        <item x="122"/>
        <item x="0"/>
        <item x="55"/>
        <item x="85"/>
        <item x="157"/>
        <item x="100"/>
        <item x="86"/>
        <item x="68"/>
        <item x="82"/>
        <item x="151"/>
        <item x="139"/>
        <item x="61"/>
        <item x="148"/>
        <item x="110"/>
        <item x="48"/>
        <item x="39"/>
        <item x="49"/>
        <item x="65"/>
        <item x="117"/>
        <item x="123"/>
        <item x="131"/>
        <item x="135"/>
        <item x="96"/>
        <item t="default"/>
      </items>
    </pivotField>
    <pivotField showAll="0">
      <items count="5">
        <item x="0"/>
        <item x="3"/>
        <item x="1"/>
        <item x="2"/>
        <item t="default"/>
      </items>
    </pivotField>
    <pivotField showAll="0">
      <items count="6">
        <item x="0"/>
        <item x="3"/>
        <item x="4"/>
        <item x="1"/>
        <item x="2"/>
        <item t="default"/>
      </items>
    </pivotField>
    <pivotField showAll="0">
      <items count="22">
        <item x="10"/>
        <item x="5"/>
        <item x="11"/>
        <item x="9"/>
        <item x="6"/>
        <item x="7"/>
        <item x="12"/>
        <item x="0"/>
        <item x="2"/>
        <item x="4"/>
        <item x="8"/>
        <item x="1"/>
        <item x="3"/>
        <item f="1" x="13"/>
        <item f="1" x="14"/>
        <item f="1" x="15"/>
        <item f="1" x="16"/>
        <item f="1" x="17"/>
        <item f="1" x="18"/>
        <item f="1" x="19"/>
        <item f="1" x="20"/>
        <item t="default"/>
      </items>
    </pivotField>
    <pivotField showAll="0"/>
    <pivotField showAll="0"/>
    <pivotField dataField="1" showAll="0"/>
    <pivotField showAll="0"/>
  </pivotFields>
  <rowFields count="1">
    <field x="0"/>
  </rowFields>
  <rowItems count="11">
    <i>
      <x v="16"/>
    </i>
    <i>
      <x v="55"/>
    </i>
    <i>
      <x v="62"/>
    </i>
    <i>
      <x v="91"/>
    </i>
    <i>
      <x v="98"/>
    </i>
    <i>
      <x v="99"/>
    </i>
    <i>
      <x v="120"/>
    </i>
    <i>
      <x v="138"/>
    </i>
    <i>
      <x v="142"/>
    </i>
    <i>
      <x v="145"/>
    </i>
    <i t="grand">
      <x/>
    </i>
  </rowItems>
  <colItems count="1">
    <i/>
  </colItems>
  <dataFields count="1">
    <dataField name="Sum of Sales" fld="6"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BE2D55-28AD-451B-AE9D-27F31073BEF8}"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Regeions">
  <location ref="B24:C29" firstHeaderRow="1" firstDataRow="1" firstDataCol="1"/>
  <pivotFields count="8">
    <pivotField showAll="0">
      <items count="164">
        <item x="88"/>
        <item x="69"/>
        <item x="19"/>
        <item x="105"/>
        <item x="20"/>
        <item x="89"/>
        <item x="29"/>
        <item x="72"/>
        <item x="66"/>
        <item x="56"/>
        <item x="13"/>
        <item x="33"/>
        <item x="114"/>
        <item x="146"/>
        <item x="160"/>
        <item x="74"/>
        <item x="18"/>
        <item x="101"/>
        <item x="7"/>
        <item x="159"/>
        <item x="37"/>
        <item x="12"/>
        <item x="57"/>
        <item x="78"/>
        <item x="63"/>
        <item x="98"/>
        <item x="134"/>
        <item x="144"/>
        <item x="92"/>
        <item x="104"/>
        <item x="112"/>
        <item x="6"/>
        <item x="53"/>
        <item x="10"/>
        <item x="31"/>
        <item x="149"/>
        <item x="52"/>
        <item x="127"/>
        <item x="97"/>
        <item x="28"/>
        <item x="126"/>
        <item x="154"/>
        <item x="128"/>
        <item x="155"/>
        <item x="119"/>
        <item x="132"/>
        <item x="40"/>
        <item x="11"/>
        <item x="24"/>
        <item x="41"/>
        <item x="36"/>
        <item x="102"/>
        <item x="50"/>
        <item x="103"/>
        <item x="47"/>
        <item x="58"/>
        <item x="153"/>
        <item x="16"/>
        <item x="46"/>
        <item x="142"/>
        <item x="129"/>
        <item x="130"/>
        <item x="25"/>
        <item x="83"/>
        <item x="124"/>
        <item x="90"/>
        <item x="106"/>
        <item x="67"/>
        <item x="8"/>
        <item x="84"/>
        <item x="38"/>
        <item x="2"/>
        <item x="14"/>
        <item x="54"/>
        <item x="107"/>
        <item x="150"/>
        <item x="3"/>
        <item x="156"/>
        <item x="125"/>
        <item x="145"/>
        <item x="27"/>
        <item x="87"/>
        <item x="73"/>
        <item x="77"/>
        <item x="120"/>
        <item x="118"/>
        <item x="162"/>
        <item x="80"/>
        <item x="21"/>
        <item x="4"/>
        <item x="141"/>
        <item x="51"/>
        <item x="133"/>
        <item x="1"/>
        <item x="64"/>
        <item x="116"/>
        <item x="93"/>
        <item x="136"/>
        <item x="9"/>
        <item x="91"/>
        <item x="62"/>
        <item x="143"/>
        <item x="158"/>
        <item x="23"/>
        <item x="161"/>
        <item x="113"/>
        <item x="70"/>
        <item x="152"/>
        <item x="79"/>
        <item x="76"/>
        <item x="94"/>
        <item x="140"/>
        <item x="147"/>
        <item x="26"/>
        <item x="35"/>
        <item x="60"/>
        <item x="121"/>
        <item x="137"/>
        <item x="42"/>
        <item x="43"/>
        <item x="30"/>
        <item x="34"/>
        <item x="138"/>
        <item x="95"/>
        <item x="115"/>
        <item x="109"/>
        <item x="45"/>
        <item x="99"/>
        <item x="75"/>
        <item x="71"/>
        <item x="22"/>
        <item x="5"/>
        <item x="44"/>
        <item x="17"/>
        <item x="59"/>
        <item x="81"/>
        <item x="32"/>
        <item x="111"/>
        <item x="15"/>
        <item x="108"/>
        <item x="122"/>
        <item x="0"/>
        <item x="55"/>
        <item x="85"/>
        <item x="157"/>
        <item x="100"/>
        <item x="86"/>
        <item x="68"/>
        <item x="82"/>
        <item x="151"/>
        <item x="139"/>
        <item x="61"/>
        <item x="148"/>
        <item x="110"/>
        <item x="48"/>
        <item x="39"/>
        <item x="49"/>
        <item x="65"/>
        <item x="117"/>
        <item x="123"/>
        <item x="131"/>
        <item x="135"/>
        <item x="96"/>
        <item t="default"/>
      </items>
    </pivotField>
    <pivotField axis="axisRow" showAll="0">
      <items count="5">
        <item x="0"/>
        <item x="3"/>
        <item x="1"/>
        <item x="2"/>
        <item t="default"/>
      </items>
    </pivotField>
    <pivotField showAll="0"/>
    <pivotField showAll="0">
      <items count="22">
        <item x="10"/>
        <item x="5"/>
        <item f="1" x="13"/>
        <item f="1" x="14"/>
        <item f="1" x="15"/>
        <item f="1" x="16"/>
        <item f="1" x="17"/>
        <item f="1" x="18"/>
        <item f="1" x="19"/>
        <item f="1" x="20"/>
        <item x="11"/>
        <item x="9"/>
        <item x="6"/>
        <item x="7"/>
        <item x="12"/>
        <item x="0"/>
        <item x="2"/>
        <item x="4"/>
        <item x="8"/>
        <item x="1"/>
        <item x="3"/>
        <item t="default"/>
      </items>
    </pivotField>
    <pivotField showAll="0"/>
    <pivotField showAll="0"/>
    <pivotField dataField="1" showAll="0"/>
    <pivotField showAll="0"/>
  </pivotFields>
  <rowFields count="1">
    <field x="1"/>
  </rowFields>
  <rowItems count="5">
    <i>
      <x/>
    </i>
    <i>
      <x v="1"/>
    </i>
    <i>
      <x v="2"/>
    </i>
    <i>
      <x v="3"/>
    </i>
    <i t="grand">
      <x/>
    </i>
  </rowItems>
  <colItems count="1">
    <i/>
  </colItems>
  <dataFields count="1">
    <dataField name="Sum of Sales" fld="6" baseField="0" baseItem="0"/>
  </dataFields>
  <chartFormats count="1">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229F01-1F59-4EB5-A03D-2DAF50E13168}" sourceName="Region">
  <pivotTables>
    <pivotTable tabId="2" name="PivotTable4"/>
    <pivotTable tabId="2" name="PivotTable1"/>
    <pivotTable tabId="2" name="PivotTable2"/>
    <pivotTable tabId="2" name="PivotTable3"/>
  </pivotTables>
  <data>
    <tabular pivotCacheId="1109705204">
      <items count="4">
        <i x="0"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FBC9F5B-BEB8-43F6-8B77-99800F236DD8}"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AE90F7-EB73-4ED7-BCDD-765104B10016}" name="Table3" displayName="Table3" ref="L2:N6" totalsRowShown="0" headerRowDxfId="5" dataDxfId="4">
  <autoFilter ref="L2:N6" xr:uid="{E1AE90F7-EB73-4ED7-BCDD-765104B10016}"/>
  <tableColumns count="3">
    <tableColumn id="1" xr3:uid="{C484FD4B-33A5-4E79-B52C-21612465280A}" name="Product" dataDxfId="3"/>
    <tableColumn id="2" xr3:uid="{A48F44E4-C831-4E36-A163-408B6EB27DF9}" name="Category" dataDxfId="2"/>
    <tableColumn id="3" xr3:uid="{6695285F-8050-4B24-AD9E-2561534C4935}" name="Price"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C0A46D-92F5-41A6-B28F-4DDEE8085160}" name="Table2" displayName="Table2" ref="A5:B9" totalsRowShown="0">
  <autoFilter ref="A5:B9" xr:uid="{2FC0A46D-92F5-41A6-B28F-4DDEE8085160}"/>
  <tableColumns count="2">
    <tableColumn id="1" xr3:uid="{0C2D5132-F113-4AFF-893F-759055670F29}" name="KPI    "/>
    <tableColumn id="2" xr3:uid="{E5BCF8A9-AB35-4E23-B659-49550F9DB252}" name="Value  "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1"/>
  <sheetViews>
    <sheetView workbookViewId="0">
      <selection activeCell="J4" sqref="J4"/>
    </sheetView>
  </sheetViews>
  <sheetFormatPr defaultRowHeight="14.5" x14ac:dyDescent="0.35"/>
  <cols>
    <col min="1" max="1" width="10.08984375" bestFit="1" customWidth="1"/>
    <col min="2" max="2" width="6.453125" bestFit="1" customWidth="1"/>
    <col min="3" max="3" width="10.36328125" bestFit="1" customWidth="1"/>
    <col min="4" max="4" width="13.54296875" bestFit="1" customWidth="1"/>
    <col min="5" max="5" width="8" bestFit="1" customWidth="1"/>
    <col min="6" max="6" width="8.1796875" bestFit="1" customWidth="1"/>
    <col min="7" max="7" width="5" bestFit="1" customWidth="1"/>
    <col min="8" max="8" width="7.81640625" bestFit="1" customWidth="1"/>
    <col min="11" max="11" width="6" customWidth="1"/>
    <col min="12" max="12" width="10.1796875" customWidth="1"/>
    <col min="13" max="13" width="10.26953125" customWidth="1"/>
  </cols>
  <sheetData>
    <row r="1" spans="1:17" x14ac:dyDescent="0.35">
      <c r="A1" s="10" t="s">
        <v>0</v>
      </c>
      <c r="B1" s="1" t="s">
        <v>1</v>
      </c>
      <c r="C1" s="1" t="s">
        <v>2</v>
      </c>
      <c r="D1" s="1" t="s">
        <v>3</v>
      </c>
      <c r="E1" s="1" t="s">
        <v>4</v>
      </c>
      <c r="F1" s="1" t="s">
        <v>5</v>
      </c>
      <c r="G1" s="1" t="s">
        <v>6</v>
      </c>
      <c r="H1" s="1" t="s">
        <v>7</v>
      </c>
    </row>
    <row r="2" spans="1:17" x14ac:dyDescent="0.35">
      <c r="A2" s="5">
        <v>45982</v>
      </c>
      <c r="B2" t="s">
        <v>8</v>
      </c>
      <c r="C2" t="s">
        <v>9</v>
      </c>
      <c r="D2" t="s">
        <v>10</v>
      </c>
      <c r="E2">
        <v>1000</v>
      </c>
      <c r="F2">
        <v>2</v>
      </c>
      <c r="G2">
        <v>1534</v>
      </c>
      <c r="H2">
        <v>426.06</v>
      </c>
      <c r="L2" s="6" t="s">
        <v>3</v>
      </c>
      <c r="M2" s="6" t="s">
        <v>2</v>
      </c>
      <c r="N2" s="6" t="s">
        <v>48</v>
      </c>
      <c r="P2" s="9" t="s">
        <v>49</v>
      </c>
      <c r="Q2" t="s">
        <v>28</v>
      </c>
    </row>
    <row r="3" spans="1:17" ht="27.5" customHeight="1" x14ac:dyDescent="0.35">
      <c r="A3" s="5">
        <v>45863</v>
      </c>
      <c r="B3" t="s">
        <v>8</v>
      </c>
      <c r="C3" t="s">
        <v>11</v>
      </c>
      <c r="D3" t="s">
        <v>12</v>
      </c>
      <c r="E3">
        <v>1001</v>
      </c>
      <c r="F3">
        <v>5</v>
      </c>
      <c r="G3">
        <v>2925</v>
      </c>
      <c r="H3">
        <v>786.25</v>
      </c>
      <c r="L3" s="7" t="s">
        <v>23</v>
      </c>
      <c r="M3" s="7" t="s">
        <v>22</v>
      </c>
      <c r="N3" s="7">
        <v>29999</v>
      </c>
      <c r="P3" s="6" t="s">
        <v>2</v>
      </c>
      <c r="Q3" t="str">
        <f>VLOOKUP(Q2, L2:N6, 2, FALSE)</f>
        <v>Phones</v>
      </c>
    </row>
    <row r="4" spans="1:17" x14ac:dyDescent="0.35">
      <c r="A4" s="5">
        <v>45844</v>
      </c>
      <c r="B4" t="s">
        <v>13</v>
      </c>
      <c r="C4" t="s">
        <v>14</v>
      </c>
      <c r="D4" t="s">
        <v>15</v>
      </c>
      <c r="E4">
        <v>1002</v>
      </c>
      <c r="F4">
        <v>1</v>
      </c>
      <c r="G4">
        <v>261</v>
      </c>
      <c r="H4">
        <v>30.58</v>
      </c>
      <c r="L4" s="7" t="s">
        <v>30</v>
      </c>
      <c r="M4" s="7" t="s">
        <v>20</v>
      </c>
      <c r="N4" s="7">
        <v>12499</v>
      </c>
      <c r="P4" s="8" t="s">
        <v>48</v>
      </c>
      <c r="Q4">
        <f>VLOOKUP(Q2,L2:N6,3,FALSE)</f>
        <v>18000</v>
      </c>
    </row>
    <row r="5" spans="1:17" x14ac:dyDescent="0.35">
      <c r="A5" s="5">
        <v>45824</v>
      </c>
      <c r="B5" t="s">
        <v>16</v>
      </c>
      <c r="C5" t="s">
        <v>11</v>
      </c>
      <c r="D5" t="s">
        <v>12</v>
      </c>
      <c r="E5">
        <v>1003</v>
      </c>
      <c r="F5">
        <v>1</v>
      </c>
      <c r="G5">
        <v>603</v>
      </c>
      <c r="H5">
        <v>85.17</v>
      </c>
      <c r="L5" s="7" t="s">
        <v>28</v>
      </c>
      <c r="M5" s="7" t="s">
        <v>11</v>
      </c>
      <c r="N5" s="7">
        <v>18000</v>
      </c>
    </row>
    <row r="6" spans="1:17" ht="29" x14ac:dyDescent="0.35">
      <c r="A6" s="5">
        <v>45851</v>
      </c>
      <c r="B6" t="s">
        <v>16</v>
      </c>
      <c r="C6" t="s">
        <v>14</v>
      </c>
      <c r="D6" t="s">
        <v>17</v>
      </c>
      <c r="E6">
        <v>1004</v>
      </c>
      <c r="F6">
        <v>1</v>
      </c>
      <c r="G6">
        <v>902</v>
      </c>
      <c r="H6">
        <v>105.54</v>
      </c>
      <c r="L6" s="7" t="s">
        <v>15</v>
      </c>
      <c r="M6" s="7" t="s">
        <v>14</v>
      </c>
      <c r="N6" s="7">
        <v>9999</v>
      </c>
    </row>
    <row r="7" spans="1:17" x14ac:dyDescent="0.35">
      <c r="A7" s="5">
        <v>45960</v>
      </c>
      <c r="B7" t="s">
        <v>13</v>
      </c>
      <c r="C7" t="s">
        <v>11</v>
      </c>
      <c r="D7" t="s">
        <v>18</v>
      </c>
      <c r="E7">
        <v>1005</v>
      </c>
      <c r="F7">
        <v>3</v>
      </c>
      <c r="G7">
        <v>831</v>
      </c>
      <c r="H7">
        <v>226.42</v>
      </c>
    </row>
    <row r="8" spans="1:17" x14ac:dyDescent="0.35">
      <c r="A8" s="5">
        <v>45903</v>
      </c>
      <c r="B8" t="s">
        <v>19</v>
      </c>
      <c r="C8" t="s">
        <v>20</v>
      </c>
      <c r="D8" t="s">
        <v>21</v>
      </c>
      <c r="E8">
        <v>1006</v>
      </c>
      <c r="F8">
        <v>4</v>
      </c>
      <c r="G8">
        <v>2692</v>
      </c>
      <c r="H8">
        <v>629.78</v>
      </c>
    </row>
    <row r="9" spans="1:17" x14ac:dyDescent="0.35">
      <c r="A9" s="5">
        <v>45705</v>
      </c>
      <c r="B9" t="s">
        <v>16</v>
      </c>
      <c r="C9" t="s">
        <v>22</v>
      </c>
      <c r="D9" t="s">
        <v>23</v>
      </c>
      <c r="E9">
        <v>1007</v>
      </c>
      <c r="F9">
        <v>2</v>
      </c>
      <c r="G9">
        <v>1946</v>
      </c>
      <c r="H9">
        <v>474.21</v>
      </c>
    </row>
    <row r="10" spans="1:17" x14ac:dyDescent="0.35">
      <c r="A10" s="5">
        <v>45694</v>
      </c>
      <c r="B10" t="s">
        <v>19</v>
      </c>
      <c r="C10" t="s">
        <v>20</v>
      </c>
      <c r="D10" t="s">
        <v>21</v>
      </c>
      <c r="E10">
        <v>1008</v>
      </c>
      <c r="F10">
        <v>4</v>
      </c>
      <c r="G10">
        <v>792</v>
      </c>
      <c r="H10">
        <v>233.6</v>
      </c>
    </row>
    <row r="11" spans="1:17" x14ac:dyDescent="0.35">
      <c r="A11" s="5">
        <v>45785</v>
      </c>
      <c r="B11" t="s">
        <v>19</v>
      </c>
      <c r="C11" t="s">
        <v>22</v>
      </c>
      <c r="D11" t="s">
        <v>25</v>
      </c>
      <c r="E11">
        <v>1009</v>
      </c>
      <c r="F11">
        <v>5</v>
      </c>
      <c r="G11">
        <v>3365</v>
      </c>
      <c r="H11">
        <v>362.78</v>
      </c>
    </row>
    <row r="12" spans="1:17" x14ac:dyDescent="0.35">
      <c r="A12" s="5">
        <v>45737</v>
      </c>
      <c r="B12" t="s">
        <v>8</v>
      </c>
      <c r="C12" t="s">
        <v>11</v>
      </c>
      <c r="D12" t="s">
        <v>12</v>
      </c>
      <c r="E12">
        <v>1010</v>
      </c>
      <c r="F12">
        <v>1</v>
      </c>
      <c r="G12">
        <v>368</v>
      </c>
      <c r="H12">
        <v>100.7</v>
      </c>
    </row>
    <row r="13" spans="1:17" x14ac:dyDescent="0.35">
      <c r="A13" s="5">
        <v>45764</v>
      </c>
      <c r="B13" t="s">
        <v>19</v>
      </c>
      <c r="C13" t="s">
        <v>22</v>
      </c>
      <c r="D13" t="s">
        <v>25</v>
      </c>
      <c r="E13">
        <v>1011</v>
      </c>
      <c r="F13">
        <v>2</v>
      </c>
      <c r="G13">
        <v>1904</v>
      </c>
      <c r="H13">
        <v>230.03</v>
      </c>
    </row>
    <row r="14" spans="1:17" x14ac:dyDescent="0.35">
      <c r="A14" s="5">
        <v>45710</v>
      </c>
      <c r="B14" t="s">
        <v>13</v>
      </c>
      <c r="C14" t="s">
        <v>14</v>
      </c>
      <c r="D14" t="s">
        <v>15</v>
      </c>
      <c r="E14">
        <v>1012</v>
      </c>
      <c r="F14">
        <v>3</v>
      </c>
      <c r="G14">
        <v>1194</v>
      </c>
      <c r="H14">
        <v>243.21</v>
      </c>
    </row>
    <row r="15" spans="1:17" x14ac:dyDescent="0.35">
      <c r="A15" s="5">
        <v>45684</v>
      </c>
      <c r="B15" t="s">
        <v>8</v>
      </c>
      <c r="C15" t="s">
        <v>20</v>
      </c>
      <c r="D15" t="s">
        <v>21</v>
      </c>
      <c r="E15">
        <v>1013</v>
      </c>
      <c r="F15">
        <v>3</v>
      </c>
      <c r="G15">
        <v>1248</v>
      </c>
      <c r="H15">
        <v>153.86000000000001</v>
      </c>
    </row>
    <row r="16" spans="1:17" x14ac:dyDescent="0.35">
      <c r="A16" s="5">
        <v>45875</v>
      </c>
      <c r="B16" t="s">
        <v>8</v>
      </c>
      <c r="C16" t="s">
        <v>11</v>
      </c>
      <c r="D16" t="s">
        <v>12</v>
      </c>
      <c r="E16">
        <v>1014</v>
      </c>
      <c r="F16">
        <v>2</v>
      </c>
      <c r="G16">
        <v>1070</v>
      </c>
      <c r="H16">
        <v>157.02000000000001</v>
      </c>
    </row>
    <row r="17" spans="1:8" x14ac:dyDescent="0.35">
      <c r="A17" s="5">
        <v>45977</v>
      </c>
      <c r="B17" t="s">
        <v>8</v>
      </c>
      <c r="C17" t="s">
        <v>14</v>
      </c>
      <c r="D17" t="s">
        <v>15</v>
      </c>
      <c r="E17">
        <v>1015</v>
      </c>
      <c r="F17">
        <v>4</v>
      </c>
      <c r="G17">
        <v>3432</v>
      </c>
      <c r="H17">
        <v>467.11</v>
      </c>
    </row>
    <row r="18" spans="1:8" x14ac:dyDescent="0.35">
      <c r="A18" s="5">
        <v>45843</v>
      </c>
      <c r="B18" t="s">
        <v>13</v>
      </c>
      <c r="C18" t="s">
        <v>20</v>
      </c>
      <c r="D18" t="s">
        <v>21</v>
      </c>
      <c r="E18">
        <v>1016</v>
      </c>
      <c r="F18">
        <v>5</v>
      </c>
      <c r="G18">
        <v>2255</v>
      </c>
      <c r="H18">
        <v>330.56</v>
      </c>
    </row>
    <row r="19" spans="1:8" x14ac:dyDescent="0.35">
      <c r="A19" s="5">
        <v>45758</v>
      </c>
      <c r="B19" t="s">
        <v>16</v>
      </c>
      <c r="C19" t="s">
        <v>22</v>
      </c>
      <c r="D19" t="s">
        <v>25</v>
      </c>
      <c r="E19">
        <v>1017</v>
      </c>
      <c r="F19">
        <v>4</v>
      </c>
      <c r="G19">
        <v>2516</v>
      </c>
      <c r="H19">
        <v>745.26</v>
      </c>
    </row>
    <row r="20" spans="1:8" x14ac:dyDescent="0.35">
      <c r="A20" s="5">
        <v>45932</v>
      </c>
      <c r="B20" t="s">
        <v>8</v>
      </c>
      <c r="C20" t="s">
        <v>11</v>
      </c>
      <c r="D20" t="s">
        <v>28</v>
      </c>
      <c r="E20">
        <v>1018</v>
      </c>
      <c r="F20">
        <v>5</v>
      </c>
      <c r="G20">
        <v>4635</v>
      </c>
      <c r="H20">
        <v>688.29</v>
      </c>
    </row>
    <row r="21" spans="1:8" x14ac:dyDescent="0.35">
      <c r="A21" s="5">
        <v>45870</v>
      </c>
      <c r="B21" t="s">
        <v>16</v>
      </c>
      <c r="C21" t="s">
        <v>9</v>
      </c>
      <c r="D21" t="s">
        <v>29</v>
      </c>
      <c r="E21">
        <v>1019</v>
      </c>
      <c r="F21">
        <v>5</v>
      </c>
      <c r="G21">
        <v>2085</v>
      </c>
      <c r="H21">
        <v>344.66</v>
      </c>
    </row>
    <row r="22" spans="1:8" x14ac:dyDescent="0.35">
      <c r="A22" s="5">
        <v>45992</v>
      </c>
      <c r="B22" t="s">
        <v>13</v>
      </c>
      <c r="C22" t="s">
        <v>9</v>
      </c>
      <c r="D22" t="s">
        <v>29</v>
      </c>
      <c r="E22">
        <v>1020</v>
      </c>
      <c r="F22">
        <v>1</v>
      </c>
      <c r="G22">
        <v>418</v>
      </c>
      <c r="H22">
        <v>119.56</v>
      </c>
    </row>
    <row r="23" spans="1:8" x14ac:dyDescent="0.35">
      <c r="A23" s="5">
        <v>45907</v>
      </c>
      <c r="B23" t="s">
        <v>8</v>
      </c>
      <c r="C23" t="s">
        <v>20</v>
      </c>
      <c r="D23" t="s">
        <v>30</v>
      </c>
      <c r="E23">
        <v>1021</v>
      </c>
      <c r="F23">
        <v>4</v>
      </c>
      <c r="G23">
        <v>3768</v>
      </c>
      <c r="H23">
        <v>459.81</v>
      </c>
    </row>
    <row r="24" spans="1:8" x14ac:dyDescent="0.35">
      <c r="A24" s="5">
        <v>45958</v>
      </c>
      <c r="B24" t="s">
        <v>13</v>
      </c>
      <c r="C24" t="s">
        <v>9</v>
      </c>
      <c r="D24" t="s">
        <v>10</v>
      </c>
      <c r="E24">
        <v>1022</v>
      </c>
      <c r="F24">
        <v>2</v>
      </c>
      <c r="G24">
        <v>418</v>
      </c>
      <c r="H24">
        <v>94.53</v>
      </c>
    </row>
    <row r="25" spans="1:8" x14ac:dyDescent="0.35">
      <c r="A25" s="5">
        <v>45710</v>
      </c>
      <c r="B25" t="s">
        <v>19</v>
      </c>
      <c r="C25" t="s">
        <v>9</v>
      </c>
      <c r="D25" t="s">
        <v>31</v>
      </c>
      <c r="E25">
        <v>1023</v>
      </c>
      <c r="F25">
        <v>2</v>
      </c>
      <c r="G25">
        <v>682</v>
      </c>
      <c r="H25">
        <v>97.96</v>
      </c>
    </row>
    <row r="26" spans="1:8" x14ac:dyDescent="0.35">
      <c r="A26" s="5">
        <v>45892</v>
      </c>
      <c r="B26" t="s">
        <v>13</v>
      </c>
      <c r="C26" t="s">
        <v>22</v>
      </c>
      <c r="D26" t="s">
        <v>25</v>
      </c>
      <c r="E26">
        <v>1024</v>
      </c>
      <c r="F26">
        <v>2</v>
      </c>
      <c r="G26">
        <v>876</v>
      </c>
      <c r="H26">
        <v>88.5</v>
      </c>
    </row>
    <row r="27" spans="1:8" x14ac:dyDescent="0.35">
      <c r="A27" s="5">
        <v>45766</v>
      </c>
      <c r="B27" t="s">
        <v>13</v>
      </c>
      <c r="C27" t="s">
        <v>14</v>
      </c>
      <c r="D27" t="s">
        <v>17</v>
      </c>
      <c r="E27">
        <v>1025</v>
      </c>
      <c r="F27">
        <v>4</v>
      </c>
      <c r="G27">
        <v>1344</v>
      </c>
      <c r="H27">
        <v>222.17</v>
      </c>
    </row>
    <row r="28" spans="1:8" x14ac:dyDescent="0.35">
      <c r="A28" s="5">
        <v>45791</v>
      </c>
      <c r="B28" t="s">
        <v>13</v>
      </c>
      <c r="C28" t="s">
        <v>9</v>
      </c>
      <c r="D28" t="s">
        <v>29</v>
      </c>
      <c r="E28">
        <v>1026</v>
      </c>
      <c r="F28">
        <v>1</v>
      </c>
      <c r="G28">
        <v>593</v>
      </c>
      <c r="H28">
        <v>68.75</v>
      </c>
    </row>
    <row r="29" spans="1:8" x14ac:dyDescent="0.35">
      <c r="A29" s="5">
        <v>45915</v>
      </c>
      <c r="B29" t="s">
        <v>16</v>
      </c>
      <c r="C29" t="s">
        <v>11</v>
      </c>
      <c r="D29" t="s">
        <v>18</v>
      </c>
      <c r="E29">
        <v>1027</v>
      </c>
      <c r="F29">
        <v>4</v>
      </c>
      <c r="G29">
        <v>3208</v>
      </c>
      <c r="H29">
        <v>490.36</v>
      </c>
    </row>
    <row r="30" spans="1:8" x14ac:dyDescent="0.35">
      <c r="A30" s="5">
        <v>45829</v>
      </c>
      <c r="B30" t="s">
        <v>19</v>
      </c>
      <c r="C30" t="s">
        <v>22</v>
      </c>
      <c r="D30" t="s">
        <v>33</v>
      </c>
      <c r="E30">
        <v>1028</v>
      </c>
      <c r="F30">
        <v>1</v>
      </c>
      <c r="G30">
        <v>738</v>
      </c>
      <c r="H30">
        <v>169.83</v>
      </c>
    </row>
    <row r="31" spans="1:8" x14ac:dyDescent="0.35">
      <c r="A31" s="5">
        <v>45747</v>
      </c>
      <c r="B31" t="s">
        <v>13</v>
      </c>
      <c r="C31" t="s">
        <v>11</v>
      </c>
      <c r="D31" t="s">
        <v>28</v>
      </c>
      <c r="E31">
        <v>1029</v>
      </c>
      <c r="F31">
        <v>2</v>
      </c>
      <c r="G31">
        <v>394</v>
      </c>
      <c r="H31">
        <v>84.32</v>
      </c>
    </row>
    <row r="32" spans="1:8" x14ac:dyDescent="0.35">
      <c r="A32" s="5">
        <v>45674</v>
      </c>
      <c r="B32" t="s">
        <v>16</v>
      </c>
      <c r="C32" t="s">
        <v>11</v>
      </c>
      <c r="D32" t="s">
        <v>18</v>
      </c>
      <c r="E32">
        <v>1030</v>
      </c>
      <c r="F32">
        <v>3</v>
      </c>
      <c r="G32">
        <v>2940</v>
      </c>
      <c r="H32">
        <v>535.82000000000005</v>
      </c>
    </row>
    <row r="33" spans="1:8" x14ac:dyDescent="0.35">
      <c r="A33" s="5">
        <v>45758</v>
      </c>
      <c r="B33" t="s">
        <v>16</v>
      </c>
      <c r="C33" t="s">
        <v>22</v>
      </c>
      <c r="D33" t="s">
        <v>25</v>
      </c>
      <c r="E33">
        <v>1031</v>
      </c>
      <c r="F33">
        <v>1</v>
      </c>
      <c r="G33">
        <v>640</v>
      </c>
      <c r="H33">
        <v>128.93</v>
      </c>
    </row>
    <row r="34" spans="1:8" x14ac:dyDescent="0.35">
      <c r="A34" s="5">
        <v>45726</v>
      </c>
      <c r="B34" t="s">
        <v>13</v>
      </c>
      <c r="C34" t="s">
        <v>20</v>
      </c>
      <c r="D34" t="s">
        <v>21</v>
      </c>
      <c r="E34">
        <v>1032</v>
      </c>
      <c r="F34">
        <v>5</v>
      </c>
      <c r="G34">
        <v>4185</v>
      </c>
      <c r="H34">
        <v>944.5</v>
      </c>
    </row>
    <row r="35" spans="1:8" x14ac:dyDescent="0.35">
      <c r="A35" s="5">
        <v>45738</v>
      </c>
      <c r="B35" t="s">
        <v>8</v>
      </c>
      <c r="C35" t="s">
        <v>14</v>
      </c>
      <c r="D35" t="s">
        <v>17</v>
      </c>
      <c r="E35">
        <v>1033</v>
      </c>
      <c r="F35">
        <v>1</v>
      </c>
      <c r="G35">
        <v>782</v>
      </c>
      <c r="H35">
        <v>218.71</v>
      </c>
    </row>
    <row r="36" spans="1:8" x14ac:dyDescent="0.35">
      <c r="A36" s="5">
        <v>45974</v>
      </c>
      <c r="B36" t="s">
        <v>13</v>
      </c>
      <c r="C36" t="s">
        <v>22</v>
      </c>
      <c r="D36" t="s">
        <v>33</v>
      </c>
      <c r="E36">
        <v>1034</v>
      </c>
      <c r="F36">
        <v>1</v>
      </c>
      <c r="G36">
        <v>156</v>
      </c>
      <c r="H36">
        <v>28.99</v>
      </c>
    </row>
    <row r="37" spans="1:8" x14ac:dyDescent="0.35">
      <c r="A37" s="5">
        <v>45688</v>
      </c>
      <c r="B37" t="s">
        <v>16</v>
      </c>
      <c r="C37" t="s">
        <v>9</v>
      </c>
      <c r="D37" t="s">
        <v>31</v>
      </c>
      <c r="E37">
        <v>1035</v>
      </c>
      <c r="F37">
        <v>5</v>
      </c>
      <c r="G37">
        <v>1630</v>
      </c>
      <c r="H37">
        <v>243.02</v>
      </c>
    </row>
    <row r="38" spans="1:8" x14ac:dyDescent="0.35">
      <c r="A38" s="5">
        <v>45757</v>
      </c>
      <c r="B38" t="s">
        <v>16</v>
      </c>
      <c r="C38" t="s">
        <v>11</v>
      </c>
      <c r="D38" t="s">
        <v>12</v>
      </c>
      <c r="E38">
        <v>1036</v>
      </c>
      <c r="F38">
        <v>5</v>
      </c>
      <c r="G38">
        <v>605</v>
      </c>
      <c r="H38">
        <v>178.97</v>
      </c>
    </row>
    <row r="39" spans="1:8" x14ac:dyDescent="0.35">
      <c r="A39" s="5">
        <v>45916</v>
      </c>
      <c r="B39" t="s">
        <v>16</v>
      </c>
      <c r="C39" t="s">
        <v>22</v>
      </c>
      <c r="D39" t="s">
        <v>25</v>
      </c>
      <c r="E39">
        <v>1037</v>
      </c>
      <c r="F39">
        <v>1</v>
      </c>
      <c r="G39">
        <v>174</v>
      </c>
      <c r="H39">
        <v>36.299999999999997</v>
      </c>
    </row>
    <row r="40" spans="1:8" x14ac:dyDescent="0.35">
      <c r="A40" s="5">
        <v>45768</v>
      </c>
      <c r="B40" t="s">
        <v>19</v>
      </c>
      <c r="C40" t="s">
        <v>20</v>
      </c>
      <c r="D40" t="s">
        <v>30</v>
      </c>
      <c r="E40">
        <v>1038</v>
      </c>
      <c r="F40">
        <v>3</v>
      </c>
      <c r="G40">
        <v>1653</v>
      </c>
      <c r="H40">
        <v>213.77</v>
      </c>
    </row>
    <row r="41" spans="1:8" x14ac:dyDescent="0.35">
      <c r="A41" s="5">
        <v>45708</v>
      </c>
      <c r="B41" t="s">
        <v>19</v>
      </c>
      <c r="C41" t="s">
        <v>11</v>
      </c>
      <c r="D41" t="s">
        <v>18</v>
      </c>
      <c r="E41">
        <v>1039</v>
      </c>
      <c r="F41">
        <v>4</v>
      </c>
      <c r="G41">
        <v>3916</v>
      </c>
      <c r="H41">
        <v>428.87</v>
      </c>
    </row>
    <row r="42" spans="1:8" x14ac:dyDescent="0.35">
      <c r="A42" s="5">
        <v>45708</v>
      </c>
      <c r="B42" t="s">
        <v>19</v>
      </c>
      <c r="C42" t="s">
        <v>9</v>
      </c>
      <c r="D42" t="s">
        <v>10</v>
      </c>
      <c r="E42">
        <v>1040</v>
      </c>
      <c r="F42">
        <v>2</v>
      </c>
      <c r="G42">
        <v>534</v>
      </c>
      <c r="H42">
        <v>69.040000000000006</v>
      </c>
    </row>
    <row r="43" spans="1:8" x14ac:dyDescent="0.35">
      <c r="A43" s="5">
        <v>45814</v>
      </c>
      <c r="B43" t="s">
        <v>8</v>
      </c>
      <c r="C43" t="s">
        <v>22</v>
      </c>
      <c r="D43" t="s">
        <v>23</v>
      </c>
      <c r="E43">
        <v>1041</v>
      </c>
      <c r="F43">
        <v>3</v>
      </c>
      <c r="G43">
        <v>2394</v>
      </c>
      <c r="H43">
        <v>558.05999999999995</v>
      </c>
    </row>
    <row r="44" spans="1:8" x14ac:dyDescent="0.35">
      <c r="A44" s="5">
        <v>46011</v>
      </c>
      <c r="B44" t="s">
        <v>16</v>
      </c>
      <c r="C44" t="s">
        <v>22</v>
      </c>
      <c r="D44" t="s">
        <v>23</v>
      </c>
      <c r="E44">
        <v>1042</v>
      </c>
      <c r="F44">
        <v>4</v>
      </c>
      <c r="G44">
        <v>1804</v>
      </c>
      <c r="H44">
        <v>187.53</v>
      </c>
    </row>
    <row r="45" spans="1:8" x14ac:dyDescent="0.35">
      <c r="A45" s="5">
        <v>45995</v>
      </c>
      <c r="B45" t="s">
        <v>16</v>
      </c>
      <c r="C45" t="s">
        <v>22</v>
      </c>
      <c r="D45" t="s">
        <v>23</v>
      </c>
      <c r="E45">
        <v>1043</v>
      </c>
      <c r="F45">
        <v>2</v>
      </c>
      <c r="G45">
        <v>1706</v>
      </c>
      <c r="H45">
        <v>343.53</v>
      </c>
    </row>
    <row r="46" spans="1:8" x14ac:dyDescent="0.35">
      <c r="A46" s="5">
        <v>45767</v>
      </c>
      <c r="B46" t="s">
        <v>16</v>
      </c>
      <c r="C46" t="s">
        <v>20</v>
      </c>
      <c r="D46" t="s">
        <v>30</v>
      </c>
      <c r="E46">
        <v>1044</v>
      </c>
      <c r="F46">
        <v>5</v>
      </c>
      <c r="G46">
        <v>2790</v>
      </c>
      <c r="H46">
        <v>704.54</v>
      </c>
    </row>
    <row r="47" spans="1:8" x14ac:dyDescent="0.35">
      <c r="A47" s="5">
        <v>45929</v>
      </c>
      <c r="B47" t="s">
        <v>16</v>
      </c>
      <c r="C47" t="s">
        <v>11</v>
      </c>
      <c r="D47" t="s">
        <v>28</v>
      </c>
      <c r="E47">
        <v>1045</v>
      </c>
      <c r="F47">
        <v>1</v>
      </c>
      <c r="G47">
        <v>312</v>
      </c>
      <c r="H47">
        <v>74.88</v>
      </c>
    </row>
    <row r="48" spans="1:8" x14ac:dyDescent="0.35">
      <c r="A48" s="5">
        <v>45667</v>
      </c>
      <c r="B48" t="s">
        <v>8</v>
      </c>
      <c r="C48" t="s">
        <v>14</v>
      </c>
      <c r="D48" t="s">
        <v>17</v>
      </c>
      <c r="E48">
        <v>1046</v>
      </c>
      <c r="F48">
        <v>3</v>
      </c>
      <c r="G48">
        <v>498</v>
      </c>
      <c r="H48">
        <v>82.02</v>
      </c>
    </row>
    <row r="49" spans="1:8" x14ac:dyDescent="0.35">
      <c r="A49" s="5">
        <v>45727</v>
      </c>
      <c r="B49" t="s">
        <v>13</v>
      </c>
      <c r="C49" t="s">
        <v>14</v>
      </c>
      <c r="D49" t="s">
        <v>17</v>
      </c>
      <c r="E49">
        <v>1047</v>
      </c>
      <c r="F49">
        <v>4</v>
      </c>
      <c r="G49">
        <v>2416</v>
      </c>
      <c r="H49">
        <v>539.71</v>
      </c>
    </row>
    <row r="50" spans="1:8" x14ac:dyDescent="0.35">
      <c r="A50" s="5">
        <v>45785</v>
      </c>
      <c r="B50" t="s">
        <v>8</v>
      </c>
      <c r="C50" t="s">
        <v>9</v>
      </c>
      <c r="D50" t="s">
        <v>31</v>
      </c>
      <c r="E50">
        <v>1048</v>
      </c>
      <c r="F50">
        <v>2</v>
      </c>
      <c r="G50">
        <v>1732</v>
      </c>
      <c r="H50">
        <v>314</v>
      </c>
    </row>
    <row r="51" spans="1:8" x14ac:dyDescent="0.35">
      <c r="A51" s="5">
        <v>45948</v>
      </c>
      <c r="B51" t="s">
        <v>16</v>
      </c>
      <c r="C51" t="s">
        <v>11</v>
      </c>
      <c r="D51" t="s">
        <v>28</v>
      </c>
      <c r="E51">
        <v>1049</v>
      </c>
      <c r="F51">
        <v>5</v>
      </c>
      <c r="G51">
        <v>1225</v>
      </c>
      <c r="H51">
        <v>170.24</v>
      </c>
    </row>
    <row r="52" spans="1:8" x14ac:dyDescent="0.35">
      <c r="A52" s="5">
        <v>45874</v>
      </c>
      <c r="B52" t="s">
        <v>19</v>
      </c>
      <c r="C52" t="s">
        <v>11</v>
      </c>
      <c r="D52" t="s">
        <v>12</v>
      </c>
      <c r="E52">
        <v>1050</v>
      </c>
      <c r="F52">
        <v>3</v>
      </c>
      <c r="G52">
        <v>1062</v>
      </c>
      <c r="H52">
        <v>160.30000000000001</v>
      </c>
    </row>
    <row r="53" spans="1:8" x14ac:dyDescent="0.35">
      <c r="A53" s="5">
        <v>45693</v>
      </c>
      <c r="B53" t="s">
        <v>8</v>
      </c>
      <c r="C53" t="s">
        <v>20</v>
      </c>
      <c r="D53" t="s">
        <v>21</v>
      </c>
      <c r="E53">
        <v>1051</v>
      </c>
      <c r="F53">
        <v>4</v>
      </c>
      <c r="G53">
        <v>516</v>
      </c>
      <c r="H53">
        <v>99.24</v>
      </c>
    </row>
    <row r="54" spans="1:8" x14ac:dyDescent="0.35">
      <c r="A54" s="5">
        <v>46010</v>
      </c>
      <c r="B54" t="s">
        <v>16</v>
      </c>
      <c r="C54" t="s">
        <v>14</v>
      </c>
      <c r="D54" t="s">
        <v>17</v>
      </c>
      <c r="E54">
        <v>1052</v>
      </c>
      <c r="F54">
        <v>3</v>
      </c>
      <c r="G54">
        <v>1149</v>
      </c>
      <c r="H54">
        <v>155.21</v>
      </c>
    </row>
    <row r="55" spans="1:8" x14ac:dyDescent="0.35">
      <c r="A55" s="5">
        <v>46013</v>
      </c>
      <c r="B55" t="s">
        <v>13</v>
      </c>
      <c r="C55" t="s">
        <v>20</v>
      </c>
      <c r="D55" t="s">
        <v>21</v>
      </c>
      <c r="E55">
        <v>1053</v>
      </c>
      <c r="F55">
        <v>2</v>
      </c>
      <c r="G55">
        <v>542</v>
      </c>
      <c r="H55">
        <v>133.76</v>
      </c>
    </row>
    <row r="56" spans="1:8" x14ac:dyDescent="0.35">
      <c r="A56" s="5">
        <v>45774</v>
      </c>
      <c r="B56" t="s">
        <v>13</v>
      </c>
      <c r="C56" t="s">
        <v>22</v>
      </c>
      <c r="D56" t="s">
        <v>33</v>
      </c>
      <c r="E56">
        <v>1054</v>
      </c>
      <c r="F56">
        <v>4</v>
      </c>
      <c r="G56">
        <v>1968</v>
      </c>
      <c r="H56">
        <v>393.04</v>
      </c>
    </row>
    <row r="57" spans="1:8" x14ac:dyDescent="0.35">
      <c r="A57" s="5">
        <v>45857</v>
      </c>
      <c r="B57" t="s">
        <v>19</v>
      </c>
      <c r="C57" t="s">
        <v>14</v>
      </c>
      <c r="D57" t="s">
        <v>15</v>
      </c>
      <c r="E57">
        <v>1055</v>
      </c>
      <c r="F57">
        <v>3</v>
      </c>
      <c r="G57">
        <v>2994</v>
      </c>
      <c r="H57">
        <v>717.63</v>
      </c>
    </row>
    <row r="58" spans="1:8" x14ac:dyDescent="0.35">
      <c r="A58" s="5">
        <v>45740</v>
      </c>
      <c r="B58" t="s">
        <v>19</v>
      </c>
      <c r="C58" t="s">
        <v>11</v>
      </c>
      <c r="D58" t="s">
        <v>28</v>
      </c>
      <c r="E58">
        <v>1056</v>
      </c>
      <c r="F58">
        <v>3</v>
      </c>
      <c r="G58">
        <v>930</v>
      </c>
      <c r="H58">
        <v>165.32</v>
      </c>
    </row>
    <row r="59" spans="1:8" x14ac:dyDescent="0.35">
      <c r="A59" s="5">
        <v>45964</v>
      </c>
      <c r="B59" t="s">
        <v>13</v>
      </c>
      <c r="C59" t="s">
        <v>22</v>
      </c>
      <c r="D59" t="s">
        <v>33</v>
      </c>
      <c r="E59">
        <v>1057</v>
      </c>
      <c r="F59">
        <v>5</v>
      </c>
      <c r="G59">
        <v>3735</v>
      </c>
      <c r="H59">
        <v>468.95</v>
      </c>
    </row>
    <row r="60" spans="1:8" x14ac:dyDescent="0.35">
      <c r="A60" s="5">
        <v>45906</v>
      </c>
      <c r="B60" t="s">
        <v>13</v>
      </c>
      <c r="C60" t="s">
        <v>9</v>
      </c>
      <c r="D60" t="s">
        <v>31</v>
      </c>
      <c r="E60">
        <v>1058</v>
      </c>
      <c r="F60">
        <v>1</v>
      </c>
      <c r="G60">
        <v>728</v>
      </c>
      <c r="H60">
        <v>109.45</v>
      </c>
    </row>
    <row r="61" spans="1:8" x14ac:dyDescent="0.35">
      <c r="A61" s="5">
        <v>45987</v>
      </c>
      <c r="B61" t="s">
        <v>19</v>
      </c>
      <c r="C61" t="s">
        <v>22</v>
      </c>
      <c r="D61" t="s">
        <v>25</v>
      </c>
      <c r="E61">
        <v>1059</v>
      </c>
      <c r="F61">
        <v>5</v>
      </c>
      <c r="G61">
        <v>4930</v>
      </c>
      <c r="H61">
        <v>701.06</v>
      </c>
    </row>
    <row r="62" spans="1:8" x14ac:dyDescent="0.35">
      <c r="A62" s="5">
        <v>45682</v>
      </c>
      <c r="B62" t="s">
        <v>19</v>
      </c>
      <c r="C62" t="s">
        <v>20</v>
      </c>
      <c r="D62" t="s">
        <v>21</v>
      </c>
      <c r="E62">
        <v>1060</v>
      </c>
      <c r="F62">
        <v>3</v>
      </c>
      <c r="G62">
        <v>1617</v>
      </c>
      <c r="H62">
        <v>167.11</v>
      </c>
    </row>
    <row r="63" spans="1:8" x14ac:dyDescent="0.35">
      <c r="A63" s="5">
        <v>45712</v>
      </c>
      <c r="B63" t="s">
        <v>13</v>
      </c>
      <c r="C63" t="s">
        <v>11</v>
      </c>
      <c r="D63" t="s">
        <v>12</v>
      </c>
      <c r="E63">
        <v>1061</v>
      </c>
      <c r="F63">
        <v>2</v>
      </c>
      <c r="G63">
        <v>1702</v>
      </c>
      <c r="H63">
        <v>214.27</v>
      </c>
    </row>
    <row r="64" spans="1:8" x14ac:dyDescent="0.35">
      <c r="A64" s="5">
        <v>45721</v>
      </c>
      <c r="B64" t="s">
        <v>13</v>
      </c>
      <c r="C64" t="s">
        <v>22</v>
      </c>
      <c r="D64" t="s">
        <v>23</v>
      </c>
      <c r="E64">
        <v>1062</v>
      </c>
      <c r="F64">
        <v>5</v>
      </c>
      <c r="G64">
        <v>2585</v>
      </c>
      <c r="H64">
        <v>291.55</v>
      </c>
    </row>
    <row r="65" spans="1:8" x14ac:dyDescent="0.35">
      <c r="A65" s="5">
        <v>45880</v>
      </c>
      <c r="B65" t="s">
        <v>13</v>
      </c>
      <c r="C65" t="s">
        <v>9</v>
      </c>
      <c r="D65" t="s">
        <v>29</v>
      </c>
      <c r="E65">
        <v>1063</v>
      </c>
      <c r="F65">
        <v>5</v>
      </c>
      <c r="G65">
        <v>4205</v>
      </c>
      <c r="H65">
        <v>968.19</v>
      </c>
    </row>
    <row r="66" spans="1:8" x14ac:dyDescent="0.35">
      <c r="A66" s="5">
        <v>45923</v>
      </c>
      <c r="B66" t="s">
        <v>16</v>
      </c>
      <c r="C66" t="s">
        <v>11</v>
      </c>
      <c r="D66" t="s">
        <v>28</v>
      </c>
      <c r="E66">
        <v>1064</v>
      </c>
      <c r="F66">
        <v>4</v>
      </c>
      <c r="G66">
        <v>2060</v>
      </c>
      <c r="H66">
        <v>223.59</v>
      </c>
    </row>
    <row r="67" spans="1:8" x14ac:dyDescent="0.35">
      <c r="A67" s="5">
        <v>46004</v>
      </c>
      <c r="B67" t="s">
        <v>8</v>
      </c>
      <c r="C67" t="s">
        <v>22</v>
      </c>
      <c r="D67" t="s">
        <v>23</v>
      </c>
      <c r="E67">
        <v>1065</v>
      </c>
      <c r="F67">
        <v>1</v>
      </c>
      <c r="G67">
        <v>486</v>
      </c>
      <c r="H67">
        <v>132.54</v>
      </c>
    </row>
    <row r="68" spans="1:8" x14ac:dyDescent="0.35">
      <c r="A68" s="5">
        <v>45877</v>
      </c>
      <c r="B68" t="s">
        <v>19</v>
      </c>
      <c r="C68" t="s">
        <v>20</v>
      </c>
      <c r="D68" t="s">
        <v>30</v>
      </c>
      <c r="E68">
        <v>1066</v>
      </c>
      <c r="F68">
        <v>3</v>
      </c>
      <c r="G68">
        <v>1203</v>
      </c>
      <c r="H68">
        <v>323.81</v>
      </c>
    </row>
    <row r="69" spans="1:8" x14ac:dyDescent="0.35">
      <c r="A69" s="5">
        <v>45715</v>
      </c>
      <c r="B69" t="s">
        <v>13</v>
      </c>
      <c r="C69" t="s">
        <v>9</v>
      </c>
      <c r="D69" t="s">
        <v>10</v>
      </c>
      <c r="E69">
        <v>1067</v>
      </c>
      <c r="F69">
        <v>1</v>
      </c>
      <c r="G69">
        <v>754</v>
      </c>
      <c r="H69">
        <v>100.49</v>
      </c>
    </row>
    <row r="70" spans="1:8" x14ac:dyDescent="0.35">
      <c r="A70" s="5">
        <v>45864</v>
      </c>
      <c r="B70" t="s">
        <v>16</v>
      </c>
      <c r="C70" t="s">
        <v>22</v>
      </c>
      <c r="D70" t="s">
        <v>23</v>
      </c>
      <c r="E70">
        <v>1068</v>
      </c>
      <c r="F70">
        <v>5</v>
      </c>
      <c r="G70">
        <v>1390</v>
      </c>
      <c r="H70">
        <v>233.73</v>
      </c>
    </row>
    <row r="71" spans="1:8" x14ac:dyDescent="0.35">
      <c r="A71" s="5">
        <v>45958</v>
      </c>
      <c r="B71" t="s">
        <v>16</v>
      </c>
      <c r="C71" t="s">
        <v>9</v>
      </c>
      <c r="D71" t="s">
        <v>31</v>
      </c>
      <c r="E71">
        <v>1069</v>
      </c>
      <c r="F71">
        <v>2</v>
      </c>
      <c r="G71">
        <v>542</v>
      </c>
      <c r="H71">
        <v>160.24</v>
      </c>
    </row>
    <row r="72" spans="1:8" x14ac:dyDescent="0.35">
      <c r="A72" s="5">
        <v>46016</v>
      </c>
      <c r="B72" t="s">
        <v>16</v>
      </c>
      <c r="C72" t="s">
        <v>22</v>
      </c>
      <c r="D72" t="s">
        <v>33</v>
      </c>
      <c r="E72">
        <v>1070</v>
      </c>
      <c r="F72">
        <v>3</v>
      </c>
      <c r="G72">
        <v>2970</v>
      </c>
      <c r="H72">
        <v>454.73</v>
      </c>
    </row>
    <row r="73" spans="1:8" x14ac:dyDescent="0.35">
      <c r="A73" s="5">
        <v>45676</v>
      </c>
      <c r="B73" t="s">
        <v>8</v>
      </c>
      <c r="C73" t="s">
        <v>14</v>
      </c>
      <c r="D73" t="s">
        <v>15</v>
      </c>
      <c r="E73">
        <v>1071</v>
      </c>
      <c r="F73">
        <v>4</v>
      </c>
      <c r="G73">
        <v>840</v>
      </c>
      <c r="H73">
        <v>88.2</v>
      </c>
    </row>
    <row r="74" spans="1:8" x14ac:dyDescent="0.35">
      <c r="A74" s="5">
        <v>45806</v>
      </c>
      <c r="B74" t="s">
        <v>13</v>
      </c>
      <c r="C74" t="s">
        <v>11</v>
      </c>
      <c r="D74" t="s">
        <v>28</v>
      </c>
      <c r="E74">
        <v>1072</v>
      </c>
      <c r="F74">
        <v>3</v>
      </c>
      <c r="G74">
        <v>1461</v>
      </c>
      <c r="H74">
        <v>425.63</v>
      </c>
    </row>
    <row r="75" spans="1:8" x14ac:dyDescent="0.35">
      <c r="A75" s="5">
        <v>45789</v>
      </c>
      <c r="B75" t="s">
        <v>19</v>
      </c>
      <c r="C75" t="s">
        <v>9</v>
      </c>
      <c r="D75" t="s">
        <v>10</v>
      </c>
      <c r="E75">
        <v>1073</v>
      </c>
      <c r="F75">
        <v>5</v>
      </c>
      <c r="G75">
        <v>3505</v>
      </c>
      <c r="H75">
        <v>519.37</v>
      </c>
    </row>
    <row r="76" spans="1:8" x14ac:dyDescent="0.35">
      <c r="A76" s="5">
        <v>45717</v>
      </c>
      <c r="B76" t="s">
        <v>16</v>
      </c>
      <c r="C76" t="s">
        <v>11</v>
      </c>
      <c r="D76" t="s">
        <v>28</v>
      </c>
      <c r="E76">
        <v>1074</v>
      </c>
      <c r="F76">
        <v>5</v>
      </c>
      <c r="G76">
        <v>4175</v>
      </c>
      <c r="H76">
        <v>1171.72</v>
      </c>
    </row>
    <row r="77" spans="1:8" x14ac:dyDescent="0.35">
      <c r="A77" s="5">
        <v>45898</v>
      </c>
      <c r="B77" t="s">
        <v>13</v>
      </c>
      <c r="C77" t="s">
        <v>20</v>
      </c>
      <c r="D77" t="s">
        <v>21</v>
      </c>
      <c r="E77">
        <v>1075</v>
      </c>
      <c r="F77">
        <v>2</v>
      </c>
      <c r="G77">
        <v>928</v>
      </c>
      <c r="H77">
        <v>235.66</v>
      </c>
    </row>
    <row r="78" spans="1:8" x14ac:dyDescent="0.35">
      <c r="A78" s="5">
        <v>45952</v>
      </c>
      <c r="B78" t="s">
        <v>8</v>
      </c>
      <c r="C78" t="s">
        <v>20</v>
      </c>
      <c r="D78" t="s">
        <v>30</v>
      </c>
      <c r="E78">
        <v>1076</v>
      </c>
      <c r="F78">
        <v>2</v>
      </c>
      <c r="G78">
        <v>1284</v>
      </c>
      <c r="H78">
        <v>369.13</v>
      </c>
    </row>
    <row r="79" spans="1:8" x14ac:dyDescent="0.35">
      <c r="A79" s="5">
        <v>45675</v>
      </c>
      <c r="B79" t="s">
        <v>13</v>
      </c>
      <c r="C79" t="s">
        <v>22</v>
      </c>
      <c r="D79" t="s">
        <v>25</v>
      </c>
      <c r="E79">
        <v>1077</v>
      </c>
      <c r="F79">
        <v>4</v>
      </c>
      <c r="G79">
        <v>724</v>
      </c>
      <c r="H79">
        <v>174.83</v>
      </c>
    </row>
    <row r="80" spans="1:8" x14ac:dyDescent="0.35">
      <c r="A80" s="5">
        <v>45832</v>
      </c>
      <c r="B80" t="s">
        <v>19</v>
      </c>
      <c r="C80" t="s">
        <v>22</v>
      </c>
      <c r="D80" t="s">
        <v>33</v>
      </c>
      <c r="E80">
        <v>1078</v>
      </c>
      <c r="F80">
        <v>5</v>
      </c>
      <c r="G80">
        <v>1150</v>
      </c>
      <c r="H80">
        <v>127.54</v>
      </c>
    </row>
    <row r="81" spans="1:8" x14ac:dyDescent="0.35">
      <c r="A81" s="5">
        <v>45871</v>
      </c>
      <c r="B81" t="s">
        <v>16</v>
      </c>
      <c r="C81" t="s">
        <v>14</v>
      </c>
      <c r="D81" t="s">
        <v>15</v>
      </c>
      <c r="E81">
        <v>1079</v>
      </c>
      <c r="F81">
        <v>1</v>
      </c>
      <c r="G81">
        <v>499</v>
      </c>
      <c r="H81">
        <v>70.83</v>
      </c>
    </row>
    <row r="82" spans="1:8" x14ac:dyDescent="0.35">
      <c r="A82" s="5">
        <v>45950</v>
      </c>
      <c r="B82" t="s">
        <v>19</v>
      </c>
      <c r="C82" t="s">
        <v>9</v>
      </c>
      <c r="D82" t="s">
        <v>31</v>
      </c>
      <c r="E82">
        <v>1080</v>
      </c>
      <c r="F82">
        <v>2</v>
      </c>
      <c r="G82">
        <v>666</v>
      </c>
      <c r="H82">
        <v>117.52</v>
      </c>
    </row>
    <row r="83" spans="1:8" x14ac:dyDescent="0.35">
      <c r="A83" s="5">
        <v>45932</v>
      </c>
      <c r="B83" t="s">
        <v>8</v>
      </c>
      <c r="C83" t="s">
        <v>11</v>
      </c>
      <c r="D83" t="s">
        <v>18</v>
      </c>
      <c r="E83">
        <v>1081</v>
      </c>
      <c r="F83">
        <v>3</v>
      </c>
      <c r="G83">
        <v>1320</v>
      </c>
      <c r="H83">
        <v>226.8</v>
      </c>
    </row>
    <row r="84" spans="1:8" x14ac:dyDescent="0.35">
      <c r="A84" s="5">
        <v>45970</v>
      </c>
      <c r="B84" t="s">
        <v>8</v>
      </c>
      <c r="C84" t="s">
        <v>14</v>
      </c>
      <c r="D84" t="s">
        <v>17</v>
      </c>
      <c r="E84">
        <v>1082</v>
      </c>
      <c r="F84">
        <v>4</v>
      </c>
      <c r="G84">
        <v>2744</v>
      </c>
      <c r="H84">
        <v>408.16</v>
      </c>
    </row>
    <row r="85" spans="1:8" x14ac:dyDescent="0.35">
      <c r="A85" s="5">
        <v>45836</v>
      </c>
      <c r="B85" t="s">
        <v>13</v>
      </c>
      <c r="C85" t="s">
        <v>20</v>
      </c>
      <c r="D85" t="s">
        <v>21</v>
      </c>
      <c r="E85">
        <v>1083</v>
      </c>
      <c r="F85">
        <v>4</v>
      </c>
      <c r="G85">
        <v>3104</v>
      </c>
      <c r="H85">
        <v>895.19</v>
      </c>
    </row>
    <row r="86" spans="1:8" x14ac:dyDescent="0.35">
      <c r="A86" s="5">
        <v>45713</v>
      </c>
      <c r="B86" t="s">
        <v>16</v>
      </c>
      <c r="C86" t="s">
        <v>14</v>
      </c>
      <c r="D86" t="s">
        <v>17</v>
      </c>
      <c r="E86">
        <v>1084</v>
      </c>
      <c r="F86">
        <v>3</v>
      </c>
      <c r="G86">
        <v>1332</v>
      </c>
      <c r="H86">
        <v>272.67</v>
      </c>
    </row>
    <row r="87" spans="1:8" x14ac:dyDescent="0.35">
      <c r="A87" s="5">
        <v>45710</v>
      </c>
      <c r="B87" t="s">
        <v>8</v>
      </c>
      <c r="C87" t="s">
        <v>22</v>
      </c>
      <c r="D87" t="s">
        <v>23</v>
      </c>
      <c r="E87">
        <v>1085</v>
      </c>
      <c r="F87">
        <v>1</v>
      </c>
      <c r="G87">
        <v>451</v>
      </c>
      <c r="H87">
        <v>98.11</v>
      </c>
    </row>
    <row r="88" spans="1:8" x14ac:dyDescent="0.35">
      <c r="A88" s="5">
        <v>45878</v>
      </c>
      <c r="B88" t="s">
        <v>13</v>
      </c>
      <c r="C88" t="s">
        <v>22</v>
      </c>
      <c r="D88" t="s">
        <v>25</v>
      </c>
      <c r="E88">
        <v>1086</v>
      </c>
      <c r="F88">
        <v>3</v>
      </c>
      <c r="G88">
        <v>975</v>
      </c>
      <c r="H88">
        <v>101.92</v>
      </c>
    </row>
    <row r="89" spans="1:8" x14ac:dyDescent="0.35">
      <c r="A89" s="5">
        <v>45876</v>
      </c>
      <c r="B89" t="s">
        <v>8</v>
      </c>
      <c r="C89" t="s">
        <v>20</v>
      </c>
      <c r="D89" t="s">
        <v>30</v>
      </c>
      <c r="E89">
        <v>1087</v>
      </c>
      <c r="F89">
        <v>3</v>
      </c>
      <c r="G89">
        <v>879</v>
      </c>
      <c r="H89">
        <v>152.21</v>
      </c>
    </row>
    <row r="90" spans="1:8" x14ac:dyDescent="0.35">
      <c r="A90" s="5">
        <v>45941</v>
      </c>
      <c r="B90" t="s">
        <v>8</v>
      </c>
      <c r="C90" t="s">
        <v>14</v>
      </c>
      <c r="D90" t="s">
        <v>17</v>
      </c>
      <c r="E90">
        <v>1088</v>
      </c>
      <c r="F90">
        <v>1</v>
      </c>
      <c r="G90">
        <v>289</v>
      </c>
      <c r="H90">
        <v>70.34</v>
      </c>
    </row>
    <row r="91" spans="1:8" x14ac:dyDescent="0.35">
      <c r="A91" s="5">
        <v>45881</v>
      </c>
      <c r="B91" t="s">
        <v>13</v>
      </c>
      <c r="C91" t="s">
        <v>20</v>
      </c>
      <c r="D91" t="s">
        <v>21</v>
      </c>
      <c r="E91">
        <v>1089</v>
      </c>
      <c r="F91">
        <v>3</v>
      </c>
      <c r="G91">
        <v>798</v>
      </c>
      <c r="H91">
        <v>116.83</v>
      </c>
    </row>
    <row r="92" spans="1:8" x14ac:dyDescent="0.35">
      <c r="A92" s="5">
        <v>45796</v>
      </c>
      <c r="B92" t="s">
        <v>16</v>
      </c>
      <c r="C92" t="s">
        <v>22</v>
      </c>
      <c r="D92" t="s">
        <v>33</v>
      </c>
      <c r="E92">
        <v>1090</v>
      </c>
      <c r="F92">
        <v>3</v>
      </c>
      <c r="G92">
        <v>513</v>
      </c>
      <c r="H92">
        <v>63.56</v>
      </c>
    </row>
    <row r="93" spans="1:8" x14ac:dyDescent="0.35">
      <c r="A93" s="5">
        <v>45726</v>
      </c>
      <c r="B93" t="s">
        <v>19</v>
      </c>
      <c r="C93" t="s">
        <v>22</v>
      </c>
      <c r="D93" t="s">
        <v>33</v>
      </c>
      <c r="E93">
        <v>1091</v>
      </c>
      <c r="F93">
        <v>1</v>
      </c>
      <c r="G93">
        <v>347</v>
      </c>
      <c r="H93">
        <v>82.5</v>
      </c>
    </row>
    <row r="94" spans="1:8" x14ac:dyDescent="0.35">
      <c r="A94" s="5">
        <v>45753</v>
      </c>
      <c r="B94" t="s">
        <v>8</v>
      </c>
      <c r="C94" t="s">
        <v>20</v>
      </c>
      <c r="D94" t="s">
        <v>30</v>
      </c>
      <c r="E94">
        <v>1092</v>
      </c>
      <c r="F94">
        <v>4</v>
      </c>
      <c r="G94">
        <v>3200</v>
      </c>
      <c r="H94">
        <v>697.52</v>
      </c>
    </row>
    <row r="95" spans="1:8" x14ac:dyDescent="0.35">
      <c r="A95" s="5">
        <v>45990</v>
      </c>
      <c r="B95" t="s">
        <v>19</v>
      </c>
      <c r="C95" t="s">
        <v>14</v>
      </c>
      <c r="D95" t="s">
        <v>15</v>
      </c>
      <c r="E95">
        <v>1093</v>
      </c>
      <c r="F95">
        <v>4</v>
      </c>
      <c r="G95">
        <v>1504</v>
      </c>
      <c r="H95">
        <v>324.64</v>
      </c>
    </row>
    <row r="96" spans="1:8" x14ac:dyDescent="0.35">
      <c r="A96" s="5">
        <v>45700</v>
      </c>
      <c r="B96" t="s">
        <v>13</v>
      </c>
      <c r="C96" t="s">
        <v>14</v>
      </c>
      <c r="D96" t="s">
        <v>15</v>
      </c>
      <c r="E96">
        <v>1094</v>
      </c>
      <c r="F96">
        <v>1</v>
      </c>
      <c r="G96">
        <v>109</v>
      </c>
      <c r="H96">
        <v>31.01</v>
      </c>
    </row>
    <row r="97" spans="1:8" x14ac:dyDescent="0.35">
      <c r="A97" s="5">
        <v>45830</v>
      </c>
      <c r="B97" t="s">
        <v>13</v>
      </c>
      <c r="C97" t="s">
        <v>9</v>
      </c>
      <c r="D97" t="s">
        <v>29</v>
      </c>
      <c r="E97">
        <v>1095</v>
      </c>
      <c r="F97">
        <v>1</v>
      </c>
      <c r="G97">
        <v>761</v>
      </c>
      <c r="H97">
        <v>92.66</v>
      </c>
    </row>
    <row r="98" spans="1:8" x14ac:dyDescent="0.35">
      <c r="A98" s="5">
        <v>45689</v>
      </c>
      <c r="B98" t="s">
        <v>8</v>
      </c>
      <c r="C98" t="s">
        <v>22</v>
      </c>
      <c r="D98" t="s">
        <v>23</v>
      </c>
      <c r="E98">
        <v>1096</v>
      </c>
      <c r="F98">
        <v>2</v>
      </c>
      <c r="G98">
        <v>1520</v>
      </c>
      <c r="H98">
        <v>255.69</v>
      </c>
    </row>
    <row r="99" spans="1:8" x14ac:dyDescent="0.35">
      <c r="A99" s="5">
        <v>45764</v>
      </c>
      <c r="B99" t="s">
        <v>19</v>
      </c>
      <c r="C99" t="s">
        <v>20</v>
      </c>
      <c r="D99" t="s">
        <v>30</v>
      </c>
      <c r="E99">
        <v>1097</v>
      </c>
      <c r="F99">
        <v>4</v>
      </c>
      <c r="G99">
        <v>2020</v>
      </c>
      <c r="H99">
        <v>246.07</v>
      </c>
    </row>
    <row r="100" spans="1:8" x14ac:dyDescent="0.35">
      <c r="A100" s="5">
        <v>45670</v>
      </c>
      <c r="B100" t="s">
        <v>8</v>
      </c>
      <c r="C100" t="s">
        <v>11</v>
      </c>
      <c r="D100" t="s">
        <v>18</v>
      </c>
      <c r="E100">
        <v>1098</v>
      </c>
      <c r="F100">
        <v>2</v>
      </c>
      <c r="G100">
        <v>828</v>
      </c>
      <c r="H100">
        <v>168.72</v>
      </c>
    </row>
    <row r="101" spans="1:8" x14ac:dyDescent="0.35">
      <c r="A101" s="5">
        <v>45803</v>
      </c>
      <c r="B101" t="s">
        <v>13</v>
      </c>
      <c r="C101" t="s">
        <v>11</v>
      </c>
      <c r="D101" t="s">
        <v>18</v>
      </c>
      <c r="E101">
        <v>1099</v>
      </c>
      <c r="F101">
        <v>5</v>
      </c>
      <c r="G101">
        <v>1275</v>
      </c>
      <c r="H101">
        <v>331.56</v>
      </c>
    </row>
    <row r="102" spans="1:8" x14ac:dyDescent="0.35">
      <c r="A102" s="5">
        <v>45846</v>
      </c>
      <c r="B102" t="s">
        <v>8</v>
      </c>
      <c r="C102" t="s">
        <v>14</v>
      </c>
      <c r="D102" t="s">
        <v>17</v>
      </c>
      <c r="E102">
        <v>1100</v>
      </c>
      <c r="F102">
        <v>5</v>
      </c>
      <c r="G102">
        <v>4600</v>
      </c>
      <c r="H102">
        <v>665.48</v>
      </c>
    </row>
    <row r="103" spans="1:8" x14ac:dyDescent="0.35">
      <c r="A103" s="5">
        <v>45811</v>
      </c>
      <c r="B103" t="s">
        <v>16</v>
      </c>
      <c r="C103" t="s">
        <v>14</v>
      </c>
      <c r="D103" t="s">
        <v>15</v>
      </c>
      <c r="E103">
        <v>1101</v>
      </c>
      <c r="F103">
        <v>1</v>
      </c>
      <c r="G103">
        <v>876</v>
      </c>
      <c r="H103">
        <v>111.47</v>
      </c>
    </row>
    <row r="104" spans="1:8" x14ac:dyDescent="0.35">
      <c r="A104" s="5">
        <v>45869</v>
      </c>
      <c r="B104" t="s">
        <v>8</v>
      </c>
      <c r="C104" t="s">
        <v>22</v>
      </c>
      <c r="D104" t="s">
        <v>25</v>
      </c>
      <c r="E104">
        <v>1102</v>
      </c>
      <c r="F104">
        <v>3</v>
      </c>
      <c r="G104">
        <v>2817</v>
      </c>
      <c r="H104">
        <v>732.13</v>
      </c>
    </row>
    <row r="105" spans="1:8" x14ac:dyDescent="0.35">
      <c r="A105" s="5">
        <v>46000</v>
      </c>
      <c r="B105" t="s">
        <v>8</v>
      </c>
      <c r="C105" t="s">
        <v>9</v>
      </c>
      <c r="D105" t="s">
        <v>29</v>
      </c>
      <c r="E105">
        <v>1103</v>
      </c>
      <c r="F105">
        <v>4</v>
      </c>
      <c r="G105">
        <v>3136</v>
      </c>
      <c r="H105">
        <v>594.04</v>
      </c>
    </row>
    <row r="106" spans="1:8" x14ac:dyDescent="0.35">
      <c r="A106" s="5">
        <v>45818</v>
      </c>
      <c r="B106" t="s">
        <v>19</v>
      </c>
      <c r="C106" t="s">
        <v>22</v>
      </c>
      <c r="D106" t="s">
        <v>25</v>
      </c>
      <c r="E106">
        <v>1104</v>
      </c>
      <c r="F106">
        <v>4</v>
      </c>
      <c r="G106">
        <v>936</v>
      </c>
      <c r="H106">
        <v>240.76</v>
      </c>
    </row>
    <row r="107" spans="1:8" x14ac:dyDescent="0.35">
      <c r="A107" s="5">
        <v>46021</v>
      </c>
      <c r="B107" t="s">
        <v>19</v>
      </c>
      <c r="C107" t="s">
        <v>20</v>
      </c>
      <c r="D107" t="s">
        <v>21</v>
      </c>
      <c r="E107">
        <v>1105</v>
      </c>
      <c r="F107">
        <v>5</v>
      </c>
      <c r="G107">
        <v>1490</v>
      </c>
      <c r="H107">
        <v>298.81</v>
      </c>
    </row>
    <row r="108" spans="1:8" x14ac:dyDescent="0.35">
      <c r="A108" s="5">
        <v>45744</v>
      </c>
      <c r="B108" t="s">
        <v>16</v>
      </c>
      <c r="C108" t="s">
        <v>20</v>
      </c>
      <c r="D108" t="s">
        <v>30</v>
      </c>
      <c r="E108">
        <v>1106</v>
      </c>
      <c r="F108">
        <v>2</v>
      </c>
      <c r="G108">
        <v>234</v>
      </c>
      <c r="H108">
        <v>40.29</v>
      </c>
    </row>
    <row r="109" spans="1:8" x14ac:dyDescent="0.35">
      <c r="A109" s="5">
        <v>45691</v>
      </c>
      <c r="B109" t="s">
        <v>16</v>
      </c>
      <c r="C109" t="s">
        <v>9</v>
      </c>
      <c r="D109" t="s">
        <v>29</v>
      </c>
      <c r="E109">
        <v>1107</v>
      </c>
      <c r="F109">
        <v>2</v>
      </c>
      <c r="G109">
        <v>518</v>
      </c>
      <c r="H109">
        <v>129.61000000000001</v>
      </c>
    </row>
    <row r="110" spans="1:8" x14ac:dyDescent="0.35">
      <c r="A110" s="5">
        <v>45949</v>
      </c>
      <c r="B110" t="s">
        <v>13</v>
      </c>
      <c r="C110" t="s">
        <v>20</v>
      </c>
      <c r="D110" t="s">
        <v>30</v>
      </c>
      <c r="E110">
        <v>1108</v>
      </c>
      <c r="F110">
        <v>4</v>
      </c>
      <c r="G110">
        <v>944</v>
      </c>
      <c r="H110">
        <v>156.36000000000001</v>
      </c>
    </row>
    <row r="111" spans="1:8" x14ac:dyDescent="0.35">
      <c r="A111" s="5">
        <v>45952</v>
      </c>
      <c r="B111" t="s">
        <v>13</v>
      </c>
      <c r="C111" t="s">
        <v>9</v>
      </c>
      <c r="D111" t="s">
        <v>10</v>
      </c>
      <c r="E111">
        <v>1109</v>
      </c>
      <c r="F111">
        <v>1</v>
      </c>
      <c r="G111">
        <v>438</v>
      </c>
      <c r="H111">
        <v>63.13</v>
      </c>
    </row>
    <row r="112" spans="1:8" x14ac:dyDescent="0.35">
      <c r="A112" s="5">
        <v>45791</v>
      </c>
      <c r="B112" t="s">
        <v>16</v>
      </c>
      <c r="C112" t="s">
        <v>11</v>
      </c>
      <c r="D112" t="s">
        <v>28</v>
      </c>
      <c r="E112">
        <v>1110</v>
      </c>
      <c r="F112">
        <v>5</v>
      </c>
      <c r="G112">
        <v>4330</v>
      </c>
      <c r="H112">
        <v>822.34</v>
      </c>
    </row>
    <row r="113" spans="1:8" x14ac:dyDescent="0.35">
      <c r="A113" s="5">
        <v>45667</v>
      </c>
      <c r="B113" t="s">
        <v>8</v>
      </c>
      <c r="C113" t="s">
        <v>9</v>
      </c>
      <c r="D113" t="s">
        <v>31</v>
      </c>
      <c r="E113">
        <v>1111</v>
      </c>
      <c r="F113">
        <v>1</v>
      </c>
      <c r="G113">
        <v>950</v>
      </c>
      <c r="H113">
        <v>189.85</v>
      </c>
    </row>
    <row r="114" spans="1:8" x14ac:dyDescent="0.35">
      <c r="A114" s="5">
        <v>45669</v>
      </c>
      <c r="B114" t="s">
        <v>19</v>
      </c>
      <c r="C114" t="s">
        <v>22</v>
      </c>
      <c r="D114" t="s">
        <v>25</v>
      </c>
      <c r="E114">
        <v>1112</v>
      </c>
      <c r="F114">
        <v>5</v>
      </c>
      <c r="G114">
        <v>4795</v>
      </c>
      <c r="H114">
        <v>966.24</v>
      </c>
    </row>
    <row r="115" spans="1:8" x14ac:dyDescent="0.35">
      <c r="A115" s="5">
        <v>45948</v>
      </c>
      <c r="B115" t="s">
        <v>16</v>
      </c>
      <c r="C115" t="s">
        <v>14</v>
      </c>
      <c r="D115" t="s">
        <v>15</v>
      </c>
      <c r="E115">
        <v>1113</v>
      </c>
      <c r="F115">
        <v>3</v>
      </c>
      <c r="G115">
        <v>1965</v>
      </c>
      <c r="H115">
        <v>470.72</v>
      </c>
    </row>
    <row r="116" spans="1:8" x14ac:dyDescent="0.35">
      <c r="A116" s="5">
        <v>45703</v>
      </c>
      <c r="B116" t="s">
        <v>16</v>
      </c>
      <c r="C116" t="s">
        <v>22</v>
      </c>
      <c r="D116" t="s">
        <v>25</v>
      </c>
      <c r="E116">
        <v>1114</v>
      </c>
      <c r="F116">
        <v>4</v>
      </c>
      <c r="G116">
        <v>1412</v>
      </c>
      <c r="H116">
        <v>152.66</v>
      </c>
    </row>
    <row r="117" spans="1:8" x14ac:dyDescent="0.35">
      <c r="A117" s="5">
        <v>45977</v>
      </c>
      <c r="B117" t="s">
        <v>16</v>
      </c>
      <c r="C117" t="s">
        <v>14</v>
      </c>
      <c r="D117" t="s">
        <v>17</v>
      </c>
      <c r="E117">
        <v>1115</v>
      </c>
      <c r="F117">
        <v>3</v>
      </c>
      <c r="G117">
        <v>1482</v>
      </c>
      <c r="H117">
        <v>247.3</v>
      </c>
    </row>
    <row r="118" spans="1:8" x14ac:dyDescent="0.35">
      <c r="A118" s="5">
        <v>45770</v>
      </c>
      <c r="B118" t="s">
        <v>19</v>
      </c>
      <c r="C118" t="s">
        <v>14</v>
      </c>
      <c r="D118" t="s">
        <v>17</v>
      </c>
      <c r="E118">
        <v>1116</v>
      </c>
      <c r="F118">
        <v>2</v>
      </c>
      <c r="G118">
        <v>678</v>
      </c>
      <c r="H118">
        <v>74.36</v>
      </c>
    </row>
    <row r="119" spans="1:8" x14ac:dyDescent="0.35">
      <c r="A119" s="5">
        <v>45775</v>
      </c>
      <c r="B119" t="s">
        <v>19</v>
      </c>
      <c r="C119" t="s">
        <v>20</v>
      </c>
      <c r="D119" t="s">
        <v>30</v>
      </c>
      <c r="E119">
        <v>1117</v>
      </c>
      <c r="F119">
        <v>3</v>
      </c>
      <c r="G119">
        <v>1032</v>
      </c>
      <c r="H119">
        <v>204.94</v>
      </c>
    </row>
    <row r="120" spans="1:8" x14ac:dyDescent="0.35">
      <c r="A120" s="5">
        <v>45674</v>
      </c>
      <c r="B120" t="s">
        <v>16</v>
      </c>
      <c r="C120" t="s">
        <v>14</v>
      </c>
      <c r="D120" t="s">
        <v>15</v>
      </c>
      <c r="E120">
        <v>1118</v>
      </c>
      <c r="F120">
        <v>1</v>
      </c>
      <c r="G120">
        <v>762</v>
      </c>
      <c r="H120">
        <v>113.79</v>
      </c>
    </row>
    <row r="121" spans="1:8" x14ac:dyDescent="0.35">
      <c r="A121" s="5">
        <v>45738</v>
      </c>
      <c r="B121" t="s">
        <v>13</v>
      </c>
      <c r="C121" t="s">
        <v>11</v>
      </c>
      <c r="D121" t="s">
        <v>12</v>
      </c>
      <c r="E121">
        <v>1119</v>
      </c>
      <c r="F121">
        <v>2</v>
      </c>
      <c r="G121">
        <v>774</v>
      </c>
      <c r="H121">
        <v>229.32</v>
      </c>
    </row>
    <row r="122" spans="1:8" x14ac:dyDescent="0.35">
      <c r="A122" s="5">
        <v>45841</v>
      </c>
      <c r="B122" t="s">
        <v>19</v>
      </c>
      <c r="C122" t="s">
        <v>20</v>
      </c>
      <c r="D122" t="s">
        <v>21</v>
      </c>
      <c r="E122">
        <v>1120</v>
      </c>
      <c r="F122">
        <v>1</v>
      </c>
      <c r="G122">
        <v>816</v>
      </c>
      <c r="H122">
        <v>208.71</v>
      </c>
    </row>
    <row r="123" spans="1:8" x14ac:dyDescent="0.35">
      <c r="A123" s="5">
        <v>45892</v>
      </c>
      <c r="B123" t="s">
        <v>19</v>
      </c>
      <c r="C123" t="s">
        <v>20</v>
      </c>
      <c r="D123" t="s">
        <v>21</v>
      </c>
      <c r="E123">
        <v>1121</v>
      </c>
      <c r="F123">
        <v>5</v>
      </c>
      <c r="G123">
        <v>1890</v>
      </c>
      <c r="H123">
        <v>535.28</v>
      </c>
    </row>
    <row r="124" spans="1:8" x14ac:dyDescent="0.35">
      <c r="A124" s="5">
        <v>45931</v>
      </c>
      <c r="B124" t="s">
        <v>16</v>
      </c>
      <c r="C124" t="s">
        <v>20</v>
      </c>
      <c r="D124" t="s">
        <v>30</v>
      </c>
      <c r="E124">
        <v>1122</v>
      </c>
      <c r="F124">
        <v>5</v>
      </c>
      <c r="G124">
        <v>1585</v>
      </c>
      <c r="H124">
        <v>216.23</v>
      </c>
    </row>
    <row r="125" spans="1:8" x14ac:dyDescent="0.35">
      <c r="A125" s="5">
        <v>45804</v>
      </c>
      <c r="B125" t="s">
        <v>16</v>
      </c>
      <c r="C125" t="s">
        <v>20</v>
      </c>
      <c r="D125" t="s">
        <v>30</v>
      </c>
      <c r="E125">
        <v>1123</v>
      </c>
      <c r="F125">
        <v>1</v>
      </c>
      <c r="G125">
        <v>888</v>
      </c>
      <c r="H125">
        <v>135.97</v>
      </c>
    </row>
    <row r="126" spans="1:8" x14ac:dyDescent="0.35">
      <c r="A126" s="5">
        <v>45821</v>
      </c>
      <c r="B126" t="s">
        <v>16</v>
      </c>
      <c r="C126" t="s">
        <v>20</v>
      </c>
      <c r="D126" t="s">
        <v>21</v>
      </c>
      <c r="E126">
        <v>1124</v>
      </c>
      <c r="F126">
        <v>3</v>
      </c>
      <c r="G126">
        <v>363</v>
      </c>
      <c r="H126">
        <v>68.709999999999994</v>
      </c>
    </row>
    <row r="127" spans="1:8" x14ac:dyDescent="0.35">
      <c r="A127" s="5">
        <v>45970</v>
      </c>
      <c r="B127" t="s">
        <v>16</v>
      </c>
      <c r="C127" t="s">
        <v>9</v>
      </c>
      <c r="D127" t="s">
        <v>10</v>
      </c>
      <c r="E127">
        <v>1125</v>
      </c>
      <c r="F127">
        <v>1</v>
      </c>
      <c r="G127">
        <v>887</v>
      </c>
      <c r="H127">
        <v>156.44999999999999</v>
      </c>
    </row>
    <row r="128" spans="1:8" x14ac:dyDescent="0.35">
      <c r="A128" s="5">
        <v>45857</v>
      </c>
      <c r="B128" t="s">
        <v>19</v>
      </c>
      <c r="C128" t="s">
        <v>11</v>
      </c>
      <c r="D128" t="s">
        <v>18</v>
      </c>
      <c r="E128">
        <v>1126</v>
      </c>
      <c r="F128">
        <v>2</v>
      </c>
      <c r="G128">
        <v>1920</v>
      </c>
      <c r="H128">
        <v>295.76</v>
      </c>
    </row>
    <row r="129" spans="1:8" x14ac:dyDescent="0.35">
      <c r="A129" s="5">
        <v>45978</v>
      </c>
      <c r="B129" t="s">
        <v>19</v>
      </c>
      <c r="C129" t="s">
        <v>20</v>
      </c>
      <c r="D129" t="s">
        <v>21</v>
      </c>
      <c r="E129">
        <v>1127</v>
      </c>
      <c r="F129">
        <v>5</v>
      </c>
      <c r="G129">
        <v>975</v>
      </c>
      <c r="H129">
        <v>126.31</v>
      </c>
    </row>
    <row r="130" spans="1:8" x14ac:dyDescent="0.35">
      <c r="A130" s="5">
        <v>45944</v>
      </c>
      <c r="B130" t="s">
        <v>8</v>
      </c>
      <c r="C130" t="s">
        <v>20</v>
      </c>
      <c r="D130" t="s">
        <v>21</v>
      </c>
      <c r="E130">
        <v>1128</v>
      </c>
      <c r="F130">
        <v>3</v>
      </c>
      <c r="G130">
        <v>363</v>
      </c>
      <c r="H130">
        <v>108.07</v>
      </c>
    </row>
    <row r="131" spans="1:8" x14ac:dyDescent="0.35">
      <c r="A131" s="5">
        <v>46009</v>
      </c>
      <c r="B131" t="s">
        <v>19</v>
      </c>
      <c r="C131" t="s">
        <v>11</v>
      </c>
      <c r="D131" t="s">
        <v>18</v>
      </c>
      <c r="E131">
        <v>1129</v>
      </c>
      <c r="F131">
        <v>3</v>
      </c>
      <c r="G131">
        <v>2151</v>
      </c>
      <c r="H131">
        <v>318.05</v>
      </c>
    </row>
    <row r="132" spans="1:8" x14ac:dyDescent="0.35">
      <c r="A132" s="5">
        <v>45976</v>
      </c>
      <c r="B132" t="s">
        <v>19</v>
      </c>
      <c r="C132" t="s">
        <v>20</v>
      </c>
      <c r="D132" t="s">
        <v>30</v>
      </c>
      <c r="E132">
        <v>1130</v>
      </c>
      <c r="F132">
        <v>2</v>
      </c>
      <c r="G132">
        <v>306</v>
      </c>
      <c r="H132">
        <v>73.5</v>
      </c>
    </row>
    <row r="133" spans="1:8" x14ac:dyDescent="0.35">
      <c r="A133" s="5">
        <v>45872</v>
      </c>
      <c r="B133" t="s">
        <v>19</v>
      </c>
      <c r="C133" t="s">
        <v>20</v>
      </c>
      <c r="D133" t="s">
        <v>30</v>
      </c>
      <c r="E133">
        <v>1131</v>
      </c>
      <c r="F133">
        <v>4</v>
      </c>
      <c r="G133">
        <v>3380</v>
      </c>
      <c r="H133">
        <v>865.91</v>
      </c>
    </row>
    <row r="134" spans="1:8" x14ac:dyDescent="0.35">
      <c r="A134" s="5">
        <v>45897</v>
      </c>
      <c r="B134" t="s">
        <v>19</v>
      </c>
      <c r="C134" t="s">
        <v>20</v>
      </c>
      <c r="D134" t="s">
        <v>30</v>
      </c>
      <c r="E134">
        <v>1132</v>
      </c>
      <c r="F134">
        <v>2</v>
      </c>
      <c r="G134">
        <v>338</v>
      </c>
      <c r="H134">
        <v>63.26</v>
      </c>
    </row>
    <row r="135" spans="1:8" x14ac:dyDescent="0.35">
      <c r="A135" s="5">
        <v>45700</v>
      </c>
      <c r="B135" t="s">
        <v>16</v>
      </c>
      <c r="C135" t="s">
        <v>9</v>
      </c>
      <c r="D135" t="s">
        <v>31</v>
      </c>
      <c r="E135">
        <v>1133</v>
      </c>
      <c r="F135">
        <v>4</v>
      </c>
      <c r="G135">
        <v>3916</v>
      </c>
      <c r="H135">
        <v>678.57</v>
      </c>
    </row>
    <row r="136" spans="1:8" x14ac:dyDescent="0.35">
      <c r="A136" s="5">
        <v>45659</v>
      </c>
      <c r="B136" t="s">
        <v>13</v>
      </c>
      <c r="C136" t="s">
        <v>11</v>
      </c>
      <c r="D136" t="s">
        <v>12</v>
      </c>
      <c r="E136">
        <v>1134</v>
      </c>
      <c r="F136">
        <v>2</v>
      </c>
      <c r="G136">
        <v>270</v>
      </c>
      <c r="H136">
        <v>74.97</v>
      </c>
    </row>
    <row r="137" spans="1:8" x14ac:dyDescent="0.35">
      <c r="A137" s="5">
        <v>45848</v>
      </c>
      <c r="B137" t="s">
        <v>8</v>
      </c>
      <c r="C137" t="s">
        <v>9</v>
      </c>
      <c r="D137" t="s">
        <v>10</v>
      </c>
      <c r="E137">
        <v>1135</v>
      </c>
      <c r="F137">
        <v>3</v>
      </c>
      <c r="G137">
        <v>1056</v>
      </c>
      <c r="H137">
        <v>263.7</v>
      </c>
    </row>
    <row r="138" spans="1:8" x14ac:dyDescent="0.35">
      <c r="A138" s="5">
        <v>45866</v>
      </c>
      <c r="B138" t="s">
        <v>16</v>
      </c>
      <c r="C138" t="s">
        <v>9</v>
      </c>
      <c r="D138" t="s">
        <v>31</v>
      </c>
      <c r="E138">
        <v>1136</v>
      </c>
      <c r="F138">
        <v>3</v>
      </c>
      <c r="G138">
        <v>2823</v>
      </c>
      <c r="H138">
        <v>790.82</v>
      </c>
    </row>
    <row r="139" spans="1:8" x14ac:dyDescent="0.35">
      <c r="A139" s="5">
        <v>46017</v>
      </c>
      <c r="B139" t="s">
        <v>13</v>
      </c>
      <c r="C139" t="s">
        <v>9</v>
      </c>
      <c r="D139" t="s">
        <v>29</v>
      </c>
      <c r="E139">
        <v>1137</v>
      </c>
      <c r="F139">
        <v>5</v>
      </c>
      <c r="G139">
        <v>3195</v>
      </c>
      <c r="H139">
        <v>753.84</v>
      </c>
    </row>
    <row r="140" spans="1:8" x14ac:dyDescent="0.35">
      <c r="A140" s="5">
        <v>45747</v>
      </c>
      <c r="B140" t="s">
        <v>8</v>
      </c>
      <c r="C140" t="s">
        <v>20</v>
      </c>
      <c r="D140" t="s">
        <v>30</v>
      </c>
      <c r="E140">
        <v>1138</v>
      </c>
      <c r="F140">
        <v>5</v>
      </c>
      <c r="G140">
        <v>3225</v>
      </c>
      <c r="H140">
        <v>907.47</v>
      </c>
    </row>
    <row r="141" spans="1:8" x14ac:dyDescent="0.35">
      <c r="A141" s="5">
        <v>45977</v>
      </c>
      <c r="B141" t="s">
        <v>19</v>
      </c>
      <c r="C141" t="s">
        <v>20</v>
      </c>
      <c r="D141" t="s">
        <v>30</v>
      </c>
      <c r="E141">
        <v>1139</v>
      </c>
      <c r="F141">
        <v>3</v>
      </c>
      <c r="G141">
        <v>1551</v>
      </c>
      <c r="H141">
        <v>325.22000000000003</v>
      </c>
    </row>
    <row r="142" spans="1:8" x14ac:dyDescent="0.35">
      <c r="A142" s="5">
        <v>45754</v>
      </c>
      <c r="B142" t="s">
        <v>8</v>
      </c>
      <c r="C142" t="s">
        <v>11</v>
      </c>
      <c r="D142" t="s">
        <v>12</v>
      </c>
      <c r="E142">
        <v>1140</v>
      </c>
      <c r="F142">
        <v>1</v>
      </c>
      <c r="G142">
        <v>254</v>
      </c>
      <c r="H142">
        <v>38.479999999999997</v>
      </c>
    </row>
    <row r="143" spans="1:8" x14ac:dyDescent="0.35">
      <c r="A143" s="5">
        <v>45721</v>
      </c>
      <c r="B143" t="s">
        <v>13</v>
      </c>
      <c r="C143" t="s">
        <v>20</v>
      </c>
      <c r="D143" t="s">
        <v>30</v>
      </c>
      <c r="E143">
        <v>1141</v>
      </c>
      <c r="F143">
        <v>5</v>
      </c>
      <c r="G143">
        <v>4340</v>
      </c>
      <c r="H143">
        <v>863.47</v>
      </c>
    </row>
    <row r="144" spans="1:8" x14ac:dyDescent="0.35">
      <c r="A144" s="5">
        <v>45873</v>
      </c>
      <c r="B144" t="s">
        <v>19</v>
      </c>
      <c r="C144" t="s">
        <v>22</v>
      </c>
      <c r="D144" t="s">
        <v>33</v>
      </c>
      <c r="E144">
        <v>1142</v>
      </c>
      <c r="F144">
        <v>5</v>
      </c>
      <c r="G144">
        <v>3315</v>
      </c>
      <c r="H144">
        <v>921.52</v>
      </c>
    </row>
    <row r="145" spans="1:8" x14ac:dyDescent="0.35">
      <c r="A145" s="5">
        <v>45838</v>
      </c>
      <c r="B145" t="s">
        <v>16</v>
      </c>
      <c r="C145" t="s">
        <v>22</v>
      </c>
      <c r="D145" t="s">
        <v>23</v>
      </c>
      <c r="E145">
        <v>1143</v>
      </c>
      <c r="F145">
        <v>2</v>
      </c>
      <c r="G145">
        <v>1036</v>
      </c>
      <c r="H145">
        <v>263.27</v>
      </c>
    </row>
    <row r="146" spans="1:8" x14ac:dyDescent="0.35">
      <c r="A146" s="5">
        <v>45925</v>
      </c>
      <c r="B146" t="s">
        <v>13</v>
      </c>
      <c r="C146" t="s">
        <v>20</v>
      </c>
      <c r="D146" t="s">
        <v>30</v>
      </c>
      <c r="E146">
        <v>1144</v>
      </c>
      <c r="F146">
        <v>4</v>
      </c>
      <c r="G146">
        <v>908</v>
      </c>
      <c r="H146">
        <v>190.13</v>
      </c>
    </row>
    <row r="147" spans="1:8" x14ac:dyDescent="0.35">
      <c r="A147" s="5">
        <v>45979</v>
      </c>
      <c r="B147" t="s">
        <v>8</v>
      </c>
      <c r="C147" t="s">
        <v>11</v>
      </c>
      <c r="D147" t="s">
        <v>12</v>
      </c>
      <c r="E147">
        <v>1145</v>
      </c>
      <c r="F147">
        <v>4</v>
      </c>
      <c r="G147">
        <v>1332</v>
      </c>
      <c r="H147">
        <v>209.27</v>
      </c>
    </row>
    <row r="148" spans="1:8" x14ac:dyDescent="0.35">
      <c r="A148" s="5">
        <v>46018</v>
      </c>
      <c r="B148" t="s">
        <v>8</v>
      </c>
      <c r="C148" t="s">
        <v>9</v>
      </c>
      <c r="D148" t="s">
        <v>10</v>
      </c>
      <c r="E148">
        <v>1146</v>
      </c>
      <c r="F148">
        <v>5</v>
      </c>
      <c r="G148">
        <v>3450</v>
      </c>
      <c r="H148">
        <v>872.76</v>
      </c>
    </row>
    <row r="149" spans="1:8" x14ac:dyDescent="0.35">
      <c r="A149" s="5">
        <v>45797</v>
      </c>
      <c r="B149" t="s">
        <v>19</v>
      </c>
      <c r="C149" t="s">
        <v>11</v>
      </c>
      <c r="D149" t="s">
        <v>12</v>
      </c>
      <c r="E149">
        <v>1147</v>
      </c>
      <c r="F149">
        <v>2</v>
      </c>
      <c r="G149">
        <v>990</v>
      </c>
      <c r="H149">
        <v>104.52</v>
      </c>
    </row>
    <row r="150" spans="1:8" x14ac:dyDescent="0.35">
      <c r="A150" s="5">
        <v>45826</v>
      </c>
      <c r="B150" t="s">
        <v>13</v>
      </c>
      <c r="C150" t="s">
        <v>22</v>
      </c>
      <c r="D150" t="s">
        <v>25</v>
      </c>
      <c r="E150">
        <v>1148</v>
      </c>
      <c r="F150">
        <v>1</v>
      </c>
      <c r="G150">
        <v>454</v>
      </c>
      <c r="H150">
        <v>95.37</v>
      </c>
    </row>
    <row r="151" spans="1:8" x14ac:dyDescent="0.35">
      <c r="A151" s="5">
        <v>45661</v>
      </c>
      <c r="B151" t="s">
        <v>13</v>
      </c>
      <c r="C151" t="s">
        <v>14</v>
      </c>
      <c r="D151" t="s">
        <v>17</v>
      </c>
      <c r="E151">
        <v>1149</v>
      </c>
      <c r="F151">
        <v>5</v>
      </c>
      <c r="G151">
        <v>2155</v>
      </c>
      <c r="H151">
        <v>275.5</v>
      </c>
    </row>
    <row r="152" spans="1:8" x14ac:dyDescent="0.35">
      <c r="A152" s="5">
        <v>45876</v>
      </c>
      <c r="B152" t="s">
        <v>13</v>
      </c>
      <c r="C152" t="s">
        <v>9</v>
      </c>
      <c r="D152" t="s">
        <v>31</v>
      </c>
      <c r="E152">
        <v>1150</v>
      </c>
      <c r="F152">
        <v>5</v>
      </c>
      <c r="G152">
        <v>2400</v>
      </c>
      <c r="H152">
        <v>281.13</v>
      </c>
    </row>
    <row r="153" spans="1:8" x14ac:dyDescent="0.35">
      <c r="A153" s="5">
        <v>45741</v>
      </c>
      <c r="B153" t="s">
        <v>16</v>
      </c>
      <c r="C153" t="s">
        <v>9</v>
      </c>
      <c r="D153" t="s">
        <v>10</v>
      </c>
      <c r="E153">
        <v>1151</v>
      </c>
      <c r="F153">
        <v>3</v>
      </c>
      <c r="G153">
        <v>468</v>
      </c>
      <c r="H153">
        <v>103.16</v>
      </c>
    </row>
    <row r="154" spans="1:8" x14ac:dyDescent="0.35">
      <c r="A154" s="5">
        <v>45781</v>
      </c>
      <c r="B154" t="s">
        <v>19</v>
      </c>
      <c r="C154" t="s">
        <v>14</v>
      </c>
      <c r="D154" t="s">
        <v>15</v>
      </c>
      <c r="E154">
        <v>1152</v>
      </c>
      <c r="F154">
        <v>2</v>
      </c>
      <c r="G154">
        <v>624</v>
      </c>
      <c r="H154">
        <v>140.72</v>
      </c>
    </row>
    <row r="155" spans="1:8" x14ac:dyDescent="0.35">
      <c r="A155" s="5">
        <v>45974</v>
      </c>
      <c r="B155" t="s">
        <v>16</v>
      </c>
      <c r="C155" t="s">
        <v>20</v>
      </c>
      <c r="D155" t="s">
        <v>21</v>
      </c>
      <c r="E155">
        <v>1153</v>
      </c>
      <c r="F155">
        <v>3</v>
      </c>
      <c r="G155">
        <v>2577</v>
      </c>
      <c r="H155">
        <v>496.45</v>
      </c>
    </row>
    <row r="156" spans="1:8" x14ac:dyDescent="0.35">
      <c r="A156" s="5">
        <v>45966</v>
      </c>
      <c r="B156" t="s">
        <v>8</v>
      </c>
      <c r="C156" t="s">
        <v>14</v>
      </c>
      <c r="D156" t="s">
        <v>15</v>
      </c>
      <c r="E156">
        <v>1154</v>
      </c>
      <c r="F156">
        <v>4</v>
      </c>
      <c r="G156">
        <v>1776</v>
      </c>
      <c r="H156">
        <v>349.74</v>
      </c>
    </row>
    <row r="157" spans="1:8" x14ac:dyDescent="0.35">
      <c r="A157" s="5">
        <v>45996</v>
      </c>
      <c r="B157" t="s">
        <v>16</v>
      </c>
      <c r="C157" t="s">
        <v>22</v>
      </c>
      <c r="D157" t="s">
        <v>25</v>
      </c>
      <c r="E157">
        <v>1155</v>
      </c>
      <c r="F157">
        <v>2</v>
      </c>
      <c r="G157">
        <v>902</v>
      </c>
      <c r="H157">
        <v>232.23</v>
      </c>
    </row>
    <row r="158" spans="1:8" x14ac:dyDescent="0.35">
      <c r="A158" s="5">
        <v>46013</v>
      </c>
      <c r="B158" t="s">
        <v>13</v>
      </c>
      <c r="C158" t="s">
        <v>20</v>
      </c>
      <c r="D158" t="s">
        <v>30</v>
      </c>
      <c r="E158">
        <v>1156</v>
      </c>
      <c r="F158">
        <v>3</v>
      </c>
      <c r="G158">
        <v>2475</v>
      </c>
      <c r="H158">
        <v>395.46</v>
      </c>
    </row>
    <row r="159" spans="1:8" x14ac:dyDescent="0.35">
      <c r="A159" s="5">
        <v>46019</v>
      </c>
      <c r="B159" t="s">
        <v>13</v>
      </c>
      <c r="C159" t="s">
        <v>22</v>
      </c>
      <c r="D159" t="s">
        <v>25</v>
      </c>
      <c r="E159">
        <v>1157</v>
      </c>
      <c r="F159">
        <v>4</v>
      </c>
      <c r="G159">
        <v>2428</v>
      </c>
      <c r="H159">
        <v>293.33</v>
      </c>
    </row>
    <row r="160" spans="1:8" x14ac:dyDescent="0.35">
      <c r="A160" s="5">
        <v>45934</v>
      </c>
      <c r="B160" t="s">
        <v>19</v>
      </c>
      <c r="C160" t="s">
        <v>9</v>
      </c>
      <c r="D160" t="s">
        <v>31</v>
      </c>
      <c r="E160">
        <v>1158</v>
      </c>
      <c r="F160">
        <v>1</v>
      </c>
      <c r="G160">
        <v>180</v>
      </c>
      <c r="H160">
        <v>32.75</v>
      </c>
    </row>
    <row r="161" spans="1:8" x14ac:dyDescent="0.35">
      <c r="A161" s="5">
        <v>45861</v>
      </c>
      <c r="B161" t="s">
        <v>16</v>
      </c>
      <c r="C161" t="s">
        <v>11</v>
      </c>
      <c r="D161" t="s">
        <v>18</v>
      </c>
      <c r="E161">
        <v>1159</v>
      </c>
      <c r="F161">
        <v>1</v>
      </c>
      <c r="G161">
        <v>131</v>
      </c>
      <c r="H161">
        <v>29.36</v>
      </c>
    </row>
    <row r="162" spans="1:8" x14ac:dyDescent="0.35">
      <c r="A162" s="5">
        <v>45861</v>
      </c>
      <c r="B162" t="s">
        <v>19</v>
      </c>
      <c r="C162" t="s">
        <v>9</v>
      </c>
      <c r="D162" t="s">
        <v>29</v>
      </c>
      <c r="E162">
        <v>1160</v>
      </c>
      <c r="F162">
        <v>5</v>
      </c>
      <c r="G162">
        <v>3510</v>
      </c>
      <c r="H162">
        <v>972.86</v>
      </c>
    </row>
    <row r="163" spans="1:8" x14ac:dyDescent="0.35">
      <c r="A163" s="5">
        <v>45830</v>
      </c>
      <c r="B163" t="s">
        <v>8</v>
      </c>
      <c r="C163" t="s">
        <v>9</v>
      </c>
      <c r="D163" t="s">
        <v>10</v>
      </c>
      <c r="E163">
        <v>1161</v>
      </c>
      <c r="F163">
        <v>1</v>
      </c>
      <c r="G163">
        <v>510</v>
      </c>
      <c r="H163">
        <v>133.72999999999999</v>
      </c>
    </row>
    <row r="164" spans="1:8" x14ac:dyDescent="0.35">
      <c r="A164" s="5">
        <v>45750</v>
      </c>
      <c r="B164" t="s">
        <v>16</v>
      </c>
      <c r="C164" t="s">
        <v>20</v>
      </c>
      <c r="D164" t="s">
        <v>21</v>
      </c>
      <c r="E164">
        <v>1162</v>
      </c>
      <c r="F164">
        <v>1</v>
      </c>
      <c r="G164">
        <v>965</v>
      </c>
      <c r="H164">
        <v>170.65</v>
      </c>
    </row>
    <row r="165" spans="1:8" x14ac:dyDescent="0.35">
      <c r="A165" s="5">
        <v>46020</v>
      </c>
      <c r="B165" t="s">
        <v>19</v>
      </c>
      <c r="C165" t="s">
        <v>22</v>
      </c>
      <c r="D165" t="s">
        <v>23</v>
      </c>
      <c r="E165">
        <v>1163</v>
      </c>
      <c r="F165">
        <v>5</v>
      </c>
      <c r="G165">
        <v>3270</v>
      </c>
      <c r="H165">
        <v>452.01</v>
      </c>
    </row>
    <row r="166" spans="1:8" x14ac:dyDescent="0.35">
      <c r="A166" s="5">
        <v>45724</v>
      </c>
      <c r="B166" t="s">
        <v>13</v>
      </c>
      <c r="C166" t="s">
        <v>9</v>
      </c>
      <c r="D166" t="s">
        <v>29</v>
      </c>
      <c r="E166">
        <v>1164</v>
      </c>
      <c r="F166">
        <v>3</v>
      </c>
      <c r="G166">
        <v>1080</v>
      </c>
      <c r="H166">
        <v>240</v>
      </c>
    </row>
    <row r="167" spans="1:8" x14ac:dyDescent="0.35">
      <c r="A167" s="5">
        <v>45928</v>
      </c>
      <c r="B167" t="s">
        <v>8</v>
      </c>
      <c r="C167" t="s">
        <v>20</v>
      </c>
      <c r="D167" t="s">
        <v>21</v>
      </c>
      <c r="E167">
        <v>1165</v>
      </c>
      <c r="F167">
        <v>5</v>
      </c>
      <c r="G167">
        <v>655</v>
      </c>
      <c r="H167">
        <v>184.38</v>
      </c>
    </row>
    <row r="168" spans="1:8" x14ac:dyDescent="0.35">
      <c r="A168" s="5">
        <v>45787</v>
      </c>
      <c r="B168" t="s">
        <v>19</v>
      </c>
      <c r="C168" t="s">
        <v>20</v>
      </c>
      <c r="D168" t="s">
        <v>30</v>
      </c>
      <c r="E168">
        <v>1166</v>
      </c>
      <c r="F168">
        <v>2</v>
      </c>
      <c r="G168">
        <v>490</v>
      </c>
      <c r="H168">
        <v>116</v>
      </c>
    </row>
    <row r="169" spans="1:8" x14ac:dyDescent="0.35">
      <c r="A169" s="5">
        <v>46003</v>
      </c>
      <c r="B169" t="s">
        <v>13</v>
      </c>
      <c r="C169" t="s">
        <v>22</v>
      </c>
      <c r="D169" t="s">
        <v>33</v>
      </c>
      <c r="E169">
        <v>1167</v>
      </c>
      <c r="F169">
        <v>4</v>
      </c>
      <c r="G169">
        <v>2736</v>
      </c>
      <c r="H169">
        <v>687.62</v>
      </c>
    </row>
    <row r="170" spans="1:8" x14ac:dyDescent="0.35">
      <c r="A170" s="5">
        <v>45913</v>
      </c>
      <c r="B170" t="s">
        <v>19</v>
      </c>
      <c r="C170" t="s">
        <v>20</v>
      </c>
      <c r="D170" t="s">
        <v>30</v>
      </c>
      <c r="E170">
        <v>1168</v>
      </c>
      <c r="F170">
        <v>2</v>
      </c>
      <c r="G170">
        <v>1536</v>
      </c>
      <c r="H170">
        <v>284.75</v>
      </c>
    </row>
    <row r="171" spans="1:8" x14ac:dyDescent="0.35">
      <c r="A171" s="5">
        <v>45852</v>
      </c>
      <c r="B171" t="s">
        <v>13</v>
      </c>
      <c r="C171" t="s">
        <v>11</v>
      </c>
      <c r="D171" t="s">
        <v>28</v>
      </c>
      <c r="E171">
        <v>1169</v>
      </c>
      <c r="F171">
        <v>2</v>
      </c>
      <c r="G171">
        <v>852</v>
      </c>
      <c r="H171">
        <v>189.77</v>
      </c>
    </row>
    <row r="172" spans="1:8" x14ac:dyDescent="0.35">
      <c r="A172" s="5">
        <v>45966</v>
      </c>
      <c r="B172" t="s">
        <v>19</v>
      </c>
      <c r="C172" t="s">
        <v>11</v>
      </c>
      <c r="D172" t="s">
        <v>18</v>
      </c>
      <c r="E172">
        <v>1170</v>
      </c>
      <c r="F172">
        <v>3</v>
      </c>
      <c r="G172">
        <v>2655</v>
      </c>
      <c r="H172">
        <v>739.18</v>
      </c>
    </row>
    <row r="173" spans="1:8" x14ac:dyDescent="0.35">
      <c r="A173" s="5">
        <v>45905</v>
      </c>
      <c r="B173" t="s">
        <v>19</v>
      </c>
      <c r="C173" t="s">
        <v>11</v>
      </c>
      <c r="D173" t="s">
        <v>12</v>
      </c>
      <c r="E173">
        <v>1171</v>
      </c>
      <c r="F173">
        <v>2</v>
      </c>
      <c r="G173">
        <v>892</v>
      </c>
      <c r="H173">
        <v>126.33</v>
      </c>
    </row>
    <row r="174" spans="1:8" x14ac:dyDescent="0.35">
      <c r="A174" s="5">
        <v>45970</v>
      </c>
      <c r="B174" t="s">
        <v>16</v>
      </c>
      <c r="C174" t="s">
        <v>22</v>
      </c>
      <c r="D174" t="s">
        <v>25</v>
      </c>
      <c r="E174">
        <v>1172</v>
      </c>
      <c r="F174">
        <v>2</v>
      </c>
      <c r="G174">
        <v>476</v>
      </c>
      <c r="H174">
        <v>103.44</v>
      </c>
    </row>
    <row r="175" spans="1:8" x14ac:dyDescent="0.35">
      <c r="A175" s="5">
        <v>45885</v>
      </c>
      <c r="B175" t="s">
        <v>8</v>
      </c>
      <c r="C175" t="s">
        <v>20</v>
      </c>
      <c r="D175" t="s">
        <v>30</v>
      </c>
      <c r="E175">
        <v>1173</v>
      </c>
      <c r="F175">
        <v>4</v>
      </c>
      <c r="G175">
        <v>3584</v>
      </c>
      <c r="H175">
        <v>563.61</v>
      </c>
    </row>
    <row r="176" spans="1:8" x14ac:dyDescent="0.35">
      <c r="A176" s="5">
        <v>45780</v>
      </c>
      <c r="B176" t="s">
        <v>19</v>
      </c>
      <c r="C176" t="s">
        <v>22</v>
      </c>
      <c r="D176" t="s">
        <v>25</v>
      </c>
      <c r="E176">
        <v>1174</v>
      </c>
      <c r="F176">
        <v>2</v>
      </c>
      <c r="G176">
        <v>414</v>
      </c>
      <c r="H176">
        <v>103.08</v>
      </c>
    </row>
    <row r="177" spans="1:8" x14ac:dyDescent="0.35">
      <c r="A177" s="5">
        <v>45828</v>
      </c>
      <c r="B177" t="s">
        <v>13</v>
      </c>
      <c r="C177" t="s">
        <v>14</v>
      </c>
      <c r="D177" t="s">
        <v>15</v>
      </c>
      <c r="E177">
        <v>1175</v>
      </c>
      <c r="F177">
        <v>5</v>
      </c>
      <c r="G177">
        <v>3880</v>
      </c>
      <c r="H177">
        <v>858</v>
      </c>
    </row>
    <row r="178" spans="1:8" x14ac:dyDescent="0.35">
      <c r="A178" s="5">
        <v>45863</v>
      </c>
      <c r="B178" t="s">
        <v>13</v>
      </c>
      <c r="C178" t="s">
        <v>20</v>
      </c>
      <c r="D178" t="s">
        <v>30</v>
      </c>
      <c r="E178">
        <v>1176</v>
      </c>
      <c r="F178">
        <v>5</v>
      </c>
      <c r="G178">
        <v>550</v>
      </c>
      <c r="H178">
        <v>57.79</v>
      </c>
    </row>
    <row r="179" spans="1:8" x14ac:dyDescent="0.35">
      <c r="A179" s="5">
        <v>45690</v>
      </c>
      <c r="B179" t="s">
        <v>19</v>
      </c>
      <c r="C179" t="s">
        <v>14</v>
      </c>
      <c r="D179" t="s">
        <v>15</v>
      </c>
      <c r="E179">
        <v>1177</v>
      </c>
      <c r="F179">
        <v>3</v>
      </c>
      <c r="G179">
        <v>2250</v>
      </c>
      <c r="H179">
        <v>433.7</v>
      </c>
    </row>
    <row r="180" spans="1:8" x14ac:dyDescent="0.35">
      <c r="A180" s="5">
        <v>45914</v>
      </c>
      <c r="B180" t="s">
        <v>16</v>
      </c>
      <c r="C180" t="s">
        <v>22</v>
      </c>
      <c r="D180" t="s">
        <v>25</v>
      </c>
      <c r="E180">
        <v>1178</v>
      </c>
      <c r="F180">
        <v>1</v>
      </c>
      <c r="G180">
        <v>360</v>
      </c>
      <c r="H180">
        <v>54.51</v>
      </c>
    </row>
    <row r="181" spans="1:8" x14ac:dyDescent="0.35">
      <c r="A181" s="5">
        <v>45934</v>
      </c>
      <c r="B181" t="s">
        <v>8</v>
      </c>
      <c r="C181" t="s">
        <v>9</v>
      </c>
      <c r="D181" t="s">
        <v>31</v>
      </c>
      <c r="E181">
        <v>1179</v>
      </c>
      <c r="F181">
        <v>4</v>
      </c>
      <c r="G181">
        <v>2708</v>
      </c>
      <c r="H181">
        <v>808.26</v>
      </c>
    </row>
    <row r="182" spans="1:8" x14ac:dyDescent="0.35">
      <c r="A182" s="5">
        <v>45848</v>
      </c>
      <c r="B182" t="s">
        <v>19</v>
      </c>
      <c r="C182" t="s">
        <v>20</v>
      </c>
      <c r="D182" t="s">
        <v>30</v>
      </c>
      <c r="E182">
        <v>1180</v>
      </c>
      <c r="F182">
        <v>5</v>
      </c>
      <c r="G182">
        <v>1770</v>
      </c>
      <c r="H182">
        <v>309.39</v>
      </c>
    </row>
    <row r="183" spans="1:8" x14ac:dyDescent="0.35">
      <c r="A183" s="5">
        <v>46004</v>
      </c>
      <c r="B183" t="s">
        <v>19</v>
      </c>
      <c r="C183" t="s">
        <v>9</v>
      </c>
      <c r="D183" t="s">
        <v>10</v>
      </c>
      <c r="E183">
        <v>1181</v>
      </c>
      <c r="F183">
        <v>2</v>
      </c>
      <c r="G183">
        <v>582</v>
      </c>
      <c r="H183">
        <v>145.77000000000001</v>
      </c>
    </row>
    <row r="184" spans="1:8" x14ac:dyDescent="0.35">
      <c r="A184" s="5">
        <v>46008</v>
      </c>
      <c r="B184" t="s">
        <v>13</v>
      </c>
      <c r="C184" t="s">
        <v>22</v>
      </c>
      <c r="D184" t="s">
        <v>23</v>
      </c>
      <c r="E184">
        <v>1182</v>
      </c>
      <c r="F184">
        <v>5</v>
      </c>
      <c r="G184">
        <v>3915</v>
      </c>
      <c r="H184">
        <v>401.72</v>
      </c>
    </row>
    <row r="185" spans="1:8" x14ac:dyDescent="0.35">
      <c r="A185" s="5">
        <v>45739</v>
      </c>
      <c r="B185" t="s">
        <v>16</v>
      </c>
      <c r="C185" t="s">
        <v>20</v>
      </c>
      <c r="D185" t="s">
        <v>30</v>
      </c>
      <c r="E185">
        <v>1183</v>
      </c>
      <c r="F185">
        <v>3</v>
      </c>
      <c r="G185">
        <v>381</v>
      </c>
      <c r="H185">
        <v>66.16</v>
      </c>
    </row>
    <row r="186" spans="1:8" x14ac:dyDescent="0.35">
      <c r="A186" s="5">
        <v>45823</v>
      </c>
      <c r="B186" t="s">
        <v>16</v>
      </c>
      <c r="C186" t="s">
        <v>14</v>
      </c>
      <c r="D186" t="s">
        <v>17</v>
      </c>
      <c r="E186">
        <v>1184</v>
      </c>
      <c r="F186">
        <v>4</v>
      </c>
      <c r="G186">
        <v>1844</v>
      </c>
      <c r="H186">
        <v>237.73</v>
      </c>
    </row>
    <row r="187" spans="1:8" x14ac:dyDescent="0.35">
      <c r="A187" s="5">
        <v>45830</v>
      </c>
      <c r="B187" t="s">
        <v>8</v>
      </c>
      <c r="C187" t="s">
        <v>22</v>
      </c>
      <c r="D187" t="s">
        <v>33</v>
      </c>
      <c r="E187">
        <v>1185</v>
      </c>
      <c r="F187">
        <v>1</v>
      </c>
      <c r="G187">
        <v>822</v>
      </c>
      <c r="H187">
        <v>220.38</v>
      </c>
    </row>
    <row r="188" spans="1:8" x14ac:dyDescent="0.35">
      <c r="A188" s="5">
        <v>45942</v>
      </c>
      <c r="B188" t="s">
        <v>19</v>
      </c>
      <c r="C188" t="s">
        <v>20</v>
      </c>
      <c r="D188" t="s">
        <v>30</v>
      </c>
      <c r="E188">
        <v>1186</v>
      </c>
      <c r="F188">
        <v>1</v>
      </c>
      <c r="G188">
        <v>544</v>
      </c>
      <c r="H188">
        <v>121.71</v>
      </c>
    </row>
    <row r="189" spans="1:8" x14ac:dyDescent="0.35">
      <c r="A189" s="5">
        <v>45900</v>
      </c>
      <c r="B189" t="s">
        <v>16</v>
      </c>
      <c r="C189" t="s">
        <v>14</v>
      </c>
      <c r="D189" t="s">
        <v>15</v>
      </c>
      <c r="E189">
        <v>1187</v>
      </c>
      <c r="F189">
        <v>3</v>
      </c>
      <c r="G189">
        <v>561</v>
      </c>
      <c r="H189">
        <v>163.47999999999999</v>
      </c>
    </row>
    <row r="190" spans="1:8" x14ac:dyDescent="0.35">
      <c r="A190" s="5">
        <v>45752</v>
      </c>
      <c r="B190" t="s">
        <v>16</v>
      </c>
      <c r="C190" t="s">
        <v>14</v>
      </c>
      <c r="D190" t="s">
        <v>17</v>
      </c>
      <c r="E190">
        <v>1188</v>
      </c>
      <c r="F190">
        <v>2</v>
      </c>
      <c r="G190">
        <v>1854</v>
      </c>
      <c r="H190">
        <v>345.39</v>
      </c>
    </row>
    <row r="191" spans="1:8" x14ac:dyDescent="0.35">
      <c r="A191" s="5">
        <v>45720</v>
      </c>
      <c r="B191" t="s">
        <v>19</v>
      </c>
      <c r="C191" t="s">
        <v>22</v>
      </c>
      <c r="D191" t="s">
        <v>23</v>
      </c>
      <c r="E191">
        <v>1189</v>
      </c>
      <c r="F191">
        <v>4</v>
      </c>
      <c r="G191">
        <v>3940</v>
      </c>
      <c r="H191">
        <v>709.32</v>
      </c>
    </row>
    <row r="192" spans="1:8" x14ac:dyDescent="0.35">
      <c r="A192" s="5">
        <v>45832</v>
      </c>
      <c r="B192" t="s">
        <v>13</v>
      </c>
      <c r="C192" t="s">
        <v>14</v>
      </c>
      <c r="D192" t="s">
        <v>17</v>
      </c>
      <c r="E192">
        <v>1190</v>
      </c>
      <c r="F192">
        <v>3</v>
      </c>
      <c r="G192">
        <v>936</v>
      </c>
      <c r="H192">
        <v>241.24</v>
      </c>
    </row>
    <row r="193" spans="1:8" x14ac:dyDescent="0.35">
      <c r="A193" s="5">
        <v>45812</v>
      </c>
      <c r="B193" t="s">
        <v>8</v>
      </c>
      <c r="C193" t="s">
        <v>9</v>
      </c>
      <c r="D193" t="s">
        <v>31</v>
      </c>
      <c r="E193">
        <v>1191</v>
      </c>
      <c r="F193">
        <v>4</v>
      </c>
      <c r="G193">
        <v>572</v>
      </c>
      <c r="H193">
        <v>141.69</v>
      </c>
    </row>
    <row r="194" spans="1:8" x14ac:dyDescent="0.35">
      <c r="A194" s="5">
        <v>45825</v>
      </c>
      <c r="B194" t="s">
        <v>13</v>
      </c>
      <c r="C194" t="s">
        <v>22</v>
      </c>
      <c r="D194" t="s">
        <v>25</v>
      </c>
      <c r="E194">
        <v>1192</v>
      </c>
      <c r="F194">
        <v>5</v>
      </c>
      <c r="G194">
        <v>535</v>
      </c>
      <c r="H194">
        <v>125.66</v>
      </c>
    </row>
    <row r="195" spans="1:8" x14ac:dyDescent="0.35">
      <c r="A195" s="5">
        <v>45991</v>
      </c>
      <c r="B195" t="s">
        <v>16</v>
      </c>
      <c r="C195" t="s">
        <v>14</v>
      </c>
      <c r="D195" t="s">
        <v>15</v>
      </c>
      <c r="E195">
        <v>1193</v>
      </c>
      <c r="F195">
        <v>4</v>
      </c>
      <c r="G195">
        <v>2932</v>
      </c>
      <c r="H195">
        <v>711.68</v>
      </c>
    </row>
    <row r="196" spans="1:8" x14ac:dyDescent="0.35">
      <c r="A196" s="5">
        <v>45887</v>
      </c>
      <c r="B196" t="s">
        <v>8</v>
      </c>
      <c r="C196" t="s">
        <v>22</v>
      </c>
      <c r="D196" t="s">
        <v>25</v>
      </c>
      <c r="E196">
        <v>1194</v>
      </c>
      <c r="F196">
        <v>5</v>
      </c>
      <c r="G196">
        <v>2095</v>
      </c>
      <c r="H196">
        <v>421.49</v>
      </c>
    </row>
    <row r="197" spans="1:8" x14ac:dyDescent="0.35">
      <c r="A197" s="5">
        <v>45843</v>
      </c>
      <c r="B197" t="s">
        <v>13</v>
      </c>
      <c r="C197" t="s">
        <v>22</v>
      </c>
      <c r="D197" t="s">
        <v>23</v>
      </c>
      <c r="E197">
        <v>1195</v>
      </c>
      <c r="F197">
        <v>2</v>
      </c>
      <c r="G197">
        <v>1952</v>
      </c>
      <c r="H197">
        <v>366.05</v>
      </c>
    </row>
    <row r="198" spans="1:8" x14ac:dyDescent="0.35">
      <c r="A198" s="5">
        <v>45706</v>
      </c>
      <c r="B198" t="s">
        <v>8</v>
      </c>
      <c r="C198" t="s">
        <v>14</v>
      </c>
      <c r="D198" t="s">
        <v>17</v>
      </c>
      <c r="E198">
        <v>1196</v>
      </c>
      <c r="F198">
        <v>1</v>
      </c>
      <c r="G198">
        <v>838</v>
      </c>
      <c r="H198">
        <v>243.12</v>
      </c>
    </row>
    <row r="199" spans="1:8" x14ac:dyDescent="0.35">
      <c r="A199" s="5">
        <v>45779</v>
      </c>
      <c r="B199" t="s">
        <v>8</v>
      </c>
      <c r="C199" t="s">
        <v>9</v>
      </c>
      <c r="D199" t="s">
        <v>29</v>
      </c>
      <c r="E199">
        <v>1197</v>
      </c>
      <c r="F199">
        <v>1</v>
      </c>
      <c r="G199">
        <v>109</v>
      </c>
      <c r="H199">
        <v>26.68</v>
      </c>
    </row>
    <row r="200" spans="1:8" x14ac:dyDescent="0.35">
      <c r="A200" s="5">
        <v>45893</v>
      </c>
      <c r="B200" t="s">
        <v>19</v>
      </c>
      <c r="C200" t="s">
        <v>11</v>
      </c>
      <c r="D200" t="s">
        <v>12</v>
      </c>
      <c r="E200">
        <v>1198</v>
      </c>
      <c r="F200">
        <v>2</v>
      </c>
      <c r="G200">
        <v>938</v>
      </c>
      <c r="H200">
        <v>244.68</v>
      </c>
    </row>
    <row r="201" spans="1:8" x14ac:dyDescent="0.35">
      <c r="A201" s="5">
        <v>45784</v>
      </c>
      <c r="B201" t="s">
        <v>8</v>
      </c>
      <c r="C201" t="s">
        <v>9</v>
      </c>
      <c r="D201" t="s">
        <v>31</v>
      </c>
      <c r="E201">
        <v>1199</v>
      </c>
      <c r="F201">
        <v>4</v>
      </c>
      <c r="G201">
        <v>2680</v>
      </c>
      <c r="H201">
        <v>561.41999999999996</v>
      </c>
    </row>
  </sheetData>
  <pageMargins left="0.75" right="0.75" top="1" bottom="1" header="0.5" footer="0.5"/>
  <headerFooter>
    <oddFooter>&amp;R_x000D_&amp;1#&amp;"Calibri"&amp;8&amp;K000000 Cisco Confidential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84664-44DA-4780-AC63-8DF490E2B37B}">
  <dimension ref="A5:I29"/>
  <sheetViews>
    <sheetView tabSelected="1" zoomScale="48" zoomScaleNormal="48" workbookViewId="0">
      <selection activeCell="J32" sqref="J32"/>
    </sheetView>
  </sheetViews>
  <sheetFormatPr defaultRowHeight="14.5" x14ac:dyDescent="0.35"/>
  <cols>
    <col min="1" max="1" width="15.90625" customWidth="1"/>
    <col min="2" max="2" width="13.6328125" bestFit="1" customWidth="1"/>
    <col min="3" max="3" width="11.7265625" bestFit="1" customWidth="1"/>
    <col min="5" max="5" width="15.6328125" bestFit="1" customWidth="1"/>
    <col min="6" max="6" width="17.36328125" bestFit="1" customWidth="1"/>
    <col min="7" max="7" width="11.453125" customWidth="1"/>
    <col min="8" max="8" width="13.6328125" bestFit="1" customWidth="1"/>
    <col min="9" max="9" width="11.7265625" bestFit="1" customWidth="1"/>
  </cols>
  <sheetData>
    <row r="5" spans="1:9" x14ac:dyDescent="0.35">
      <c r="A5" t="s">
        <v>40</v>
      </c>
      <c r="B5" t="s">
        <v>41</v>
      </c>
    </row>
    <row r="6" spans="1:9" x14ac:dyDescent="0.35">
      <c r="A6" t="s">
        <v>42</v>
      </c>
      <c r="B6" s="2">
        <f>SUM(Data!G2:G201)</f>
        <v>319793</v>
      </c>
    </row>
    <row r="7" spans="1:9" x14ac:dyDescent="0.35">
      <c r="A7" t="s">
        <v>44</v>
      </c>
      <c r="B7" s="2">
        <f>SUM(Data!H2:H201)</f>
        <v>61772.560000000041</v>
      </c>
    </row>
    <row r="8" spans="1:9" x14ac:dyDescent="0.35">
      <c r="A8" t="s">
        <v>45</v>
      </c>
      <c r="B8">
        <f>COUNTA(Data!E2:E201)</f>
        <v>200</v>
      </c>
    </row>
    <row r="9" spans="1:9" x14ac:dyDescent="0.35">
      <c r="A9" t="s">
        <v>43</v>
      </c>
      <c r="B9" s="2">
        <f>B6/B8</f>
        <v>1598.9649999999999</v>
      </c>
    </row>
    <row r="14" spans="1:9" x14ac:dyDescent="0.35">
      <c r="B14" s="3" t="s">
        <v>50</v>
      </c>
      <c r="C14" t="s">
        <v>47</v>
      </c>
      <c r="E14" s="3" t="s">
        <v>51</v>
      </c>
      <c r="F14" t="s">
        <v>47</v>
      </c>
      <c r="H14" s="3" t="s">
        <v>52</v>
      </c>
      <c r="I14" t="s">
        <v>47</v>
      </c>
    </row>
    <row r="15" spans="1:9" x14ac:dyDescent="0.35">
      <c r="B15" s="4" t="s">
        <v>30</v>
      </c>
      <c r="C15" s="11">
        <v>46858</v>
      </c>
      <c r="E15" s="4" t="s">
        <v>27</v>
      </c>
      <c r="F15" s="11">
        <v>5955</v>
      </c>
      <c r="H15" s="4" t="s">
        <v>9</v>
      </c>
      <c r="I15" s="11">
        <v>55955</v>
      </c>
    </row>
    <row r="16" spans="1:9" x14ac:dyDescent="0.35">
      <c r="B16" s="4" t="s">
        <v>25</v>
      </c>
      <c r="C16" s="11">
        <v>33728</v>
      </c>
      <c r="E16" s="4" t="s">
        <v>37</v>
      </c>
      <c r="F16" s="11">
        <v>6925</v>
      </c>
      <c r="H16" s="4" t="s">
        <v>20</v>
      </c>
      <c r="I16" s="11">
        <v>75629</v>
      </c>
    </row>
    <row r="17" spans="2:9" x14ac:dyDescent="0.35">
      <c r="B17" s="4" t="s">
        <v>21</v>
      </c>
      <c r="C17" s="11">
        <v>28771</v>
      </c>
      <c r="E17" s="4" t="s">
        <v>32</v>
      </c>
      <c r="F17" s="11">
        <v>4923</v>
      </c>
      <c r="H17" s="4" t="s">
        <v>22</v>
      </c>
      <c r="I17" s="11">
        <v>80573</v>
      </c>
    </row>
    <row r="18" spans="2:9" x14ac:dyDescent="0.35">
      <c r="B18" s="4" t="s">
        <v>23</v>
      </c>
      <c r="C18" s="11">
        <v>28395</v>
      </c>
      <c r="E18" s="4" t="s">
        <v>35</v>
      </c>
      <c r="F18" s="11">
        <v>4914</v>
      </c>
      <c r="H18" s="4" t="s">
        <v>11</v>
      </c>
      <c r="I18" s="11">
        <v>55334</v>
      </c>
    </row>
    <row r="19" spans="2:9" x14ac:dyDescent="0.35">
      <c r="B19" s="4" t="s">
        <v>15</v>
      </c>
      <c r="C19" s="11">
        <v>26459</v>
      </c>
      <c r="E19" s="4" t="s">
        <v>24</v>
      </c>
      <c r="F19" s="11">
        <v>5097</v>
      </c>
      <c r="H19" s="4" t="s">
        <v>14</v>
      </c>
      <c r="I19" s="11">
        <v>52302</v>
      </c>
    </row>
    <row r="20" spans="2:9" x14ac:dyDescent="0.35">
      <c r="B20" s="4" t="s">
        <v>46</v>
      </c>
      <c r="C20" s="11">
        <v>164211</v>
      </c>
      <c r="E20" s="4" t="s">
        <v>38</v>
      </c>
      <c r="F20" s="11">
        <v>4600</v>
      </c>
      <c r="H20" s="4" t="s">
        <v>46</v>
      </c>
      <c r="I20" s="11">
        <v>319793</v>
      </c>
    </row>
    <row r="21" spans="2:9" x14ac:dyDescent="0.35">
      <c r="E21" s="4" t="s">
        <v>34</v>
      </c>
      <c r="F21" s="11">
        <v>4532</v>
      </c>
    </row>
    <row r="22" spans="2:9" x14ac:dyDescent="0.35">
      <c r="E22" s="4" t="s">
        <v>26</v>
      </c>
      <c r="F22" s="11">
        <v>6465</v>
      </c>
    </row>
    <row r="23" spans="2:9" x14ac:dyDescent="0.35">
      <c r="E23" s="4" t="s">
        <v>36</v>
      </c>
      <c r="F23" s="11">
        <v>4930</v>
      </c>
    </row>
    <row r="24" spans="2:9" x14ac:dyDescent="0.35">
      <c r="B24" s="3" t="s">
        <v>53</v>
      </c>
      <c r="C24" t="s">
        <v>47</v>
      </c>
      <c r="E24" s="4" t="s">
        <v>39</v>
      </c>
      <c r="F24" s="11">
        <v>4795</v>
      </c>
    </row>
    <row r="25" spans="2:9" x14ac:dyDescent="0.35">
      <c r="B25" s="4" t="s">
        <v>8</v>
      </c>
      <c r="C25" s="11">
        <v>76275</v>
      </c>
      <c r="E25" s="4" t="s">
        <v>46</v>
      </c>
      <c r="F25" s="11">
        <v>53136</v>
      </c>
    </row>
    <row r="26" spans="2:9" x14ac:dyDescent="0.35">
      <c r="B26" s="4" t="s">
        <v>19</v>
      </c>
      <c r="C26" s="11">
        <v>88362</v>
      </c>
    </row>
    <row r="27" spans="2:9" x14ac:dyDescent="0.35">
      <c r="B27" s="4" t="s">
        <v>13</v>
      </c>
      <c r="C27" s="11">
        <v>78912</v>
      </c>
    </row>
    <row r="28" spans="2:9" x14ac:dyDescent="0.35">
      <c r="B28" s="4" t="s">
        <v>16</v>
      </c>
      <c r="C28" s="11">
        <v>76244</v>
      </c>
    </row>
    <row r="29" spans="2:9" x14ac:dyDescent="0.35">
      <c r="B29" s="4" t="s">
        <v>46</v>
      </c>
      <c r="C29" s="11">
        <v>319793</v>
      </c>
    </row>
  </sheetData>
  <pageMargins left="0.7" right="0.7" top="0.75" bottom="0.75" header="0.3" footer="0.3"/>
  <headerFooter>
    <oddFooter>&amp;R_x000D_&amp;1#&amp;"Calibri"&amp;8&amp;K000000 Cisco Confidential</oddFooter>
  </headerFooter>
  <drawing r:id="rId5"/>
  <tableParts count="1">
    <tablePart r:id="rId6"/>
  </tableParts>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Anuj Tomar -X (anujtoma)</cp:lastModifiedBy>
  <dcterms:created xsi:type="dcterms:W3CDTF">2025-08-17T13:28:49Z</dcterms:created>
  <dcterms:modified xsi:type="dcterms:W3CDTF">2025-08-17T16:42:17Z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2025-08-17T16:36:09Z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c43169de-b3e9-4d4a-8afa-204fc1b3bbbb</vt:lpwstr>
  </property>
  <property fmtid="{D5CDD505-2E9C-101B-9397-08002B2CF9AE}" pid="8" name="MSIP_Label_c8f49a32-fde3-48a5-9266-b5b0972a22dc_ContentBits">
    <vt:lpwstr>2</vt:lpwstr>
  </property>
  <property fmtid="{D5CDD505-2E9C-101B-9397-08002B2CF9AE}" pid="9" name="MSIP_Label_c8f49a32-fde3-48a5-9266-b5b0972a22dc_Tag">
    <vt:lpwstr>10, 3, 0, 1</vt:lpwstr>
  </property>
</Properties>
</file>