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giOzgen\Documents\project_interim_report-riskteam\Data\"/>
    </mc:Choice>
  </mc:AlternateContent>
  <xr:revisionPtr revIDLastSave="0" documentId="13_ncr:1_{5210B351-6BDF-4156-BEBD-0880E1CD257D}" xr6:coauthVersionLast="36" xr6:coauthVersionMax="36" xr10:uidLastSave="{00000000-0000-0000-0000-000000000000}"/>
  <bookViews>
    <workbookView xWindow="0" yWindow="0" windowWidth="23040" windowHeight="8520" xr2:uid="{9B801E8A-45AE-4A96-AA8F-3EDB08DF265F}"/>
  </bookViews>
  <sheets>
    <sheet name="Lack of Coping Capacity" sheetId="1" r:id="rId1"/>
  </sheets>
  <externalReferences>
    <externalReference r:id="rId2"/>
  </externalReferences>
  <definedNames>
    <definedName name="_Key1" hidden="1">#REF!</definedName>
    <definedName name="_Order1" hidden="1">255</definedName>
    <definedName name="_Sort" hidden="1">#REF!</definedName>
    <definedName name="a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5" i="1" l="1"/>
  <c r="W195" i="1"/>
  <c r="U195" i="1"/>
  <c r="T195" i="1"/>
  <c r="S195" i="1"/>
  <c r="R195" i="1"/>
  <c r="P195" i="1"/>
  <c r="O195" i="1"/>
  <c r="M195" i="1"/>
  <c r="N195" i="1" s="1"/>
  <c r="K195" i="1"/>
  <c r="J195" i="1"/>
  <c r="I195" i="1"/>
  <c r="H195" i="1"/>
  <c r="E195" i="1"/>
  <c r="D195" i="1"/>
  <c r="B195" i="1"/>
  <c r="C195" i="1" s="1"/>
  <c r="A195" i="1"/>
  <c r="X194" i="1"/>
  <c r="W194" i="1"/>
  <c r="U194" i="1"/>
  <c r="T194" i="1"/>
  <c r="S194" i="1"/>
  <c r="R194" i="1"/>
  <c r="P194" i="1"/>
  <c r="O194" i="1"/>
  <c r="M194" i="1"/>
  <c r="N194" i="1" s="1"/>
  <c r="K194" i="1"/>
  <c r="J194" i="1"/>
  <c r="I194" i="1"/>
  <c r="H194" i="1"/>
  <c r="E194" i="1"/>
  <c r="D194" i="1"/>
  <c r="B194" i="1"/>
  <c r="C194" i="1" s="1"/>
  <c r="A194" i="1"/>
  <c r="X193" i="1"/>
  <c r="W193" i="1"/>
  <c r="U193" i="1"/>
  <c r="T193" i="1"/>
  <c r="S193" i="1"/>
  <c r="R193" i="1"/>
  <c r="P193" i="1"/>
  <c r="O193" i="1"/>
  <c r="M193" i="1"/>
  <c r="N193" i="1" s="1"/>
  <c r="K193" i="1"/>
  <c r="J193" i="1"/>
  <c r="I193" i="1"/>
  <c r="H193" i="1"/>
  <c r="E193" i="1"/>
  <c r="D193" i="1"/>
  <c r="B193" i="1"/>
  <c r="C193" i="1" s="1"/>
  <c r="A193" i="1"/>
  <c r="X192" i="1"/>
  <c r="W192" i="1"/>
  <c r="U192" i="1"/>
  <c r="T192" i="1"/>
  <c r="S192" i="1"/>
  <c r="R192" i="1"/>
  <c r="P192" i="1"/>
  <c r="O192" i="1"/>
  <c r="M192" i="1"/>
  <c r="N192" i="1" s="1"/>
  <c r="K192" i="1"/>
  <c r="J192" i="1"/>
  <c r="I192" i="1"/>
  <c r="H192" i="1"/>
  <c r="E192" i="1"/>
  <c r="D192" i="1"/>
  <c r="B192" i="1"/>
  <c r="C192" i="1" s="1"/>
  <c r="A192" i="1"/>
  <c r="X191" i="1"/>
  <c r="W191" i="1"/>
  <c r="U191" i="1"/>
  <c r="T191" i="1"/>
  <c r="S191" i="1"/>
  <c r="R191" i="1"/>
  <c r="P191" i="1"/>
  <c r="O191" i="1"/>
  <c r="M191" i="1"/>
  <c r="N191" i="1" s="1"/>
  <c r="K191" i="1"/>
  <c r="J191" i="1"/>
  <c r="I191" i="1"/>
  <c r="H191" i="1"/>
  <c r="E191" i="1"/>
  <c r="D191" i="1"/>
  <c r="B191" i="1"/>
  <c r="C191" i="1" s="1"/>
  <c r="A191" i="1"/>
  <c r="X190" i="1"/>
  <c r="W190" i="1"/>
  <c r="U190" i="1"/>
  <c r="T190" i="1"/>
  <c r="S190" i="1"/>
  <c r="R190" i="1"/>
  <c r="P190" i="1"/>
  <c r="O190" i="1"/>
  <c r="M190" i="1"/>
  <c r="N190" i="1" s="1"/>
  <c r="K190" i="1"/>
  <c r="J190" i="1"/>
  <c r="I190" i="1"/>
  <c r="H190" i="1"/>
  <c r="E190" i="1"/>
  <c r="D190" i="1"/>
  <c r="B190" i="1"/>
  <c r="C190" i="1" s="1"/>
  <c r="A190" i="1"/>
  <c r="X189" i="1"/>
  <c r="W189" i="1"/>
  <c r="U189" i="1"/>
  <c r="T189" i="1"/>
  <c r="S189" i="1"/>
  <c r="R189" i="1"/>
  <c r="P189" i="1"/>
  <c r="O189" i="1"/>
  <c r="M189" i="1"/>
  <c r="N189" i="1" s="1"/>
  <c r="K189" i="1"/>
  <c r="J189" i="1"/>
  <c r="I189" i="1"/>
  <c r="H189" i="1"/>
  <c r="E189" i="1"/>
  <c r="D189" i="1"/>
  <c r="B189" i="1"/>
  <c r="C189" i="1" s="1"/>
  <c r="A189" i="1"/>
  <c r="X188" i="1"/>
  <c r="W188" i="1"/>
  <c r="U188" i="1"/>
  <c r="T188" i="1"/>
  <c r="S188" i="1"/>
  <c r="R188" i="1"/>
  <c r="P188" i="1"/>
  <c r="O188" i="1"/>
  <c r="M188" i="1"/>
  <c r="N188" i="1" s="1"/>
  <c r="K188" i="1"/>
  <c r="J188" i="1"/>
  <c r="I188" i="1"/>
  <c r="H188" i="1"/>
  <c r="E188" i="1"/>
  <c r="D188" i="1"/>
  <c r="B188" i="1"/>
  <c r="C188" i="1" s="1"/>
  <c r="A188" i="1"/>
  <c r="X187" i="1"/>
  <c r="W187" i="1"/>
  <c r="U187" i="1"/>
  <c r="T187" i="1"/>
  <c r="S187" i="1"/>
  <c r="R187" i="1"/>
  <c r="P187" i="1"/>
  <c r="O187" i="1"/>
  <c r="M187" i="1"/>
  <c r="N187" i="1" s="1"/>
  <c r="K187" i="1"/>
  <c r="J187" i="1"/>
  <c r="I187" i="1"/>
  <c r="H187" i="1"/>
  <c r="E187" i="1"/>
  <c r="D187" i="1"/>
  <c r="B187" i="1"/>
  <c r="C187" i="1" s="1"/>
  <c r="A187" i="1"/>
  <c r="X186" i="1"/>
  <c r="W186" i="1"/>
  <c r="U186" i="1"/>
  <c r="T186" i="1"/>
  <c r="S186" i="1"/>
  <c r="R186" i="1"/>
  <c r="P186" i="1"/>
  <c r="O186" i="1"/>
  <c r="M186" i="1"/>
  <c r="N186" i="1" s="1"/>
  <c r="K186" i="1"/>
  <c r="J186" i="1"/>
  <c r="I186" i="1"/>
  <c r="H186" i="1"/>
  <c r="E186" i="1"/>
  <c r="D186" i="1"/>
  <c r="B186" i="1"/>
  <c r="C186" i="1" s="1"/>
  <c r="A186" i="1"/>
  <c r="X185" i="1"/>
  <c r="W185" i="1"/>
  <c r="U185" i="1"/>
  <c r="T185" i="1"/>
  <c r="S185" i="1"/>
  <c r="R185" i="1"/>
  <c r="P185" i="1"/>
  <c r="O185" i="1"/>
  <c r="M185" i="1"/>
  <c r="N185" i="1" s="1"/>
  <c r="K185" i="1"/>
  <c r="J185" i="1"/>
  <c r="I185" i="1"/>
  <c r="H185" i="1"/>
  <c r="E185" i="1"/>
  <c r="D185" i="1"/>
  <c r="B185" i="1"/>
  <c r="C185" i="1" s="1"/>
  <c r="A185" i="1"/>
  <c r="X184" i="1"/>
  <c r="W184" i="1"/>
  <c r="U184" i="1"/>
  <c r="T184" i="1"/>
  <c r="S184" i="1"/>
  <c r="R184" i="1"/>
  <c r="P184" i="1"/>
  <c r="O184" i="1"/>
  <c r="M184" i="1"/>
  <c r="N184" i="1" s="1"/>
  <c r="K184" i="1"/>
  <c r="J184" i="1"/>
  <c r="I184" i="1"/>
  <c r="H184" i="1"/>
  <c r="E184" i="1"/>
  <c r="D184" i="1"/>
  <c r="B184" i="1"/>
  <c r="C184" i="1" s="1"/>
  <c r="A184" i="1"/>
  <c r="X183" i="1"/>
  <c r="W183" i="1"/>
  <c r="U183" i="1"/>
  <c r="T183" i="1"/>
  <c r="S183" i="1"/>
  <c r="R183" i="1"/>
  <c r="P183" i="1"/>
  <c r="O183" i="1"/>
  <c r="M183" i="1"/>
  <c r="N183" i="1" s="1"/>
  <c r="K183" i="1"/>
  <c r="J183" i="1"/>
  <c r="I183" i="1"/>
  <c r="H183" i="1"/>
  <c r="E183" i="1"/>
  <c r="D183" i="1"/>
  <c r="B183" i="1"/>
  <c r="C183" i="1" s="1"/>
  <c r="A183" i="1"/>
  <c r="X182" i="1"/>
  <c r="W182" i="1"/>
  <c r="U182" i="1"/>
  <c r="T182" i="1"/>
  <c r="S182" i="1"/>
  <c r="R182" i="1"/>
  <c r="P182" i="1"/>
  <c r="O182" i="1"/>
  <c r="M182" i="1"/>
  <c r="N182" i="1" s="1"/>
  <c r="K182" i="1"/>
  <c r="J182" i="1"/>
  <c r="I182" i="1"/>
  <c r="H182" i="1"/>
  <c r="E182" i="1"/>
  <c r="D182" i="1"/>
  <c r="B182" i="1"/>
  <c r="C182" i="1" s="1"/>
  <c r="A182" i="1"/>
  <c r="X181" i="1"/>
  <c r="W181" i="1"/>
  <c r="U181" i="1"/>
  <c r="T181" i="1"/>
  <c r="S181" i="1"/>
  <c r="R181" i="1"/>
  <c r="P181" i="1"/>
  <c r="O181" i="1"/>
  <c r="M181" i="1"/>
  <c r="N181" i="1" s="1"/>
  <c r="K181" i="1"/>
  <c r="J181" i="1"/>
  <c r="I181" i="1"/>
  <c r="H181" i="1"/>
  <c r="E181" i="1"/>
  <c r="D181" i="1"/>
  <c r="B181" i="1"/>
  <c r="C181" i="1" s="1"/>
  <c r="A181" i="1"/>
  <c r="X180" i="1"/>
  <c r="W180" i="1"/>
  <c r="U180" i="1"/>
  <c r="T180" i="1"/>
  <c r="S180" i="1"/>
  <c r="R180" i="1"/>
  <c r="P180" i="1"/>
  <c r="O180" i="1"/>
  <c r="M180" i="1"/>
  <c r="N180" i="1" s="1"/>
  <c r="K180" i="1"/>
  <c r="J180" i="1"/>
  <c r="I180" i="1"/>
  <c r="H180" i="1"/>
  <c r="E180" i="1"/>
  <c r="D180" i="1"/>
  <c r="B180" i="1"/>
  <c r="C180" i="1" s="1"/>
  <c r="A180" i="1"/>
  <c r="X179" i="1"/>
  <c r="W179" i="1"/>
  <c r="U179" i="1"/>
  <c r="T179" i="1"/>
  <c r="S179" i="1"/>
  <c r="R179" i="1"/>
  <c r="P179" i="1"/>
  <c r="O179" i="1"/>
  <c r="M179" i="1"/>
  <c r="N179" i="1" s="1"/>
  <c r="K179" i="1"/>
  <c r="J179" i="1"/>
  <c r="I179" i="1"/>
  <c r="H179" i="1"/>
  <c r="E179" i="1"/>
  <c r="D179" i="1"/>
  <c r="B179" i="1"/>
  <c r="C179" i="1" s="1"/>
  <c r="A179" i="1"/>
  <c r="X178" i="1"/>
  <c r="W178" i="1"/>
  <c r="U178" i="1"/>
  <c r="T178" i="1"/>
  <c r="S178" i="1"/>
  <c r="R178" i="1"/>
  <c r="P178" i="1"/>
  <c r="O178" i="1"/>
  <c r="M178" i="1"/>
  <c r="N178" i="1" s="1"/>
  <c r="K178" i="1"/>
  <c r="J178" i="1"/>
  <c r="I178" i="1"/>
  <c r="H178" i="1"/>
  <c r="E178" i="1"/>
  <c r="D178" i="1"/>
  <c r="B178" i="1"/>
  <c r="C178" i="1" s="1"/>
  <c r="A178" i="1"/>
  <c r="X177" i="1"/>
  <c r="W177" i="1"/>
  <c r="U177" i="1"/>
  <c r="T177" i="1"/>
  <c r="S177" i="1"/>
  <c r="R177" i="1"/>
  <c r="P177" i="1"/>
  <c r="O177" i="1"/>
  <c r="M177" i="1"/>
  <c r="N177" i="1" s="1"/>
  <c r="K177" i="1"/>
  <c r="J177" i="1"/>
  <c r="I177" i="1"/>
  <c r="H177" i="1"/>
  <c r="E177" i="1"/>
  <c r="D177" i="1"/>
  <c r="B177" i="1"/>
  <c r="C177" i="1" s="1"/>
  <c r="A177" i="1"/>
  <c r="X176" i="1"/>
  <c r="W176" i="1"/>
  <c r="U176" i="1"/>
  <c r="T176" i="1"/>
  <c r="S176" i="1"/>
  <c r="R176" i="1"/>
  <c r="P176" i="1"/>
  <c r="O176" i="1"/>
  <c r="M176" i="1"/>
  <c r="N176" i="1" s="1"/>
  <c r="K176" i="1"/>
  <c r="J176" i="1"/>
  <c r="I176" i="1"/>
  <c r="H176" i="1"/>
  <c r="E176" i="1"/>
  <c r="D176" i="1"/>
  <c r="B176" i="1"/>
  <c r="C176" i="1" s="1"/>
  <c r="A176" i="1"/>
  <c r="X175" i="1"/>
  <c r="W175" i="1"/>
  <c r="U175" i="1"/>
  <c r="T175" i="1"/>
  <c r="S175" i="1"/>
  <c r="R175" i="1"/>
  <c r="P175" i="1"/>
  <c r="O175" i="1"/>
  <c r="M175" i="1"/>
  <c r="N175" i="1" s="1"/>
  <c r="K175" i="1"/>
  <c r="J175" i="1"/>
  <c r="I175" i="1"/>
  <c r="H175" i="1"/>
  <c r="E175" i="1"/>
  <c r="D175" i="1"/>
  <c r="B175" i="1"/>
  <c r="C175" i="1" s="1"/>
  <c r="A175" i="1"/>
  <c r="X174" i="1"/>
  <c r="W174" i="1"/>
  <c r="U174" i="1"/>
  <c r="T174" i="1"/>
  <c r="S174" i="1"/>
  <c r="R174" i="1"/>
  <c r="P174" i="1"/>
  <c r="O174" i="1"/>
  <c r="M174" i="1"/>
  <c r="N174" i="1" s="1"/>
  <c r="K174" i="1"/>
  <c r="J174" i="1"/>
  <c r="I174" i="1"/>
  <c r="H174" i="1"/>
  <c r="E174" i="1"/>
  <c r="D174" i="1"/>
  <c r="B174" i="1"/>
  <c r="C174" i="1" s="1"/>
  <c r="A174" i="1"/>
  <c r="X173" i="1"/>
  <c r="W173" i="1"/>
  <c r="U173" i="1"/>
  <c r="T173" i="1"/>
  <c r="S173" i="1"/>
  <c r="R173" i="1"/>
  <c r="P173" i="1"/>
  <c r="O173" i="1"/>
  <c r="M173" i="1"/>
  <c r="N173" i="1" s="1"/>
  <c r="K173" i="1"/>
  <c r="J173" i="1"/>
  <c r="I173" i="1"/>
  <c r="H173" i="1"/>
  <c r="E173" i="1"/>
  <c r="D173" i="1"/>
  <c r="B173" i="1"/>
  <c r="C173" i="1" s="1"/>
  <c r="A173" i="1"/>
  <c r="X172" i="1"/>
  <c r="W172" i="1"/>
  <c r="U172" i="1"/>
  <c r="T172" i="1"/>
  <c r="S172" i="1"/>
  <c r="R172" i="1"/>
  <c r="P172" i="1"/>
  <c r="O172" i="1"/>
  <c r="M172" i="1"/>
  <c r="N172" i="1" s="1"/>
  <c r="K172" i="1"/>
  <c r="J172" i="1"/>
  <c r="I172" i="1"/>
  <c r="H172" i="1"/>
  <c r="E172" i="1"/>
  <c r="D172" i="1"/>
  <c r="B172" i="1"/>
  <c r="C172" i="1" s="1"/>
  <c r="A172" i="1"/>
  <c r="X171" i="1"/>
  <c r="W171" i="1"/>
  <c r="U171" i="1"/>
  <c r="T171" i="1"/>
  <c r="S171" i="1"/>
  <c r="R171" i="1"/>
  <c r="P171" i="1"/>
  <c r="O171" i="1"/>
  <c r="M171" i="1"/>
  <c r="N171" i="1" s="1"/>
  <c r="K171" i="1"/>
  <c r="J171" i="1"/>
  <c r="I171" i="1"/>
  <c r="H171" i="1"/>
  <c r="E171" i="1"/>
  <c r="D171" i="1"/>
  <c r="B171" i="1"/>
  <c r="C171" i="1" s="1"/>
  <c r="A171" i="1"/>
  <c r="X170" i="1"/>
  <c r="W170" i="1"/>
  <c r="U170" i="1"/>
  <c r="T170" i="1"/>
  <c r="S170" i="1"/>
  <c r="R170" i="1"/>
  <c r="P170" i="1"/>
  <c r="O170" i="1"/>
  <c r="M170" i="1"/>
  <c r="N170" i="1" s="1"/>
  <c r="K170" i="1"/>
  <c r="J170" i="1"/>
  <c r="I170" i="1"/>
  <c r="H170" i="1"/>
  <c r="E170" i="1"/>
  <c r="D170" i="1"/>
  <c r="B170" i="1"/>
  <c r="C170" i="1" s="1"/>
  <c r="A170" i="1"/>
  <c r="X169" i="1"/>
  <c r="W169" i="1"/>
  <c r="U169" i="1"/>
  <c r="T169" i="1"/>
  <c r="S169" i="1"/>
  <c r="R169" i="1"/>
  <c r="P169" i="1"/>
  <c r="O169" i="1"/>
  <c r="M169" i="1"/>
  <c r="N169" i="1" s="1"/>
  <c r="K169" i="1"/>
  <c r="J169" i="1"/>
  <c r="I169" i="1"/>
  <c r="H169" i="1"/>
  <c r="E169" i="1"/>
  <c r="D169" i="1"/>
  <c r="B169" i="1"/>
  <c r="C169" i="1" s="1"/>
  <c r="A169" i="1"/>
  <c r="X168" i="1"/>
  <c r="W168" i="1"/>
  <c r="U168" i="1"/>
  <c r="T168" i="1"/>
  <c r="S168" i="1"/>
  <c r="R168" i="1"/>
  <c r="P168" i="1"/>
  <c r="O168" i="1"/>
  <c r="M168" i="1"/>
  <c r="N168" i="1" s="1"/>
  <c r="K168" i="1"/>
  <c r="J168" i="1"/>
  <c r="I168" i="1"/>
  <c r="H168" i="1"/>
  <c r="E168" i="1"/>
  <c r="D168" i="1"/>
  <c r="B168" i="1"/>
  <c r="C168" i="1" s="1"/>
  <c r="A168" i="1"/>
  <c r="X167" i="1"/>
  <c r="W167" i="1"/>
  <c r="U167" i="1"/>
  <c r="T167" i="1"/>
  <c r="S167" i="1"/>
  <c r="R167" i="1"/>
  <c r="P167" i="1"/>
  <c r="O167" i="1"/>
  <c r="M167" i="1"/>
  <c r="N167" i="1" s="1"/>
  <c r="K167" i="1"/>
  <c r="J167" i="1"/>
  <c r="I167" i="1"/>
  <c r="H167" i="1"/>
  <c r="E167" i="1"/>
  <c r="D167" i="1"/>
  <c r="B167" i="1"/>
  <c r="C167" i="1" s="1"/>
  <c r="A167" i="1"/>
  <c r="X166" i="1"/>
  <c r="W166" i="1"/>
  <c r="U166" i="1"/>
  <c r="T166" i="1"/>
  <c r="S166" i="1"/>
  <c r="R166" i="1"/>
  <c r="P166" i="1"/>
  <c r="O166" i="1"/>
  <c r="M166" i="1"/>
  <c r="N166" i="1" s="1"/>
  <c r="K166" i="1"/>
  <c r="J166" i="1"/>
  <c r="I166" i="1"/>
  <c r="H166" i="1"/>
  <c r="E166" i="1"/>
  <c r="D166" i="1"/>
  <c r="F166" i="1" s="1"/>
  <c r="B166" i="1"/>
  <c r="C166" i="1" s="1"/>
  <c r="A166" i="1"/>
  <c r="X165" i="1"/>
  <c r="W165" i="1"/>
  <c r="U165" i="1"/>
  <c r="T165" i="1"/>
  <c r="S165" i="1"/>
  <c r="R165" i="1"/>
  <c r="P165" i="1"/>
  <c r="O165" i="1"/>
  <c r="M165" i="1"/>
  <c r="N165" i="1" s="1"/>
  <c r="K165" i="1"/>
  <c r="J165" i="1"/>
  <c r="I165" i="1"/>
  <c r="H165" i="1"/>
  <c r="E165" i="1"/>
  <c r="D165" i="1"/>
  <c r="B165" i="1"/>
  <c r="C165" i="1" s="1"/>
  <c r="A165" i="1"/>
  <c r="X164" i="1"/>
  <c r="W164" i="1"/>
  <c r="U164" i="1"/>
  <c r="T164" i="1"/>
  <c r="S164" i="1"/>
  <c r="R164" i="1"/>
  <c r="P164" i="1"/>
  <c r="O164" i="1"/>
  <c r="M164" i="1"/>
  <c r="N164" i="1" s="1"/>
  <c r="K164" i="1"/>
  <c r="J164" i="1"/>
  <c r="I164" i="1"/>
  <c r="H164" i="1"/>
  <c r="E164" i="1"/>
  <c r="D164" i="1"/>
  <c r="B164" i="1"/>
  <c r="C164" i="1" s="1"/>
  <c r="A164" i="1"/>
  <c r="X163" i="1"/>
  <c r="W163" i="1"/>
  <c r="U163" i="1"/>
  <c r="T163" i="1"/>
  <c r="S163" i="1"/>
  <c r="R163" i="1"/>
  <c r="P163" i="1"/>
  <c r="O163" i="1"/>
  <c r="M163" i="1"/>
  <c r="N163" i="1" s="1"/>
  <c r="K163" i="1"/>
  <c r="J163" i="1"/>
  <c r="I163" i="1"/>
  <c r="H163" i="1"/>
  <c r="E163" i="1"/>
  <c r="D163" i="1"/>
  <c r="B163" i="1"/>
  <c r="C163" i="1" s="1"/>
  <c r="A163" i="1"/>
  <c r="X162" i="1"/>
  <c r="W162" i="1"/>
  <c r="U162" i="1"/>
  <c r="T162" i="1"/>
  <c r="S162" i="1"/>
  <c r="R162" i="1"/>
  <c r="P162" i="1"/>
  <c r="O162" i="1"/>
  <c r="M162" i="1"/>
  <c r="N162" i="1" s="1"/>
  <c r="K162" i="1"/>
  <c r="J162" i="1"/>
  <c r="I162" i="1"/>
  <c r="H162" i="1"/>
  <c r="E162" i="1"/>
  <c r="D162" i="1"/>
  <c r="B162" i="1"/>
  <c r="C162" i="1" s="1"/>
  <c r="A162" i="1"/>
  <c r="X161" i="1"/>
  <c r="W161" i="1"/>
  <c r="U161" i="1"/>
  <c r="T161" i="1"/>
  <c r="S161" i="1"/>
  <c r="R161" i="1"/>
  <c r="P161" i="1"/>
  <c r="O161" i="1"/>
  <c r="M161" i="1"/>
  <c r="N161" i="1" s="1"/>
  <c r="K161" i="1"/>
  <c r="J161" i="1"/>
  <c r="I161" i="1"/>
  <c r="H161" i="1"/>
  <c r="E161" i="1"/>
  <c r="D161" i="1"/>
  <c r="B161" i="1"/>
  <c r="C161" i="1" s="1"/>
  <c r="A161" i="1"/>
  <c r="X160" i="1"/>
  <c r="W160" i="1"/>
  <c r="U160" i="1"/>
  <c r="T160" i="1"/>
  <c r="S160" i="1"/>
  <c r="R160" i="1"/>
  <c r="P160" i="1"/>
  <c r="O160" i="1"/>
  <c r="M160" i="1"/>
  <c r="N160" i="1" s="1"/>
  <c r="K160" i="1"/>
  <c r="J160" i="1"/>
  <c r="I160" i="1"/>
  <c r="H160" i="1"/>
  <c r="E160" i="1"/>
  <c r="D160" i="1"/>
  <c r="B160" i="1"/>
  <c r="C160" i="1" s="1"/>
  <c r="A160" i="1"/>
  <c r="X159" i="1"/>
  <c r="W159" i="1"/>
  <c r="U159" i="1"/>
  <c r="T159" i="1"/>
  <c r="S159" i="1"/>
  <c r="R159" i="1"/>
  <c r="P159" i="1"/>
  <c r="O159" i="1"/>
  <c r="M159" i="1"/>
  <c r="N159" i="1" s="1"/>
  <c r="K159" i="1"/>
  <c r="J159" i="1"/>
  <c r="I159" i="1"/>
  <c r="H159" i="1"/>
  <c r="E159" i="1"/>
  <c r="D159" i="1"/>
  <c r="B159" i="1"/>
  <c r="C159" i="1" s="1"/>
  <c r="A159" i="1"/>
  <c r="X158" i="1"/>
  <c r="W158" i="1"/>
  <c r="U158" i="1"/>
  <c r="T158" i="1"/>
  <c r="S158" i="1"/>
  <c r="R158" i="1"/>
  <c r="P158" i="1"/>
  <c r="O158" i="1"/>
  <c r="M158" i="1"/>
  <c r="N158" i="1" s="1"/>
  <c r="K158" i="1"/>
  <c r="J158" i="1"/>
  <c r="I158" i="1"/>
  <c r="H158" i="1"/>
  <c r="E158" i="1"/>
  <c r="D158" i="1"/>
  <c r="B158" i="1"/>
  <c r="C158" i="1" s="1"/>
  <c r="A158" i="1"/>
  <c r="X157" i="1"/>
  <c r="W157" i="1"/>
  <c r="U157" i="1"/>
  <c r="T157" i="1"/>
  <c r="S157" i="1"/>
  <c r="R157" i="1"/>
  <c r="P157" i="1"/>
  <c r="O157" i="1"/>
  <c r="M157" i="1"/>
  <c r="N157" i="1" s="1"/>
  <c r="K157" i="1"/>
  <c r="J157" i="1"/>
  <c r="I157" i="1"/>
  <c r="H157" i="1"/>
  <c r="E157" i="1"/>
  <c r="D157" i="1"/>
  <c r="B157" i="1"/>
  <c r="C157" i="1" s="1"/>
  <c r="A157" i="1"/>
  <c r="X156" i="1"/>
  <c r="W156" i="1"/>
  <c r="U156" i="1"/>
  <c r="T156" i="1"/>
  <c r="S156" i="1"/>
  <c r="R156" i="1"/>
  <c r="P156" i="1"/>
  <c r="O156" i="1"/>
  <c r="M156" i="1"/>
  <c r="N156" i="1" s="1"/>
  <c r="K156" i="1"/>
  <c r="J156" i="1"/>
  <c r="I156" i="1"/>
  <c r="H156" i="1"/>
  <c r="E156" i="1"/>
  <c r="D156" i="1"/>
  <c r="F156" i="1" s="1"/>
  <c r="B156" i="1"/>
  <c r="C156" i="1" s="1"/>
  <c r="A156" i="1"/>
  <c r="X155" i="1"/>
  <c r="W155" i="1"/>
  <c r="U155" i="1"/>
  <c r="T155" i="1"/>
  <c r="S155" i="1"/>
  <c r="R155" i="1"/>
  <c r="P155" i="1"/>
  <c r="O155" i="1"/>
  <c r="M155" i="1"/>
  <c r="N155" i="1" s="1"/>
  <c r="K155" i="1"/>
  <c r="J155" i="1"/>
  <c r="I155" i="1"/>
  <c r="H155" i="1"/>
  <c r="E155" i="1"/>
  <c r="D155" i="1"/>
  <c r="B155" i="1"/>
  <c r="C155" i="1" s="1"/>
  <c r="A155" i="1"/>
  <c r="X154" i="1"/>
  <c r="W154" i="1"/>
  <c r="U154" i="1"/>
  <c r="T154" i="1"/>
  <c r="S154" i="1"/>
  <c r="V154" i="1" s="1"/>
  <c r="R154" i="1"/>
  <c r="P154" i="1"/>
  <c r="O154" i="1"/>
  <c r="M154" i="1"/>
  <c r="N154" i="1" s="1"/>
  <c r="Q154" i="1" s="1"/>
  <c r="K154" i="1"/>
  <c r="J154" i="1"/>
  <c r="I154" i="1"/>
  <c r="H154" i="1"/>
  <c r="E154" i="1"/>
  <c r="D154" i="1"/>
  <c r="B154" i="1"/>
  <c r="C154" i="1" s="1"/>
  <c r="A154" i="1"/>
  <c r="X153" i="1"/>
  <c r="W153" i="1"/>
  <c r="U153" i="1"/>
  <c r="T153" i="1"/>
  <c r="S153" i="1"/>
  <c r="R153" i="1"/>
  <c r="P153" i="1"/>
  <c r="O153" i="1"/>
  <c r="M153" i="1"/>
  <c r="N153" i="1" s="1"/>
  <c r="K153" i="1"/>
  <c r="J153" i="1"/>
  <c r="I153" i="1"/>
  <c r="H153" i="1"/>
  <c r="E153" i="1"/>
  <c r="D153" i="1"/>
  <c r="B153" i="1"/>
  <c r="C153" i="1" s="1"/>
  <c r="A153" i="1"/>
  <c r="X152" i="1"/>
  <c r="W152" i="1"/>
  <c r="U152" i="1"/>
  <c r="T152" i="1"/>
  <c r="S152" i="1"/>
  <c r="R152" i="1"/>
  <c r="P152" i="1"/>
  <c r="O152" i="1"/>
  <c r="M152" i="1"/>
  <c r="N152" i="1" s="1"/>
  <c r="K152" i="1"/>
  <c r="J152" i="1"/>
  <c r="I152" i="1"/>
  <c r="H152" i="1"/>
  <c r="E152" i="1"/>
  <c r="D152" i="1"/>
  <c r="B152" i="1"/>
  <c r="C152" i="1" s="1"/>
  <c r="A152" i="1"/>
  <c r="X151" i="1"/>
  <c r="W151" i="1"/>
  <c r="U151" i="1"/>
  <c r="T151" i="1"/>
  <c r="S151" i="1"/>
  <c r="R151" i="1"/>
  <c r="P151" i="1"/>
  <c r="O151" i="1"/>
  <c r="M151" i="1"/>
  <c r="N151" i="1" s="1"/>
  <c r="K151" i="1"/>
  <c r="J151" i="1"/>
  <c r="I151" i="1"/>
  <c r="H151" i="1"/>
  <c r="E151" i="1"/>
  <c r="D151" i="1"/>
  <c r="B151" i="1"/>
  <c r="C151" i="1" s="1"/>
  <c r="A151" i="1"/>
  <c r="X150" i="1"/>
  <c r="W150" i="1"/>
  <c r="U150" i="1"/>
  <c r="T150" i="1"/>
  <c r="S150" i="1"/>
  <c r="R150" i="1"/>
  <c r="P150" i="1"/>
  <c r="O150" i="1"/>
  <c r="M150" i="1"/>
  <c r="N150" i="1" s="1"/>
  <c r="K150" i="1"/>
  <c r="J150" i="1"/>
  <c r="I150" i="1"/>
  <c r="H150" i="1"/>
  <c r="E150" i="1"/>
  <c r="D150" i="1"/>
  <c r="B150" i="1"/>
  <c r="C150" i="1" s="1"/>
  <c r="A150" i="1"/>
  <c r="X149" i="1"/>
  <c r="W149" i="1"/>
  <c r="U149" i="1"/>
  <c r="T149" i="1"/>
  <c r="S149" i="1"/>
  <c r="R149" i="1"/>
  <c r="P149" i="1"/>
  <c r="O149" i="1"/>
  <c r="M149" i="1"/>
  <c r="N149" i="1" s="1"/>
  <c r="K149" i="1"/>
  <c r="J149" i="1"/>
  <c r="I149" i="1"/>
  <c r="H149" i="1"/>
  <c r="E149" i="1"/>
  <c r="D149" i="1"/>
  <c r="B149" i="1"/>
  <c r="C149" i="1" s="1"/>
  <c r="A149" i="1"/>
  <c r="X148" i="1"/>
  <c r="W148" i="1"/>
  <c r="U148" i="1"/>
  <c r="T148" i="1"/>
  <c r="S148" i="1"/>
  <c r="R148" i="1"/>
  <c r="P148" i="1"/>
  <c r="O148" i="1"/>
  <c r="M148" i="1"/>
  <c r="N148" i="1" s="1"/>
  <c r="K148" i="1"/>
  <c r="J148" i="1"/>
  <c r="I148" i="1"/>
  <c r="H148" i="1"/>
  <c r="E148" i="1"/>
  <c r="D148" i="1"/>
  <c r="B148" i="1"/>
  <c r="C148" i="1" s="1"/>
  <c r="A148" i="1"/>
  <c r="X147" i="1"/>
  <c r="W147" i="1"/>
  <c r="U147" i="1"/>
  <c r="T147" i="1"/>
  <c r="S147" i="1"/>
  <c r="R147" i="1"/>
  <c r="P147" i="1"/>
  <c r="O147" i="1"/>
  <c r="M147" i="1"/>
  <c r="N147" i="1" s="1"/>
  <c r="K147" i="1"/>
  <c r="J147" i="1"/>
  <c r="I147" i="1"/>
  <c r="H147" i="1"/>
  <c r="E147" i="1"/>
  <c r="D147" i="1"/>
  <c r="B147" i="1"/>
  <c r="C147" i="1" s="1"/>
  <c r="A147" i="1"/>
  <c r="X146" i="1"/>
  <c r="W146" i="1"/>
  <c r="U146" i="1"/>
  <c r="T146" i="1"/>
  <c r="S146" i="1"/>
  <c r="R146" i="1"/>
  <c r="P146" i="1"/>
  <c r="O146" i="1"/>
  <c r="M146" i="1"/>
  <c r="N146" i="1" s="1"/>
  <c r="K146" i="1"/>
  <c r="J146" i="1"/>
  <c r="I146" i="1"/>
  <c r="H146" i="1"/>
  <c r="E146" i="1"/>
  <c r="D146" i="1"/>
  <c r="B146" i="1"/>
  <c r="C146" i="1" s="1"/>
  <c r="A146" i="1"/>
  <c r="X145" i="1"/>
  <c r="W145" i="1"/>
  <c r="U145" i="1"/>
  <c r="T145" i="1"/>
  <c r="S145" i="1"/>
  <c r="R145" i="1"/>
  <c r="P145" i="1"/>
  <c r="O145" i="1"/>
  <c r="M145" i="1"/>
  <c r="N145" i="1" s="1"/>
  <c r="K145" i="1"/>
  <c r="J145" i="1"/>
  <c r="I145" i="1"/>
  <c r="H145" i="1"/>
  <c r="E145" i="1"/>
  <c r="D145" i="1"/>
  <c r="B145" i="1"/>
  <c r="C145" i="1" s="1"/>
  <c r="A145" i="1"/>
  <c r="X144" i="1"/>
  <c r="W144" i="1"/>
  <c r="U144" i="1"/>
  <c r="T144" i="1"/>
  <c r="S144" i="1"/>
  <c r="R144" i="1"/>
  <c r="P144" i="1"/>
  <c r="O144" i="1"/>
  <c r="M144" i="1"/>
  <c r="N144" i="1" s="1"/>
  <c r="K144" i="1"/>
  <c r="J144" i="1"/>
  <c r="I144" i="1"/>
  <c r="H144" i="1"/>
  <c r="E144" i="1"/>
  <c r="D144" i="1"/>
  <c r="B144" i="1"/>
  <c r="C144" i="1" s="1"/>
  <c r="A144" i="1"/>
  <c r="X143" i="1"/>
  <c r="W143" i="1"/>
  <c r="U143" i="1"/>
  <c r="T143" i="1"/>
  <c r="S143" i="1"/>
  <c r="R143" i="1"/>
  <c r="P143" i="1"/>
  <c r="O143" i="1"/>
  <c r="M143" i="1"/>
  <c r="N143" i="1" s="1"/>
  <c r="K143" i="1"/>
  <c r="J143" i="1"/>
  <c r="I143" i="1"/>
  <c r="H143" i="1"/>
  <c r="E143" i="1"/>
  <c r="D143" i="1"/>
  <c r="B143" i="1"/>
  <c r="C143" i="1" s="1"/>
  <c r="A143" i="1"/>
  <c r="X142" i="1"/>
  <c r="W142" i="1"/>
  <c r="U142" i="1"/>
  <c r="T142" i="1"/>
  <c r="S142" i="1"/>
  <c r="R142" i="1"/>
  <c r="P142" i="1"/>
  <c r="O142" i="1"/>
  <c r="M142" i="1"/>
  <c r="N142" i="1" s="1"/>
  <c r="K142" i="1"/>
  <c r="J142" i="1"/>
  <c r="I142" i="1"/>
  <c r="H142" i="1"/>
  <c r="E142" i="1"/>
  <c r="D142" i="1"/>
  <c r="B142" i="1"/>
  <c r="C142" i="1" s="1"/>
  <c r="A142" i="1"/>
  <c r="X141" i="1"/>
  <c r="W141" i="1"/>
  <c r="U141" i="1"/>
  <c r="T141" i="1"/>
  <c r="S141" i="1"/>
  <c r="R141" i="1"/>
  <c r="P141" i="1"/>
  <c r="O141" i="1"/>
  <c r="M141" i="1"/>
  <c r="N141" i="1" s="1"/>
  <c r="K141" i="1"/>
  <c r="J141" i="1"/>
  <c r="I141" i="1"/>
  <c r="H141" i="1"/>
  <c r="E141" i="1"/>
  <c r="D141" i="1"/>
  <c r="B141" i="1"/>
  <c r="C141" i="1" s="1"/>
  <c r="A141" i="1"/>
  <c r="X140" i="1"/>
  <c r="W140" i="1"/>
  <c r="U140" i="1"/>
  <c r="T140" i="1"/>
  <c r="S140" i="1"/>
  <c r="R140" i="1"/>
  <c r="P140" i="1"/>
  <c r="O140" i="1"/>
  <c r="M140" i="1"/>
  <c r="N140" i="1" s="1"/>
  <c r="K140" i="1"/>
  <c r="J140" i="1"/>
  <c r="I140" i="1"/>
  <c r="H140" i="1"/>
  <c r="E140" i="1"/>
  <c r="D140" i="1"/>
  <c r="B140" i="1"/>
  <c r="C140" i="1" s="1"/>
  <c r="A140" i="1"/>
  <c r="X139" i="1"/>
  <c r="W139" i="1"/>
  <c r="U139" i="1"/>
  <c r="T139" i="1"/>
  <c r="S139" i="1"/>
  <c r="R139" i="1"/>
  <c r="P139" i="1"/>
  <c r="O139" i="1"/>
  <c r="M139" i="1"/>
  <c r="N139" i="1" s="1"/>
  <c r="K139" i="1"/>
  <c r="J139" i="1"/>
  <c r="I139" i="1"/>
  <c r="H139" i="1"/>
  <c r="E139" i="1"/>
  <c r="D139" i="1"/>
  <c r="B139" i="1"/>
  <c r="C139" i="1" s="1"/>
  <c r="A139" i="1"/>
  <c r="X138" i="1"/>
  <c r="W138" i="1"/>
  <c r="U138" i="1"/>
  <c r="T138" i="1"/>
  <c r="S138" i="1"/>
  <c r="R138" i="1"/>
  <c r="P138" i="1"/>
  <c r="O138" i="1"/>
  <c r="M138" i="1"/>
  <c r="N138" i="1" s="1"/>
  <c r="K138" i="1"/>
  <c r="J138" i="1"/>
  <c r="I138" i="1"/>
  <c r="H138" i="1"/>
  <c r="E138" i="1"/>
  <c r="D138" i="1"/>
  <c r="B138" i="1"/>
  <c r="C138" i="1" s="1"/>
  <c r="A138" i="1"/>
  <c r="X137" i="1"/>
  <c r="W137" i="1"/>
  <c r="U137" i="1"/>
  <c r="T137" i="1"/>
  <c r="S137" i="1"/>
  <c r="R137" i="1"/>
  <c r="P137" i="1"/>
  <c r="O137" i="1"/>
  <c r="M137" i="1"/>
  <c r="N137" i="1" s="1"/>
  <c r="K137" i="1"/>
  <c r="J137" i="1"/>
  <c r="I137" i="1"/>
  <c r="H137" i="1"/>
  <c r="E137" i="1"/>
  <c r="D137" i="1"/>
  <c r="B137" i="1"/>
  <c r="C137" i="1" s="1"/>
  <c r="A137" i="1"/>
  <c r="X136" i="1"/>
  <c r="W136" i="1"/>
  <c r="U136" i="1"/>
  <c r="T136" i="1"/>
  <c r="S136" i="1"/>
  <c r="R136" i="1"/>
  <c r="P136" i="1"/>
  <c r="O136" i="1"/>
  <c r="M136" i="1"/>
  <c r="N136" i="1" s="1"/>
  <c r="K136" i="1"/>
  <c r="J136" i="1"/>
  <c r="I136" i="1"/>
  <c r="H136" i="1"/>
  <c r="E136" i="1"/>
  <c r="D136" i="1"/>
  <c r="B136" i="1"/>
  <c r="C136" i="1" s="1"/>
  <c r="A136" i="1"/>
  <c r="X135" i="1"/>
  <c r="W135" i="1"/>
  <c r="U135" i="1"/>
  <c r="T135" i="1"/>
  <c r="S135" i="1"/>
  <c r="R135" i="1"/>
  <c r="P135" i="1"/>
  <c r="O135" i="1"/>
  <c r="M135" i="1"/>
  <c r="N135" i="1" s="1"/>
  <c r="K135" i="1"/>
  <c r="J135" i="1"/>
  <c r="I135" i="1"/>
  <c r="H135" i="1"/>
  <c r="E135" i="1"/>
  <c r="D135" i="1"/>
  <c r="B135" i="1"/>
  <c r="C135" i="1" s="1"/>
  <c r="A135" i="1"/>
  <c r="X134" i="1"/>
  <c r="W134" i="1"/>
  <c r="U134" i="1"/>
  <c r="T134" i="1"/>
  <c r="S134" i="1"/>
  <c r="R134" i="1"/>
  <c r="P134" i="1"/>
  <c r="O134" i="1"/>
  <c r="M134" i="1"/>
  <c r="N134" i="1" s="1"/>
  <c r="K134" i="1"/>
  <c r="J134" i="1"/>
  <c r="I134" i="1"/>
  <c r="H134" i="1"/>
  <c r="E134" i="1"/>
  <c r="D134" i="1"/>
  <c r="B134" i="1"/>
  <c r="C134" i="1" s="1"/>
  <c r="A134" i="1"/>
  <c r="X133" i="1"/>
  <c r="W133" i="1"/>
  <c r="U133" i="1"/>
  <c r="T133" i="1"/>
  <c r="S133" i="1"/>
  <c r="R133" i="1"/>
  <c r="P133" i="1"/>
  <c r="O133" i="1"/>
  <c r="M133" i="1"/>
  <c r="N133" i="1" s="1"/>
  <c r="K133" i="1"/>
  <c r="J133" i="1"/>
  <c r="I133" i="1"/>
  <c r="H133" i="1"/>
  <c r="E133" i="1"/>
  <c r="D133" i="1"/>
  <c r="B133" i="1"/>
  <c r="C133" i="1" s="1"/>
  <c r="A133" i="1"/>
  <c r="X132" i="1"/>
  <c r="W132" i="1"/>
  <c r="U132" i="1"/>
  <c r="T132" i="1"/>
  <c r="S132" i="1"/>
  <c r="R132" i="1"/>
  <c r="P132" i="1"/>
  <c r="O132" i="1"/>
  <c r="M132" i="1"/>
  <c r="N132" i="1" s="1"/>
  <c r="K132" i="1"/>
  <c r="J132" i="1"/>
  <c r="I132" i="1"/>
  <c r="H132" i="1"/>
  <c r="E132" i="1"/>
  <c r="D132" i="1"/>
  <c r="B132" i="1"/>
  <c r="C132" i="1" s="1"/>
  <c r="A132" i="1"/>
  <c r="X131" i="1"/>
  <c r="W131" i="1"/>
  <c r="U131" i="1"/>
  <c r="T131" i="1"/>
  <c r="S131" i="1"/>
  <c r="R131" i="1"/>
  <c r="P131" i="1"/>
  <c r="O131" i="1"/>
  <c r="M131" i="1"/>
  <c r="N131" i="1" s="1"/>
  <c r="K131" i="1"/>
  <c r="J131" i="1"/>
  <c r="I131" i="1"/>
  <c r="H131" i="1"/>
  <c r="E131" i="1"/>
  <c r="D131" i="1"/>
  <c r="B131" i="1"/>
  <c r="C131" i="1" s="1"/>
  <c r="A131" i="1"/>
  <c r="X130" i="1"/>
  <c r="W130" i="1"/>
  <c r="U130" i="1"/>
  <c r="T130" i="1"/>
  <c r="S130" i="1"/>
  <c r="R130" i="1"/>
  <c r="P130" i="1"/>
  <c r="O130" i="1"/>
  <c r="M130" i="1"/>
  <c r="N130" i="1" s="1"/>
  <c r="K130" i="1"/>
  <c r="J130" i="1"/>
  <c r="I130" i="1"/>
  <c r="H130" i="1"/>
  <c r="E130" i="1"/>
  <c r="D130" i="1"/>
  <c r="B130" i="1"/>
  <c r="C130" i="1" s="1"/>
  <c r="A130" i="1"/>
  <c r="X129" i="1"/>
  <c r="W129" i="1"/>
  <c r="U129" i="1"/>
  <c r="T129" i="1"/>
  <c r="S129" i="1"/>
  <c r="R129" i="1"/>
  <c r="P129" i="1"/>
  <c r="O129" i="1"/>
  <c r="M129" i="1"/>
  <c r="N129" i="1" s="1"/>
  <c r="K129" i="1"/>
  <c r="J129" i="1"/>
  <c r="I129" i="1"/>
  <c r="H129" i="1"/>
  <c r="E129" i="1"/>
  <c r="D129" i="1"/>
  <c r="B129" i="1"/>
  <c r="C129" i="1" s="1"/>
  <c r="A129" i="1"/>
  <c r="X128" i="1"/>
  <c r="W128" i="1"/>
  <c r="U128" i="1"/>
  <c r="T128" i="1"/>
  <c r="S128" i="1"/>
  <c r="R128" i="1"/>
  <c r="P128" i="1"/>
  <c r="O128" i="1"/>
  <c r="M128" i="1"/>
  <c r="N128" i="1" s="1"/>
  <c r="K128" i="1"/>
  <c r="J128" i="1"/>
  <c r="I128" i="1"/>
  <c r="H128" i="1"/>
  <c r="E128" i="1"/>
  <c r="D128" i="1"/>
  <c r="F128" i="1" s="1"/>
  <c r="B128" i="1"/>
  <c r="C128" i="1" s="1"/>
  <c r="A128" i="1"/>
  <c r="X127" i="1"/>
  <c r="W127" i="1"/>
  <c r="U127" i="1"/>
  <c r="T127" i="1"/>
  <c r="S127" i="1"/>
  <c r="R127" i="1"/>
  <c r="P127" i="1"/>
  <c r="O127" i="1"/>
  <c r="M127" i="1"/>
  <c r="N127" i="1" s="1"/>
  <c r="K127" i="1"/>
  <c r="J127" i="1"/>
  <c r="I127" i="1"/>
  <c r="H127" i="1"/>
  <c r="E127" i="1"/>
  <c r="D127" i="1"/>
  <c r="B127" i="1"/>
  <c r="C127" i="1" s="1"/>
  <c r="A127" i="1"/>
  <c r="X126" i="1"/>
  <c r="W126" i="1"/>
  <c r="U126" i="1"/>
  <c r="T126" i="1"/>
  <c r="S126" i="1"/>
  <c r="R126" i="1"/>
  <c r="P126" i="1"/>
  <c r="O126" i="1"/>
  <c r="M126" i="1"/>
  <c r="N126" i="1" s="1"/>
  <c r="K126" i="1"/>
  <c r="J126" i="1"/>
  <c r="I126" i="1"/>
  <c r="H126" i="1"/>
  <c r="E126" i="1"/>
  <c r="D126" i="1"/>
  <c r="B126" i="1"/>
  <c r="C126" i="1" s="1"/>
  <c r="A126" i="1"/>
  <c r="X125" i="1"/>
  <c r="W125" i="1"/>
  <c r="U125" i="1"/>
  <c r="T125" i="1"/>
  <c r="S125" i="1"/>
  <c r="R125" i="1"/>
  <c r="P125" i="1"/>
  <c r="O125" i="1"/>
  <c r="M125" i="1"/>
  <c r="N125" i="1" s="1"/>
  <c r="K125" i="1"/>
  <c r="J125" i="1"/>
  <c r="I125" i="1"/>
  <c r="H125" i="1"/>
  <c r="E125" i="1"/>
  <c r="D125" i="1"/>
  <c r="B125" i="1"/>
  <c r="C125" i="1" s="1"/>
  <c r="A125" i="1"/>
  <c r="X124" i="1"/>
  <c r="W124" i="1"/>
  <c r="U124" i="1"/>
  <c r="T124" i="1"/>
  <c r="S124" i="1"/>
  <c r="R124" i="1"/>
  <c r="P124" i="1"/>
  <c r="O124" i="1"/>
  <c r="M124" i="1"/>
  <c r="N124" i="1" s="1"/>
  <c r="K124" i="1"/>
  <c r="J124" i="1"/>
  <c r="I124" i="1"/>
  <c r="H124" i="1"/>
  <c r="E124" i="1"/>
  <c r="D124" i="1"/>
  <c r="B124" i="1"/>
  <c r="C124" i="1" s="1"/>
  <c r="A124" i="1"/>
  <c r="X123" i="1"/>
  <c r="W123" i="1"/>
  <c r="U123" i="1"/>
  <c r="T123" i="1"/>
  <c r="S123" i="1"/>
  <c r="R123" i="1"/>
  <c r="P123" i="1"/>
  <c r="O123" i="1"/>
  <c r="M123" i="1"/>
  <c r="N123" i="1" s="1"/>
  <c r="K123" i="1"/>
  <c r="J123" i="1"/>
  <c r="I123" i="1"/>
  <c r="H123" i="1"/>
  <c r="E123" i="1"/>
  <c r="D123" i="1"/>
  <c r="B123" i="1"/>
  <c r="C123" i="1" s="1"/>
  <c r="A123" i="1"/>
  <c r="X122" i="1"/>
  <c r="W122" i="1"/>
  <c r="U122" i="1"/>
  <c r="T122" i="1"/>
  <c r="S122" i="1"/>
  <c r="R122" i="1"/>
  <c r="P122" i="1"/>
  <c r="O122" i="1"/>
  <c r="M122" i="1"/>
  <c r="N122" i="1" s="1"/>
  <c r="K122" i="1"/>
  <c r="J122" i="1"/>
  <c r="I122" i="1"/>
  <c r="H122" i="1"/>
  <c r="E122" i="1"/>
  <c r="D122" i="1"/>
  <c r="B122" i="1"/>
  <c r="C122" i="1" s="1"/>
  <c r="A122" i="1"/>
  <c r="X121" i="1"/>
  <c r="W121" i="1"/>
  <c r="U121" i="1"/>
  <c r="T121" i="1"/>
  <c r="S121" i="1"/>
  <c r="R121" i="1"/>
  <c r="P121" i="1"/>
  <c r="O121" i="1"/>
  <c r="M121" i="1"/>
  <c r="N121" i="1" s="1"/>
  <c r="K121" i="1"/>
  <c r="J121" i="1"/>
  <c r="I121" i="1"/>
  <c r="H121" i="1"/>
  <c r="E121" i="1"/>
  <c r="D121" i="1"/>
  <c r="B121" i="1"/>
  <c r="C121" i="1" s="1"/>
  <c r="A121" i="1"/>
  <c r="X120" i="1"/>
  <c r="W120" i="1"/>
  <c r="U120" i="1"/>
  <c r="T120" i="1"/>
  <c r="S120" i="1"/>
  <c r="R120" i="1"/>
  <c r="P120" i="1"/>
  <c r="O120" i="1"/>
  <c r="M120" i="1"/>
  <c r="N120" i="1" s="1"/>
  <c r="K120" i="1"/>
  <c r="J120" i="1"/>
  <c r="I120" i="1"/>
  <c r="H120" i="1"/>
  <c r="E120" i="1"/>
  <c r="D120" i="1"/>
  <c r="B120" i="1"/>
  <c r="C120" i="1" s="1"/>
  <c r="A120" i="1"/>
  <c r="X119" i="1"/>
  <c r="W119" i="1"/>
  <c r="U119" i="1"/>
  <c r="T119" i="1"/>
  <c r="S119" i="1"/>
  <c r="R119" i="1"/>
  <c r="P119" i="1"/>
  <c r="O119" i="1"/>
  <c r="M119" i="1"/>
  <c r="N119" i="1" s="1"/>
  <c r="K119" i="1"/>
  <c r="J119" i="1"/>
  <c r="I119" i="1"/>
  <c r="H119" i="1"/>
  <c r="E119" i="1"/>
  <c r="D119" i="1"/>
  <c r="B119" i="1"/>
  <c r="C119" i="1" s="1"/>
  <c r="A119" i="1"/>
  <c r="X118" i="1"/>
  <c r="W118" i="1"/>
  <c r="U118" i="1"/>
  <c r="T118" i="1"/>
  <c r="S118" i="1"/>
  <c r="R118" i="1"/>
  <c r="P118" i="1"/>
  <c r="O118" i="1"/>
  <c r="M118" i="1"/>
  <c r="N118" i="1" s="1"/>
  <c r="K118" i="1"/>
  <c r="J118" i="1"/>
  <c r="I118" i="1"/>
  <c r="H118" i="1"/>
  <c r="E118" i="1"/>
  <c r="D118" i="1"/>
  <c r="B118" i="1"/>
  <c r="C118" i="1" s="1"/>
  <c r="A118" i="1"/>
  <c r="X117" i="1"/>
  <c r="W117" i="1"/>
  <c r="U117" i="1"/>
  <c r="T117" i="1"/>
  <c r="S117" i="1"/>
  <c r="R117" i="1"/>
  <c r="P117" i="1"/>
  <c r="O117" i="1"/>
  <c r="M117" i="1"/>
  <c r="N117" i="1" s="1"/>
  <c r="K117" i="1"/>
  <c r="J117" i="1"/>
  <c r="I117" i="1"/>
  <c r="H117" i="1"/>
  <c r="E117" i="1"/>
  <c r="D117" i="1"/>
  <c r="B117" i="1"/>
  <c r="C117" i="1" s="1"/>
  <c r="A117" i="1"/>
  <c r="X116" i="1"/>
  <c r="W116" i="1"/>
  <c r="U116" i="1"/>
  <c r="T116" i="1"/>
  <c r="S116" i="1"/>
  <c r="R116" i="1"/>
  <c r="P116" i="1"/>
  <c r="O116" i="1"/>
  <c r="M116" i="1"/>
  <c r="N116" i="1" s="1"/>
  <c r="K116" i="1"/>
  <c r="J116" i="1"/>
  <c r="I116" i="1"/>
  <c r="H116" i="1"/>
  <c r="E116" i="1"/>
  <c r="D116" i="1"/>
  <c r="B116" i="1"/>
  <c r="C116" i="1" s="1"/>
  <c r="A116" i="1"/>
  <c r="X115" i="1"/>
  <c r="W115" i="1"/>
  <c r="U115" i="1"/>
  <c r="T115" i="1"/>
  <c r="S115" i="1"/>
  <c r="R115" i="1"/>
  <c r="P115" i="1"/>
  <c r="O115" i="1"/>
  <c r="M115" i="1"/>
  <c r="N115" i="1" s="1"/>
  <c r="K115" i="1"/>
  <c r="J115" i="1"/>
  <c r="I115" i="1"/>
  <c r="H115" i="1"/>
  <c r="E115" i="1"/>
  <c r="D115" i="1"/>
  <c r="B115" i="1"/>
  <c r="C115" i="1" s="1"/>
  <c r="A115" i="1"/>
  <c r="X114" i="1"/>
  <c r="W114" i="1"/>
  <c r="U114" i="1"/>
  <c r="T114" i="1"/>
  <c r="S114" i="1"/>
  <c r="R114" i="1"/>
  <c r="P114" i="1"/>
  <c r="O114" i="1"/>
  <c r="M114" i="1"/>
  <c r="N114" i="1" s="1"/>
  <c r="K114" i="1"/>
  <c r="J114" i="1"/>
  <c r="I114" i="1"/>
  <c r="H114" i="1"/>
  <c r="E114" i="1"/>
  <c r="D114" i="1"/>
  <c r="B114" i="1"/>
  <c r="C114" i="1" s="1"/>
  <c r="A114" i="1"/>
  <c r="X113" i="1"/>
  <c r="W113" i="1"/>
  <c r="U113" i="1"/>
  <c r="T113" i="1"/>
  <c r="S113" i="1"/>
  <c r="R113" i="1"/>
  <c r="P113" i="1"/>
  <c r="O113" i="1"/>
  <c r="M113" i="1"/>
  <c r="N113" i="1" s="1"/>
  <c r="K113" i="1"/>
  <c r="J113" i="1"/>
  <c r="I113" i="1"/>
  <c r="H113" i="1"/>
  <c r="E113" i="1"/>
  <c r="D113" i="1"/>
  <c r="F113" i="1" s="1"/>
  <c r="B113" i="1"/>
  <c r="C113" i="1" s="1"/>
  <c r="A113" i="1"/>
  <c r="X112" i="1"/>
  <c r="W112" i="1"/>
  <c r="U112" i="1"/>
  <c r="T112" i="1"/>
  <c r="S112" i="1"/>
  <c r="R112" i="1"/>
  <c r="P112" i="1"/>
  <c r="O112" i="1"/>
  <c r="M112" i="1"/>
  <c r="N112" i="1" s="1"/>
  <c r="K112" i="1"/>
  <c r="J112" i="1"/>
  <c r="I112" i="1"/>
  <c r="H112" i="1"/>
  <c r="E112" i="1"/>
  <c r="D112" i="1"/>
  <c r="F112" i="1" s="1"/>
  <c r="B112" i="1"/>
  <c r="C112" i="1" s="1"/>
  <c r="A112" i="1"/>
  <c r="X111" i="1"/>
  <c r="W111" i="1"/>
  <c r="U111" i="1"/>
  <c r="T111" i="1"/>
  <c r="S111" i="1"/>
  <c r="R111" i="1"/>
  <c r="P111" i="1"/>
  <c r="O111" i="1"/>
  <c r="M111" i="1"/>
  <c r="N111" i="1" s="1"/>
  <c r="K111" i="1"/>
  <c r="J111" i="1"/>
  <c r="I111" i="1"/>
  <c r="H111" i="1"/>
  <c r="E111" i="1"/>
  <c r="D111" i="1"/>
  <c r="B111" i="1"/>
  <c r="C111" i="1" s="1"/>
  <c r="A111" i="1"/>
  <c r="X110" i="1"/>
  <c r="W110" i="1"/>
  <c r="U110" i="1"/>
  <c r="T110" i="1"/>
  <c r="S110" i="1"/>
  <c r="R110" i="1"/>
  <c r="P110" i="1"/>
  <c r="O110" i="1"/>
  <c r="M110" i="1"/>
  <c r="N110" i="1" s="1"/>
  <c r="K110" i="1"/>
  <c r="J110" i="1"/>
  <c r="I110" i="1"/>
  <c r="H110" i="1"/>
  <c r="E110" i="1"/>
  <c r="D110" i="1"/>
  <c r="B110" i="1"/>
  <c r="C110" i="1" s="1"/>
  <c r="A110" i="1"/>
  <c r="X109" i="1"/>
  <c r="W109" i="1"/>
  <c r="U109" i="1"/>
  <c r="T109" i="1"/>
  <c r="S109" i="1"/>
  <c r="R109" i="1"/>
  <c r="P109" i="1"/>
  <c r="O109" i="1"/>
  <c r="M109" i="1"/>
  <c r="N109" i="1" s="1"/>
  <c r="K109" i="1"/>
  <c r="J109" i="1"/>
  <c r="I109" i="1"/>
  <c r="H109" i="1"/>
  <c r="E109" i="1"/>
  <c r="D109" i="1"/>
  <c r="B109" i="1"/>
  <c r="C109" i="1" s="1"/>
  <c r="A109" i="1"/>
  <c r="X108" i="1"/>
  <c r="W108" i="1"/>
  <c r="U108" i="1"/>
  <c r="T108" i="1"/>
  <c r="S108" i="1"/>
  <c r="R108" i="1"/>
  <c r="P108" i="1"/>
  <c r="O108" i="1"/>
  <c r="M108" i="1"/>
  <c r="N108" i="1" s="1"/>
  <c r="K108" i="1"/>
  <c r="J108" i="1"/>
  <c r="I108" i="1"/>
  <c r="H108" i="1"/>
  <c r="E108" i="1"/>
  <c r="D108" i="1"/>
  <c r="B108" i="1"/>
  <c r="C108" i="1" s="1"/>
  <c r="A108" i="1"/>
  <c r="X107" i="1"/>
  <c r="W107" i="1"/>
  <c r="U107" i="1"/>
  <c r="T107" i="1"/>
  <c r="S107" i="1"/>
  <c r="R107" i="1"/>
  <c r="P107" i="1"/>
  <c r="O107" i="1"/>
  <c r="M107" i="1"/>
  <c r="N107" i="1" s="1"/>
  <c r="K107" i="1"/>
  <c r="J107" i="1"/>
  <c r="I107" i="1"/>
  <c r="H107" i="1"/>
  <c r="E107" i="1"/>
  <c r="D107" i="1"/>
  <c r="B107" i="1"/>
  <c r="C107" i="1" s="1"/>
  <c r="A107" i="1"/>
  <c r="X106" i="1"/>
  <c r="W106" i="1"/>
  <c r="U106" i="1"/>
  <c r="T106" i="1"/>
  <c r="S106" i="1"/>
  <c r="R106" i="1"/>
  <c r="P106" i="1"/>
  <c r="O106" i="1"/>
  <c r="M106" i="1"/>
  <c r="N106" i="1" s="1"/>
  <c r="K106" i="1"/>
  <c r="J106" i="1"/>
  <c r="I106" i="1"/>
  <c r="H106" i="1"/>
  <c r="E106" i="1"/>
  <c r="D106" i="1"/>
  <c r="B106" i="1"/>
  <c r="C106" i="1" s="1"/>
  <c r="A106" i="1"/>
  <c r="X105" i="1"/>
  <c r="W105" i="1"/>
  <c r="U105" i="1"/>
  <c r="T105" i="1"/>
  <c r="S105" i="1"/>
  <c r="R105" i="1"/>
  <c r="P105" i="1"/>
  <c r="O105" i="1"/>
  <c r="M105" i="1"/>
  <c r="N105" i="1" s="1"/>
  <c r="K105" i="1"/>
  <c r="J105" i="1"/>
  <c r="I105" i="1"/>
  <c r="H105" i="1"/>
  <c r="E105" i="1"/>
  <c r="D105" i="1"/>
  <c r="B105" i="1"/>
  <c r="C105" i="1" s="1"/>
  <c r="A105" i="1"/>
  <c r="X104" i="1"/>
  <c r="W104" i="1"/>
  <c r="U104" i="1"/>
  <c r="T104" i="1"/>
  <c r="S104" i="1"/>
  <c r="R104" i="1"/>
  <c r="P104" i="1"/>
  <c r="O104" i="1"/>
  <c r="M104" i="1"/>
  <c r="N104" i="1" s="1"/>
  <c r="K104" i="1"/>
  <c r="J104" i="1"/>
  <c r="I104" i="1"/>
  <c r="H104" i="1"/>
  <c r="E104" i="1"/>
  <c r="D104" i="1"/>
  <c r="B104" i="1"/>
  <c r="C104" i="1" s="1"/>
  <c r="A104" i="1"/>
  <c r="X103" i="1"/>
  <c r="W103" i="1"/>
  <c r="U103" i="1"/>
  <c r="T103" i="1"/>
  <c r="S103" i="1"/>
  <c r="R103" i="1"/>
  <c r="P103" i="1"/>
  <c r="O103" i="1"/>
  <c r="M103" i="1"/>
  <c r="N103" i="1" s="1"/>
  <c r="K103" i="1"/>
  <c r="J103" i="1"/>
  <c r="I103" i="1"/>
  <c r="H103" i="1"/>
  <c r="E103" i="1"/>
  <c r="D103" i="1"/>
  <c r="B103" i="1"/>
  <c r="C103" i="1" s="1"/>
  <c r="A103" i="1"/>
  <c r="X102" i="1"/>
  <c r="W102" i="1"/>
  <c r="U102" i="1"/>
  <c r="T102" i="1"/>
  <c r="S102" i="1"/>
  <c r="R102" i="1"/>
  <c r="P102" i="1"/>
  <c r="O102" i="1"/>
  <c r="M102" i="1"/>
  <c r="N102" i="1" s="1"/>
  <c r="K102" i="1"/>
  <c r="J102" i="1"/>
  <c r="I102" i="1"/>
  <c r="H102" i="1"/>
  <c r="E102" i="1"/>
  <c r="D102" i="1"/>
  <c r="B102" i="1"/>
  <c r="C102" i="1" s="1"/>
  <c r="A102" i="1"/>
  <c r="X101" i="1"/>
  <c r="W101" i="1"/>
  <c r="U101" i="1"/>
  <c r="T101" i="1"/>
  <c r="S101" i="1"/>
  <c r="R101" i="1"/>
  <c r="P101" i="1"/>
  <c r="O101" i="1"/>
  <c r="M101" i="1"/>
  <c r="N101" i="1" s="1"/>
  <c r="K101" i="1"/>
  <c r="J101" i="1"/>
  <c r="I101" i="1"/>
  <c r="H101" i="1"/>
  <c r="E101" i="1"/>
  <c r="D101" i="1"/>
  <c r="B101" i="1"/>
  <c r="C101" i="1" s="1"/>
  <c r="A101" i="1"/>
  <c r="X100" i="1"/>
  <c r="W100" i="1"/>
  <c r="U100" i="1"/>
  <c r="T100" i="1"/>
  <c r="S100" i="1"/>
  <c r="R100" i="1"/>
  <c r="P100" i="1"/>
  <c r="O100" i="1"/>
  <c r="M100" i="1"/>
  <c r="N100" i="1" s="1"/>
  <c r="K100" i="1"/>
  <c r="J100" i="1"/>
  <c r="I100" i="1"/>
  <c r="H100" i="1"/>
  <c r="E100" i="1"/>
  <c r="D100" i="1"/>
  <c r="B100" i="1"/>
  <c r="C100" i="1" s="1"/>
  <c r="A100" i="1"/>
  <c r="X99" i="1"/>
  <c r="W99" i="1"/>
  <c r="U99" i="1"/>
  <c r="T99" i="1"/>
  <c r="S99" i="1"/>
  <c r="R99" i="1"/>
  <c r="P99" i="1"/>
  <c r="O99" i="1"/>
  <c r="M99" i="1"/>
  <c r="N99" i="1" s="1"/>
  <c r="K99" i="1"/>
  <c r="J99" i="1"/>
  <c r="I99" i="1"/>
  <c r="H99" i="1"/>
  <c r="E99" i="1"/>
  <c r="D99" i="1"/>
  <c r="B99" i="1"/>
  <c r="C99" i="1" s="1"/>
  <c r="A99" i="1"/>
  <c r="X98" i="1"/>
  <c r="W98" i="1"/>
  <c r="U98" i="1"/>
  <c r="T98" i="1"/>
  <c r="S98" i="1"/>
  <c r="R98" i="1"/>
  <c r="P98" i="1"/>
  <c r="O98" i="1"/>
  <c r="M98" i="1"/>
  <c r="N98" i="1" s="1"/>
  <c r="K98" i="1"/>
  <c r="J98" i="1"/>
  <c r="I98" i="1"/>
  <c r="H98" i="1"/>
  <c r="E98" i="1"/>
  <c r="D98" i="1"/>
  <c r="B98" i="1"/>
  <c r="C98" i="1" s="1"/>
  <c r="A98" i="1"/>
  <c r="X97" i="1"/>
  <c r="W97" i="1"/>
  <c r="U97" i="1"/>
  <c r="T97" i="1"/>
  <c r="S97" i="1"/>
  <c r="R97" i="1"/>
  <c r="P97" i="1"/>
  <c r="O97" i="1"/>
  <c r="M97" i="1"/>
  <c r="N97" i="1" s="1"/>
  <c r="K97" i="1"/>
  <c r="J97" i="1"/>
  <c r="I97" i="1"/>
  <c r="H97" i="1"/>
  <c r="E97" i="1"/>
  <c r="D97" i="1"/>
  <c r="B97" i="1"/>
  <c r="C97" i="1" s="1"/>
  <c r="A97" i="1"/>
  <c r="X96" i="1"/>
  <c r="W96" i="1"/>
  <c r="U96" i="1"/>
  <c r="T96" i="1"/>
  <c r="S96" i="1"/>
  <c r="R96" i="1"/>
  <c r="P96" i="1"/>
  <c r="O96" i="1"/>
  <c r="M96" i="1"/>
  <c r="N96" i="1" s="1"/>
  <c r="K96" i="1"/>
  <c r="J96" i="1"/>
  <c r="I96" i="1"/>
  <c r="H96" i="1"/>
  <c r="E96" i="1"/>
  <c r="D96" i="1"/>
  <c r="B96" i="1"/>
  <c r="C96" i="1" s="1"/>
  <c r="A96" i="1"/>
  <c r="X95" i="1"/>
  <c r="W95" i="1"/>
  <c r="U95" i="1"/>
  <c r="T95" i="1"/>
  <c r="S95" i="1"/>
  <c r="R95" i="1"/>
  <c r="P95" i="1"/>
  <c r="O95" i="1"/>
  <c r="M95" i="1"/>
  <c r="N95" i="1" s="1"/>
  <c r="K95" i="1"/>
  <c r="J95" i="1"/>
  <c r="I95" i="1"/>
  <c r="H95" i="1"/>
  <c r="E95" i="1"/>
  <c r="D95" i="1"/>
  <c r="B95" i="1"/>
  <c r="C95" i="1" s="1"/>
  <c r="A95" i="1"/>
  <c r="X94" i="1"/>
  <c r="W94" i="1"/>
  <c r="U94" i="1"/>
  <c r="T94" i="1"/>
  <c r="S94" i="1"/>
  <c r="R94" i="1"/>
  <c r="P94" i="1"/>
  <c r="O94" i="1"/>
  <c r="M94" i="1"/>
  <c r="N94" i="1" s="1"/>
  <c r="K94" i="1"/>
  <c r="J94" i="1"/>
  <c r="I94" i="1"/>
  <c r="H94" i="1"/>
  <c r="E94" i="1"/>
  <c r="D94" i="1"/>
  <c r="B94" i="1"/>
  <c r="C94" i="1" s="1"/>
  <c r="A94" i="1"/>
  <c r="X93" i="1"/>
  <c r="W93" i="1"/>
  <c r="U93" i="1"/>
  <c r="T93" i="1"/>
  <c r="S93" i="1"/>
  <c r="R93" i="1"/>
  <c r="P93" i="1"/>
  <c r="O93" i="1"/>
  <c r="M93" i="1"/>
  <c r="N93" i="1" s="1"/>
  <c r="K93" i="1"/>
  <c r="J93" i="1"/>
  <c r="I93" i="1"/>
  <c r="H93" i="1"/>
  <c r="E93" i="1"/>
  <c r="D93" i="1"/>
  <c r="B93" i="1"/>
  <c r="C93" i="1" s="1"/>
  <c r="A93" i="1"/>
  <c r="X92" i="1"/>
  <c r="W92" i="1"/>
  <c r="U92" i="1"/>
  <c r="T92" i="1"/>
  <c r="S92" i="1"/>
  <c r="R92" i="1"/>
  <c r="P92" i="1"/>
  <c r="O92" i="1"/>
  <c r="M92" i="1"/>
  <c r="N92" i="1" s="1"/>
  <c r="K92" i="1"/>
  <c r="J92" i="1"/>
  <c r="I92" i="1"/>
  <c r="H92" i="1"/>
  <c r="E92" i="1"/>
  <c r="D92" i="1"/>
  <c r="B92" i="1"/>
  <c r="C92" i="1" s="1"/>
  <c r="A92" i="1"/>
  <c r="X91" i="1"/>
  <c r="W91" i="1"/>
  <c r="U91" i="1"/>
  <c r="T91" i="1"/>
  <c r="S91" i="1"/>
  <c r="R91" i="1"/>
  <c r="P91" i="1"/>
  <c r="O91" i="1"/>
  <c r="M91" i="1"/>
  <c r="N91" i="1" s="1"/>
  <c r="K91" i="1"/>
  <c r="J91" i="1"/>
  <c r="I91" i="1"/>
  <c r="H91" i="1"/>
  <c r="E91" i="1"/>
  <c r="D91" i="1"/>
  <c r="B91" i="1"/>
  <c r="C91" i="1" s="1"/>
  <c r="A91" i="1"/>
  <c r="X90" i="1"/>
  <c r="W90" i="1"/>
  <c r="U90" i="1"/>
  <c r="T90" i="1"/>
  <c r="S90" i="1"/>
  <c r="R90" i="1"/>
  <c r="P90" i="1"/>
  <c r="O90" i="1"/>
  <c r="M90" i="1"/>
  <c r="N90" i="1" s="1"/>
  <c r="Q90" i="1" s="1"/>
  <c r="K90" i="1"/>
  <c r="J90" i="1"/>
  <c r="I90" i="1"/>
  <c r="H90" i="1"/>
  <c r="E90" i="1"/>
  <c r="D90" i="1"/>
  <c r="B90" i="1"/>
  <c r="C90" i="1" s="1"/>
  <c r="A90" i="1"/>
  <c r="X89" i="1"/>
  <c r="W89" i="1"/>
  <c r="U89" i="1"/>
  <c r="T89" i="1"/>
  <c r="S89" i="1"/>
  <c r="R89" i="1"/>
  <c r="P89" i="1"/>
  <c r="O89" i="1"/>
  <c r="M89" i="1"/>
  <c r="N89" i="1" s="1"/>
  <c r="K89" i="1"/>
  <c r="J89" i="1"/>
  <c r="I89" i="1"/>
  <c r="H89" i="1"/>
  <c r="E89" i="1"/>
  <c r="D89" i="1"/>
  <c r="B89" i="1"/>
  <c r="C89" i="1" s="1"/>
  <c r="A89" i="1"/>
  <c r="X88" i="1"/>
  <c r="W88" i="1"/>
  <c r="U88" i="1"/>
  <c r="T88" i="1"/>
  <c r="S88" i="1"/>
  <c r="R88" i="1"/>
  <c r="P88" i="1"/>
  <c r="O88" i="1"/>
  <c r="M88" i="1"/>
  <c r="N88" i="1" s="1"/>
  <c r="K88" i="1"/>
  <c r="J88" i="1"/>
  <c r="I88" i="1"/>
  <c r="H88" i="1"/>
  <c r="E88" i="1"/>
  <c r="D88" i="1"/>
  <c r="B88" i="1"/>
  <c r="C88" i="1" s="1"/>
  <c r="A88" i="1"/>
  <c r="X87" i="1"/>
  <c r="W87" i="1"/>
  <c r="U87" i="1"/>
  <c r="T87" i="1"/>
  <c r="S87" i="1"/>
  <c r="R87" i="1"/>
  <c r="P87" i="1"/>
  <c r="O87" i="1"/>
  <c r="M87" i="1"/>
  <c r="N87" i="1" s="1"/>
  <c r="K87" i="1"/>
  <c r="J87" i="1"/>
  <c r="I87" i="1"/>
  <c r="H87" i="1"/>
  <c r="E87" i="1"/>
  <c r="D87" i="1"/>
  <c r="B87" i="1"/>
  <c r="C87" i="1" s="1"/>
  <c r="A87" i="1"/>
  <c r="X86" i="1"/>
  <c r="W86" i="1"/>
  <c r="U86" i="1"/>
  <c r="T86" i="1"/>
  <c r="S86" i="1"/>
  <c r="R86" i="1"/>
  <c r="P86" i="1"/>
  <c r="O86" i="1"/>
  <c r="M86" i="1"/>
  <c r="N86" i="1" s="1"/>
  <c r="K86" i="1"/>
  <c r="J86" i="1"/>
  <c r="I86" i="1"/>
  <c r="H86" i="1"/>
  <c r="E86" i="1"/>
  <c r="D86" i="1"/>
  <c r="B86" i="1"/>
  <c r="C86" i="1" s="1"/>
  <c r="A86" i="1"/>
  <c r="X85" i="1"/>
  <c r="W85" i="1"/>
  <c r="U85" i="1"/>
  <c r="T85" i="1"/>
  <c r="S85" i="1"/>
  <c r="R85" i="1"/>
  <c r="P85" i="1"/>
  <c r="O85" i="1"/>
  <c r="M85" i="1"/>
  <c r="N85" i="1" s="1"/>
  <c r="K85" i="1"/>
  <c r="J85" i="1"/>
  <c r="I85" i="1"/>
  <c r="H85" i="1"/>
  <c r="E85" i="1"/>
  <c r="D85" i="1"/>
  <c r="B85" i="1"/>
  <c r="C85" i="1" s="1"/>
  <c r="A85" i="1"/>
  <c r="X84" i="1"/>
  <c r="W84" i="1"/>
  <c r="U84" i="1"/>
  <c r="T84" i="1"/>
  <c r="S84" i="1"/>
  <c r="R84" i="1"/>
  <c r="P84" i="1"/>
  <c r="O84" i="1"/>
  <c r="M84" i="1"/>
  <c r="N84" i="1" s="1"/>
  <c r="K84" i="1"/>
  <c r="J84" i="1"/>
  <c r="I84" i="1"/>
  <c r="H84" i="1"/>
  <c r="E84" i="1"/>
  <c r="D84" i="1"/>
  <c r="B84" i="1"/>
  <c r="C84" i="1" s="1"/>
  <c r="A84" i="1"/>
  <c r="X83" i="1"/>
  <c r="W83" i="1"/>
  <c r="U83" i="1"/>
  <c r="T83" i="1"/>
  <c r="S83" i="1"/>
  <c r="R83" i="1"/>
  <c r="P83" i="1"/>
  <c r="O83" i="1"/>
  <c r="M83" i="1"/>
  <c r="N83" i="1" s="1"/>
  <c r="K83" i="1"/>
  <c r="J83" i="1"/>
  <c r="I83" i="1"/>
  <c r="H83" i="1"/>
  <c r="E83" i="1"/>
  <c r="D83" i="1"/>
  <c r="B83" i="1"/>
  <c r="C83" i="1" s="1"/>
  <c r="A83" i="1"/>
  <c r="X82" i="1"/>
  <c r="W82" i="1"/>
  <c r="U82" i="1"/>
  <c r="T82" i="1"/>
  <c r="S82" i="1"/>
  <c r="R82" i="1"/>
  <c r="P82" i="1"/>
  <c r="O82" i="1"/>
  <c r="M82" i="1"/>
  <c r="N82" i="1" s="1"/>
  <c r="Q82" i="1" s="1"/>
  <c r="K82" i="1"/>
  <c r="J82" i="1"/>
  <c r="I82" i="1"/>
  <c r="H82" i="1"/>
  <c r="E82" i="1"/>
  <c r="D82" i="1"/>
  <c r="B82" i="1"/>
  <c r="C82" i="1" s="1"/>
  <c r="A82" i="1"/>
  <c r="X81" i="1"/>
  <c r="W81" i="1"/>
  <c r="U81" i="1"/>
  <c r="T81" i="1"/>
  <c r="S81" i="1"/>
  <c r="R81" i="1"/>
  <c r="P81" i="1"/>
  <c r="O81" i="1"/>
  <c r="M81" i="1"/>
  <c r="N81" i="1" s="1"/>
  <c r="K81" i="1"/>
  <c r="J81" i="1"/>
  <c r="I81" i="1"/>
  <c r="H81" i="1"/>
  <c r="E81" i="1"/>
  <c r="D81" i="1"/>
  <c r="B81" i="1"/>
  <c r="C81" i="1" s="1"/>
  <c r="A81" i="1"/>
  <c r="X80" i="1"/>
  <c r="W80" i="1"/>
  <c r="U80" i="1"/>
  <c r="T80" i="1"/>
  <c r="S80" i="1"/>
  <c r="R80" i="1"/>
  <c r="P80" i="1"/>
  <c r="O80" i="1"/>
  <c r="M80" i="1"/>
  <c r="N80" i="1" s="1"/>
  <c r="K80" i="1"/>
  <c r="J80" i="1"/>
  <c r="I80" i="1"/>
  <c r="H80" i="1"/>
  <c r="E80" i="1"/>
  <c r="D80" i="1"/>
  <c r="B80" i="1"/>
  <c r="C80" i="1" s="1"/>
  <c r="A80" i="1"/>
  <c r="X79" i="1"/>
  <c r="W79" i="1"/>
  <c r="U79" i="1"/>
  <c r="T79" i="1"/>
  <c r="S79" i="1"/>
  <c r="R79" i="1"/>
  <c r="P79" i="1"/>
  <c r="O79" i="1"/>
  <c r="M79" i="1"/>
  <c r="N79" i="1" s="1"/>
  <c r="K79" i="1"/>
  <c r="J79" i="1"/>
  <c r="I79" i="1"/>
  <c r="H79" i="1"/>
  <c r="E79" i="1"/>
  <c r="D79" i="1"/>
  <c r="B79" i="1"/>
  <c r="C79" i="1" s="1"/>
  <c r="A79" i="1"/>
  <c r="X78" i="1"/>
  <c r="W78" i="1"/>
  <c r="U78" i="1"/>
  <c r="T78" i="1"/>
  <c r="S78" i="1"/>
  <c r="V78" i="1" s="1"/>
  <c r="R78" i="1"/>
  <c r="P78" i="1"/>
  <c r="O78" i="1"/>
  <c r="M78" i="1"/>
  <c r="N78" i="1" s="1"/>
  <c r="K78" i="1"/>
  <c r="J78" i="1"/>
  <c r="I78" i="1"/>
  <c r="H78" i="1"/>
  <c r="E78" i="1"/>
  <c r="D78" i="1"/>
  <c r="B78" i="1"/>
  <c r="C78" i="1" s="1"/>
  <c r="A78" i="1"/>
  <c r="X77" i="1"/>
  <c r="W77" i="1"/>
  <c r="U77" i="1"/>
  <c r="T77" i="1"/>
  <c r="S77" i="1"/>
  <c r="R77" i="1"/>
  <c r="P77" i="1"/>
  <c r="O77" i="1"/>
  <c r="M77" i="1"/>
  <c r="N77" i="1" s="1"/>
  <c r="K77" i="1"/>
  <c r="J77" i="1"/>
  <c r="I77" i="1"/>
  <c r="H77" i="1"/>
  <c r="E77" i="1"/>
  <c r="D77" i="1"/>
  <c r="B77" i="1"/>
  <c r="C77" i="1" s="1"/>
  <c r="A77" i="1"/>
  <c r="X76" i="1"/>
  <c r="W76" i="1"/>
  <c r="U76" i="1"/>
  <c r="T76" i="1"/>
  <c r="S76" i="1"/>
  <c r="R76" i="1"/>
  <c r="P76" i="1"/>
  <c r="O76" i="1"/>
  <c r="M76" i="1"/>
  <c r="N76" i="1" s="1"/>
  <c r="K76" i="1"/>
  <c r="J76" i="1"/>
  <c r="I76" i="1"/>
  <c r="H76" i="1"/>
  <c r="E76" i="1"/>
  <c r="D76" i="1"/>
  <c r="B76" i="1"/>
  <c r="C76" i="1" s="1"/>
  <c r="A76" i="1"/>
  <c r="X75" i="1"/>
  <c r="W75" i="1"/>
  <c r="U75" i="1"/>
  <c r="T75" i="1"/>
  <c r="S75" i="1"/>
  <c r="R75" i="1"/>
  <c r="P75" i="1"/>
  <c r="O75" i="1"/>
  <c r="M75" i="1"/>
  <c r="N75" i="1" s="1"/>
  <c r="K75" i="1"/>
  <c r="J75" i="1"/>
  <c r="I75" i="1"/>
  <c r="H75" i="1"/>
  <c r="E75" i="1"/>
  <c r="D75" i="1"/>
  <c r="B75" i="1"/>
  <c r="C75" i="1" s="1"/>
  <c r="A75" i="1"/>
  <c r="X74" i="1"/>
  <c r="W74" i="1"/>
  <c r="U74" i="1"/>
  <c r="T74" i="1"/>
  <c r="S74" i="1"/>
  <c r="R74" i="1"/>
  <c r="P74" i="1"/>
  <c r="O74" i="1"/>
  <c r="M74" i="1"/>
  <c r="N74" i="1" s="1"/>
  <c r="K74" i="1"/>
  <c r="J74" i="1"/>
  <c r="I74" i="1"/>
  <c r="H74" i="1"/>
  <c r="E74" i="1"/>
  <c r="D74" i="1"/>
  <c r="B74" i="1"/>
  <c r="C74" i="1" s="1"/>
  <c r="A74" i="1"/>
  <c r="X73" i="1"/>
  <c r="W73" i="1"/>
  <c r="U73" i="1"/>
  <c r="T73" i="1"/>
  <c r="S73" i="1"/>
  <c r="R73" i="1"/>
  <c r="P73" i="1"/>
  <c r="O73" i="1"/>
  <c r="M73" i="1"/>
  <c r="N73" i="1" s="1"/>
  <c r="K73" i="1"/>
  <c r="J73" i="1"/>
  <c r="I73" i="1"/>
  <c r="H73" i="1"/>
  <c r="E73" i="1"/>
  <c r="D73" i="1"/>
  <c r="B73" i="1"/>
  <c r="C73" i="1" s="1"/>
  <c r="A73" i="1"/>
  <c r="X72" i="1"/>
  <c r="W72" i="1"/>
  <c r="U72" i="1"/>
  <c r="T72" i="1"/>
  <c r="S72" i="1"/>
  <c r="R72" i="1"/>
  <c r="P72" i="1"/>
  <c r="O72" i="1"/>
  <c r="M72" i="1"/>
  <c r="N72" i="1" s="1"/>
  <c r="K72" i="1"/>
  <c r="J72" i="1"/>
  <c r="I72" i="1"/>
  <c r="H72" i="1"/>
  <c r="E72" i="1"/>
  <c r="D72" i="1"/>
  <c r="B72" i="1"/>
  <c r="C72" i="1" s="1"/>
  <c r="A72" i="1"/>
  <c r="X71" i="1"/>
  <c r="W71" i="1"/>
  <c r="U71" i="1"/>
  <c r="T71" i="1"/>
  <c r="S71" i="1"/>
  <c r="R71" i="1"/>
  <c r="P71" i="1"/>
  <c r="O71" i="1"/>
  <c r="M71" i="1"/>
  <c r="N71" i="1" s="1"/>
  <c r="K71" i="1"/>
  <c r="J71" i="1"/>
  <c r="I71" i="1"/>
  <c r="H71" i="1"/>
  <c r="E71" i="1"/>
  <c r="D71" i="1"/>
  <c r="B71" i="1"/>
  <c r="C71" i="1" s="1"/>
  <c r="A71" i="1"/>
  <c r="X70" i="1"/>
  <c r="W70" i="1"/>
  <c r="U70" i="1"/>
  <c r="T70" i="1"/>
  <c r="S70" i="1"/>
  <c r="R70" i="1"/>
  <c r="P70" i="1"/>
  <c r="O70" i="1"/>
  <c r="M70" i="1"/>
  <c r="N70" i="1" s="1"/>
  <c r="K70" i="1"/>
  <c r="J70" i="1"/>
  <c r="I70" i="1"/>
  <c r="H70" i="1"/>
  <c r="E70" i="1"/>
  <c r="F70" i="1" s="1"/>
  <c r="D70" i="1"/>
  <c r="B70" i="1"/>
  <c r="C70" i="1" s="1"/>
  <c r="A70" i="1"/>
  <c r="X69" i="1"/>
  <c r="W69" i="1"/>
  <c r="U69" i="1"/>
  <c r="T69" i="1"/>
  <c r="S69" i="1"/>
  <c r="R69" i="1"/>
  <c r="P69" i="1"/>
  <c r="O69" i="1"/>
  <c r="M69" i="1"/>
  <c r="N69" i="1" s="1"/>
  <c r="K69" i="1"/>
  <c r="J69" i="1"/>
  <c r="I69" i="1"/>
  <c r="H69" i="1"/>
  <c r="E69" i="1"/>
  <c r="D69" i="1"/>
  <c r="B69" i="1"/>
  <c r="C69" i="1" s="1"/>
  <c r="A69" i="1"/>
  <c r="X68" i="1"/>
  <c r="W68" i="1"/>
  <c r="U68" i="1"/>
  <c r="T68" i="1"/>
  <c r="S68" i="1"/>
  <c r="R68" i="1"/>
  <c r="P68" i="1"/>
  <c r="O68" i="1"/>
  <c r="M68" i="1"/>
  <c r="N68" i="1" s="1"/>
  <c r="K68" i="1"/>
  <c r="J68" i="1"/>
  <c r="I68" i="1"/>
  <c r="H68" i="1"/>
  <c r="E68" i="1"/>
  <c r="D68" i="1"/>
  <c r="B68" i="1"/>
  <c r="C68" i="1" s="1"/>
  <c r="A68" i="1"/>
  <c r="X67" i="1"/>
  <c r="W67" i="1"/>
  <c r="U67" i="1"/>
  <c r="T67" i="1"/>
  <c r="S67" i="1"/>
  <c r="R67" i="1"/>
  <c r="P67" i="1"/>
  <c r="O67" i="1"/>
  <c r="N67" i="1"/>
  <c r="Q67" i="1" s="1"/>
  <c r="M67" i="1"/>
  <c r="K67" i="1"/>
  <c r="J67" i="1"/>
  <c r="I67" i="1"/>
  <c r="H67" i="1"/>
  <c r="E67" i="1"/>
  <c r="D67" i="1"/>
  <c r="B67" i="1"/>
  <c r="C67" i="1" s="1"/>
  <c r="A67" i="1"/>
  <c r="X66" i="1"/>
  <c r="W66" i="1"/>
  <c r="U66" i="1"/>
  <c r="T66" i="1"/>
  <c r="S66" i="1"/>
  <c r="R66" i="1"/>
  <c r="P66" i="1"/>
  <c r="O66" i="1"/>
  <c r="M66" i="1"/>
  <c r="N66" i="1" s="1"/>
  <c r="K66" i="1"/>
  <c r="J66" i="1"/>
  <c r="I66" i="1"/>
  <c r="H66" i="1"/>
  <c r="E66" i="1"/>
  <c r="D66" i="1"/>
  <c r="B66" i="1"/>
  <c r="C66" i="1" s="1"/>
  <c r="A66" i="1"/>
  <c r="X65" i="1"/>
  <c r="W65" i="1"/>
  <c r="U65" i="1"/>
  <c r="T65" i="1"/>
  <c r="S65" i="1"/>
  <c r="R65" i="1"/>
  <c r="P65" i="1"/>
  <c r="O65" i="1"/>
  <c r="M65" i="1"/>
  <c r="N65" i="1" s="1"/>
  <c r="K65" i="1"/>
  <c r="J65" i="1"/>
  <c r="I65" i="1"/>
  <c r="H65" i="1"/>
  <c r="E65" i="1"/>
  <c r="D65" i="1"/>
  <c r="B65" i="1"/>
  <c r="C65" i="1" s="1"/>
  <c r="A65" i="1"/>
  <c r="X64" i="1"/>
  <c r="W64" i="1"/>
  <c r="U64" i="1"/>
  <c r="T64" i="1"/>
  <c r="S64" i="1"/>
  <c r="R64" i="1"/>
  <c r="P64" i="1"/>
  <c r="O64" i="1"/>
  <c r="M64" i="1"/>
  <c r="N64" i="1" s="1"/>
  <c r="K64" i="1"/>
  <c r="J64" i="1"/>
  <c r="I64" i="1"/>
  <c r="H64" i="1"/>
  <c r="E64" i="1"/>
  <c r="D64" i="1"/>
  <c r="B64" i="1"/>
  <c r="C64" i="1" s="1"/>
  <c r="A64" i="1"/>
  <c r="X63" i="1"/>
  <c r="W63" i="1"/>
  <c r="U63" i="1"/>
  <c r="T63" i="1"/>
  <c r="S63" i="1"/>
  <c r="R63" i="1"/>
  <c r="P63" i="1"/>
  <c r="O63" i="1"/>
  <c r="M63" i="1"/>
  <c r="N63" i="1" s="1"/>
  <c r="K63" i="1"/>
  <c r="J63" i="1"/>
  <c r="I63" i="1"/>
  <c r="H63" i="1"/>
  <c r="E63" i="1"/>
  <c r="D63" i="1"/>
  <c r="B63" i="1"/>
  <c r="C63" i="1" s="1"/>
  <c r="A63" i="1"/>
  <c r="X62" i="1"/>
  <c r="W62" i="1"/>
  <c r="U62" i="1"/>
  <c r="T62" i="1"/>
  <c r="S62" i="1"/>
  <c r="R62" i="1"/>
  <c r="P62" i="1"/>
  <c r="O62" i="1"/>
  <c r="M62" i="1"/>
  <c r="N62" i="1" s="1"/>
  <c r="K62" i="1"/>
  <c r="J62" i="1"/>
  <c r="I62" i="1"/>
  <c r="H62" i="1"/>
  <c r="E62" i="1"/>
  <c r="D62" i="1"/>
  <c r="B62" i="1"/>
  <c r="C62" i="1" s="1"/>
  <c r="A62" i="1"/>
  <c r="X61" i="1"/>
  <c r="W61" i="1"/>
  <c r="U61" i="1"/>
  <c r="T61" i="1"/>
  <c r="S61" i="1"/>
  <c r="R61" i="1"/>
  <c r="P61" i="1"/>
  <c r="O61" i="1"/>
  <c r="M61" i="1"/>
  <c r="N61" i="1" s="1"/>
  <c r="K61" i="1"/>
  <c r="J61" i="1"/>
  <c r="I61" i="1"/>
  <c r="H61" i="1"/>
  <c r="E61" i="1"/>
  <c r="D61" i="1"/>
  <c r="B61" i="1"/>
  <c r="C61" i="1" s="1"/>
  <c r="A61" i="1"/>
  <c r="X60" i="1"/>
  <c r="W60" i="1"/>
  <c r="U60" i="1"/>
  <c r="T60" i="1"/>
  <c r="S60" i="1"/>
  <c r="R60" i="1"/>
  <c r="P60" i="1"/>
  <c r="O60" i="1"/>
  <c r="M60" i="1"/>
  <c r="N60" i="1" s="1"/>
  <c r="K60" i="1"/>
  <c r="J60" i="1"/>
  <c r="I60" i="1"/>
  <c r="H60" i="1"/>
  <c r="E60" i="1"/>
  <c r="D60" i="1"/>
  <c r="B60" i="1"/>
  <c r="C60" i="1" s="1"/>
  <c r="A60" i="1"/>
  <c r="X59" i="1"/>
  <c r="W59" i="1"/>
  <c r="U59" i="1"/>
  <c r="T59" i="1"/>
  <c r="S59" i="1"/>
  <c r="R59" i="1"/>
  <c r="P59" i="1"/>
  <c r="O59" i="1"/>
  <c r="M59" i="1"/>
  <c r="N59" i="1" s="1"/>
  <c r="K59" i="1"/>
  <c r="J59" i="1"/>
  <c r="I59" i="1"/>
  <c r="H59" i="1"/>
  <c r="E59" i="1"/>
  <c r="D59" i="1"/>
  <c r="B59" i="1"/>
  <c r="C59" i="1" s="1"/>
  <c r="A59" i="1"/>
  <c r="X58" i="1"/>
  <c r="W58" i="1"/>
  <c r="U58" i="1"/>
  <c r="T58" i="1"/>
  <c r="S58" i="1"/>
  <c r="R58" i="1"/>
  <c r="P58" i="1"/>
  <c r="O58" i="1"/>
  <c r="M58" i="1"/>
  <c r="N58" i="1" s="1"/>
  <c r="K58" i="1"/>
  <c r="J58" i="1"/>
  <c r="I58" i="1"/>
  <c r="H58" i="1"/>
  <c r="E58" i="1"/>
  <c r="D58" i="1"/>
  <c r="B58" i="1"/>
  <c r="C58" i="1" s="1"/>
  <c r="A58" i="1"/>
  <c r="X57" i="1"/>
  <c r="W57" i="1"/>
  <c r="U57" i="1"/>
  <c r="T57" i="1"/>
  <c r="S57" i="1"/>
  <c r="R57" i="1"/>
  <c r="P57" i="1"/>
  <c r="O57" i="1"/>
  <c r="M57" i="1"/>
  <c r="N57" i="1" s="1"/>
  <c r="K57" i="1"/>
  <c r="J57" i="1"/>
  <c r="I57" i="1"/>
  <c r="H57" i="1"/>
  <c r="E57" i="1"/>
  <c r="D57" i="1"/>
  <c r="B57" i="1"/>
  <c r="C57" i="1" s="1"/>
  <c r="A57" i="1"/>
  <c r="X56" i="1"/>
  <c r="W56" i="1"/>
  <c r="U56" i="1"/>
  <c r="T56" i="1"/>
  <c r="S56" i="1"/>
  <c r="V56" i="1" s="1"/>
  <c r="R56" i="1"/>
  <c r="P56" i="1"/>
  <c r="O56" i="1"/>
  <c r="M56" i="1"/>
  <c r="N56" i="1" s="1"/>
  <c r="K56" i="1"/>
  <c r="J56" i="1"/>
  <c r="I56" i="1"/>
  <c r="H56" i="1"/>
  <c r="E56" i="1"/>
  <c r="D56" i="1"/>
  <c r="B56" i="1"/>
  <c r="C56" i="1" s="1"/>
  <c r="A56" i="1"/>
  <c r="X55" i="1"/>
  <c r="W55" i="1"/>
  <c r="U55" i="1"/>
  <c r="T55" i="1"/>
  <c r="S55" i="1"/>
  <c r="R55" i="1"/>
  <c r="P55" i="1"/>
  <c r="O55" i="1"/>
  <c r="M55" i="1"/>
  <c r="N55" i="1" s="1"/>
  <c r="K55" i="1"/>
  <c r="J55" i="1"/>
  <c r="I55" i="1"/>
  <c r="H55" i="1"/>
  <c r="E55" i="1"/>
  <c r="D55" i="1"/>
  <c r="B55" i="1"/>
  <c r="C55" i="1" s="1"/>
  <c r="A55" i="1"/>
  <c r="X54" i="1"/>
  <c r="W54" i="1"/>
  <c r="U54" i="1"/>
  <c r="T54" i="1"/>
  <c r="S54" i="1"/>
  <c r="R54" i="1"/>
  <c r="P54" i="1"/>
  <c r="O54" i="1"/>
  <c r="M54" i="1"/>
  <c r="N54" i="1" s="1"/>
  <c r="K54" i="1"/>
  <c r="J54" i="1"/>
  <c r="I54" i="1"/>
  <c r="H54" i="1"/>
  <c r="E54" i="1"/>
  <c r="D54" i="1"/>
  <c r="B54" i="1"/>
  <c r="C54" i="1" s="1"/>
  <c r="A54" i="1"/>
  <c r="X53" i="1"/>
  <c r="W53" i="1"/>
  <c r="U53" i="1"/>
  <c r="T53" i="1"/>
  <c r="S53" i="1"/>
  <c r="R53" i="1"/>
  <c r="P53" i="1"/>
  <c r="O53" i="1"/>
  <c r="M53" i="1"/>
  <c r="N53" i="1" s="1"/>
  <c r="K53" i="1"/>
  <c r="J53" i="1"/>
  <c r="I53" i="1"/>
  <c r="H53" i="1"/>
  <c r="E53" i="1"/>
  <c r="D53" i="1"/>
  <c r="B53" i="1"/>
  <c r="C53" i="1" s="1"/>
  <c r="A53" i="1"/>
  <c r="X52" i="1"/>
  <c r="W52" i="1"/>
  <c r="U52" i="1"/>
  <c r="T52" i="1"/>
  <c r="S52" i="1"/>
  <c r="R52" i="1"/>
  <c r="P52" i="1"/>
  <c r="O52" i="1"/>
  <c r="M52" i="1"/>
  <c r="N52" i="1" s="1"/>
  <c r="K52" i="1"/>
  <c r="J52" i="1"/>
  <c r="I52" i="1"/>
  <c r="H52" i="1"/>
  <c r="E52" i="1"/>
  <c r="D52" i="1"/>
  <c r="B52" i="1"/>
  <c r="C52" i="1" s="1"/>
  <c r="A52" i="1"/>
  <c r="X51" i="1"/>
  <c r="W51" i="1"/>
  <c r="U51" i="1"/>
  <c r="T51" i="1"/>
  <c r="S51" i="1"/>
  <c r="R51" i="1"/>
  <c r="P51" i="1"/>
  <c r="O51" i="1"/>
  <c r="M51" i="1"/>
  <c r="N51" i="1" s="1"/>
  <c r="K51" i="1"/>
  <c r="J51" i="1"/>
  <c r="I51" i="1"/>
  <c r="H51" i="1"/>
  <c r="E51" i="1"/>
  <c r="D51" i="1"/>
  <c r="B51" i="1"/>
  <c r="C51" i="1" s="1"/>
  <c r="A51" i="1"/>
  <c r="X50" i="1"/>
  <c r="W50" i="1"/>
  <c r="U50" i="1"/>
  <c r="T50" i="1"/>
  <c r="S50" i="1"/>
  <c r="R50" i="1"/>
  <c r="P50" i="1"/>
  <c r="O50" i="1"/>
  <c r="M50" i="1"/>
  <c r="N50" i="1" s="1"/>
  <c r="K50" i="1"/>
  <c r="J50" i="1"/>
  <c r="I50" i="1"/>
  <c r="H50" i="1"/>
  <c r="E50" i="1"/>
  <c r="D50" i="1"/>
  <c r="B50" i="1"/>
  <c r="C50" i="1" s="1"/>
  <c r="A50" i="1"/>
  <c r="X49" i="1"/>
  <c r="W49" i="1"/>
  <c r="U49" i="1"/>
  <c r="T49" i="1"/>
  <c r="S49" i="1"/>
  <c r="R49" i="1"/>
  <c r="P49" i="1"/>
  <c r="O49" i="1"/>
  <c r="M49" i="1"/>
  <c r="N49" i="1" s="1"/>
  <c r="K49" i="1"/>
  <c r="J49" i="1"/>
  <c r="I49" i="1"/>
  <c r="H49" i="1"/>
  <c r="E49" i="1"/>
  <c r="D49" i="1"/>
  <c r="B49" i="1"/>
  <c r="C49" i="1" s="1"/>
  <c r="A49" i="1"/>
  <c r="X48" i="1"/>
  <c r="W48" i="1"/>
  <c r="U48" i="1"/>
  <c r="T48" i="1"/>
  <c r="S48" i="1"/>
  <c r="R48" i="1"/>
  <c r="P48" i="1"/>
  <c r="O48" i="1"/>
  <c r="M48" i="1"/>
  <c r="N48" i="1" s="1"/>
  <c r="K48" i="1"/>
  <c r="J48" i="1"/>
  <c r="I48" i="1"/>
  <c r="H48" i="1"/>
  <c r="E48" i="1"/>
  <c r="D48" i="1"/>
  <c r="B48" i="1"/>
  <c r="C48" i="1" s="1"/>
  <c r="A48" i="1"/>
  <c r="X47" i="1"/>
  <c r="W47" i="1"/>
  <c r="U47" i="1"/>
  <c r="T47" i="1"/>
  <c r="S47" i="1"/>
  <c r="R47" i="1"/>
  <c r="P47" i="1"/>
  <c r="O47" i="1"/>
  <c r="M47" i="1"/>
  <c r="N47" i="1" s="1"/>
  <c r="K47" i="1"/>
  <c r="J47" i="1"/>
  <c r="I47" i="1"/>
  <c r="H47" i="1"/>
  <c r="E47" i="1"/>
  <c r="D47" i="1"/>
  <c r="B47" i="1"/>
  <c r="C47" i="1" s="1"/>
  <c r="A47" i="1"/>
  <c r="X46" i="1"/>
  <c r="W46" i="1"/>
  <c r="U46" i="1"/>
  <c r="T46" i="1"/>
  <c r="S46" i="1"/>
  <c r="R46" i="1"/>
  <c r="P46" i="1"/>
  <c r="O46" i="1"/>
  <c r="M46" i="1"/>
  <c r="N46" i="1" s="1"/>
  <c r="K46" i="1"/>
  <c r="J46" i="1"/>
  <c r="I46" i="1"/>
  <c r="H46" i="1"/>
  <c r="E46" i="1"/>
  <c r="D46" i="1"/>
  <c r="B46" i="1"/>
  <c r="C46" i="1" s="1"/>
  <c r="A46" i="1"/>
  <c r="X45" i="1"/>
  <c r="W45" i="1"/>
  <c r="U45" i="1"/>
  <c r="T45" i="1"/>
  <c r="S45" i="1"/>
  <c r="R45" i="1"/>
  <c r="P45" i="1"/>
  <c r="O45" i="1"/>
  <c r="M45" i="1"/>
  <c r="N45" i="1" s="1"/>
  <c r="K45" i="1"/>
  <c r="J45" i="1"/>
  <c r="I45" i="1"/>
  <c r="H45" i="1"/>
  <c r="E45" i="1"/>
  <c r="D45" i="1"/>
  <c r="B45" i="1"/>
  <c r="C45" i="1" s="1"/>
  <c r="A45" i="1"/>
  <c r="X44" i="1"/>
  <c r="W44" i="1"/>
  <c r="U44" i="1"/>
  <c r="T44" i="1"/>
  <c r="S44" i="1"/>
  <c r="R44" i="1"/>
  <c r="P44" i="1"/>
  <c r="O44" i="1"/>
  <c r="M44" i="1"/>
  <c r="N44" i="1" s="1"/>
  <c r="K44" i="1"/>
  <c r="J44" i="1"/>
  <c r="I44" i="1"/>
  <c r="H44" i="1"/>
  <c r="E44" i="1"/>
  <c r="D44" i="1"/>
  <c r="B44" i="1"/>
  <c r="C44" i="1" s="1"/>
  <c r="A44" i="1"/>
  <c r="X43" i="1"/>
  <c r="W43" i="1"/>
  <c r="U43" i="1"/>
  <c r="T43" i="1"/>
  <c r="S43" i="1"/>
  <c r="R43" i="1"/>
  <c r="P43" i="1"/>
  <c r="O43" i="1"/>
  <c r="M43" i="1"/>
  <c r="N43" i="1" s="1"/>
  <c r="K43" i="1"/>
  <c r="J43" i="1"/>
  <c r="I43" i="1"/>
  <c r="H43" i="1"/>
  <c r="E43" i="1"/>
  <c r="D43" i="1"/>
  <c r="B43" i="1"/>
  <c r="C43" i="1" s="1"/>
  <c r="A43" i="1"/>
  <c r="X42" i="1"/>
  <c r="W42" i="1"/>
  <c r="U42" i="1"/>
  <c r="T42" i="1"/>
  <c r="S42" i="1"/>
  <c r="R42" i="1"/>
  <c r="P42" i="1"/>
  <c r="O42" i="1"/>
  <c r="M42" i="1"/>
  <c r="N42" i="1" s="1"/>
  <c r="K42" i="1"/>
  <c r="J42" i="1"/>
  <c r="I42" i="1"/>
  <c r="H42" i="1"/>
  <c r="E42" i="1"/>
  <c r="D42" i="1"/>
  <c r="F42" i="1" s="1"/>
  <c r="B42" i="1"/>
  <c r="C42" i="1" s="1"/>
  <c r="A42" i="1"/>
  <c r="X41" i="1"/>
  <c r="W41" i="1"/>
  <c r="U41" i="1"/>
  <c r="T41" i="1"/>
  <c r="S41" i="1"/>
  <c r="R41" i="1"/>
  <c r="P41" i="1"/>
  <c r="O41" i="1"/>
  <c r="M41" i="1"/>
  <c r="N41" i="1" s="1"/>
  <c r="K41" i="1"/>
  <c r="J41" i="1"/>
  <c r="I41" i="1"/>
  <c r="H41" i="1"/>
  <c r="E41" i="1"/>
  <c r="D41" i="1"/>
  <c r="B41" i="1"/>
  <c r="C41" i="1" s="1"/>
  <c r="A41" i="1"/>
  <c r="X40" i="1"/>
  <c r="W40" i="1"/>
  <c r="U40" i="1"/>
  <c r="T40" i="1"/>
  <c r="S40" i="1"/>
  <c r="R40" i="1"/>
  <c r="P40" i="1"/>
  <c r="O40" i="1"/>
  <c r="M40" i="1"/>
  <c r="N40" i="1" s="1"/>
  <c r="K40" i="1"/>
  <c r="J40" i="1"/>
  <c r="I40" i="1"/>
  <c r="H40" i="1"/>
  <c r="E40" i="1"/>
  <c r="D40" i="1"/>
  <c r="B40" i="1"/>
  <c r="C40" i="1" s="1"/>
  <c r="A40" i="1"/>
  <c r="X39" i="1"/>
  <c r="W39" i="1"/>
  <c r="U39" i="1"/>
  <c r="T39" i="1"/>
  <c r="S39" i="1"/>
  <c r="R39" i="1"/>
  <c r="P39" i="1"/>
  <c r="O39" i="1"/>
  <c r="M39" i="1"/>
  <c r="N39" i="1" s="1"/>
  <c r="K39" i="1"/>
  <c r="J39" i="1"/>
  <c r="I39" i="1"/>
  <c r="H39" i="1"/>
  <c r="E39" i="1"/>
  <c r="D39" i="1"/>
  <c r="B39" i="1"/>
  <c r="C39" i="1" s="1"/>
  <c r="A39" i="1"/>
  <c r="X38" i="1"/>
  <c r="W38" i="1"/>
  <c r="U38" i="1"/>
  <c r="T38" i="1"/>
  <c r="S38" i="1"/>
  <c r="R38" i="1"/>
  <c r="P38" i="1"/>
  <c r="O38" i="1"/>
  <c r="M38" i="1"/>
  <c r="N38" i="1" s="1"/>
  <c r="K38" i="1"/>
  <c r="J38" i="1"/>
  <c r="I38" i="1"/>
  <c r="H38" i="1"/>
  <c r="E38" i="1"/>
  <c r="D38" i="1"/>
  <c r="B38" i="1"/>
  <c r="C38" i="1" s="1"/>
  <c r="A38" i="1"/>
  <c r="X37" i="1"/>
  <c r="W37" i="1"/>
  <c r="U37" i="1"/>
  <c r="T37" i="1"/>
  <c r="S37" i="1"/>
  <c r="R37" i="1"/>
  <c r="P37" i="1"/>
  <c r="O37" i="1"/>
  <c r="M37" i="1"/>
  <c r="N37" i="1" s="1"/>
  <c r="K37" i="1"/>
  <c r="J37" i="1"/>
  <c r="I37" i="1"/>
  <c r="H37" i="1"/>
  <c r="E37" i="1"/>
  <c r="D37" i="1"/>
  <c r="B37" i="1"/>
  <c r="C37" i="1" s="1"/>
  <c r="A37" i="1"/>
  <c r="X36" i="1"/>
  <c r="W36" i="1"/>
  <c r="U36" i="1"/>
  <c r="T36" i="1"/>
  <c r="S36" i="1"/>
  <c r="R36" i="1"/>
  <c r="P36" i="1"/>
  <c r="O36" i="1"/>
  <c r="M36" i="1"/>
  <c r="N36" i="1" s="1"/>
  <c r="K36" i="1"/>
  <c r="J36" i="1"/>
  <c r="I36" i="1"/>
  <c r="H36" i="1"/>
  <c r="E36" i="1"/>
  <c r="D36" i="1"/>
  <c r="B36" i="1"/>
  <c r="C36" i="1" s="1"/>
  <c r="A36" i="1"/>
  <c r="X35" i="1"/>
  <c r="W35" i="1"/>
  <c r="U35" i="1"/>
  <c r="T35" i="1"/>
  <c r="S35" i="1"/>
  <c r="R35" i="1"/>
  <c r="P35" i="1"/>
  <c r="O35" i="1"/>
  <c r="M35" i="1"/>
  <c r="N35" i="1" s="1"/>
  <c r="K35" i="1"/>
  <c r="J35" i="1"/>
  <c r="I35" i="1"/>
  <c r="H35" i="1"/>
  <c r="E35" i="1"/>
  <c r="D35" i="1"/>
  <c r="B35" i="1"/>
  <c r="C35" i="1" s="1"/>
  <c r="A35" i="1"/>
  <c r="X34" i="1"/>
  <c r="W34" i="1"/>
  <c r="U34" i="1"/>
  <c r="T34" i="1"/>
  <c r="S34" i="1"/>
  <c r="R34" i="1"/>
  <c r="P34" i="1"/>
  <c r="O34" i="1"/>
  <c r="M34" i="1"/>
  <c r="N34" i="1" s="1"/>
  <c r="K34" i="1"/>
  <c r="J34" i="1"/>
  <c r="I34" i="1"/>
  <c r="H34" i="1"/>
  <c r="E34" i="1"/>
  <c r="D34" i="1"/>
  <c r="F34" i="1" s="1"/>
  <c r="B34" i="1"/>
  <c r="C34" i="1" s="1"/>
  <c r="A34" i="1"/>
  <c r="X33" i="1"/>
  <c r="W33" i="1"/>
  <c r="U33" i="1"/>
  <c r="T33" i="1"/>
  <c r="S33" i="1"/>
  <c r="R33" i="1"/>
  <c r="P33" i="1"/>
  <c r="O33" i="1"/>
  <c r="M33" i="1"/>
  <c r="N33" i="1" s="1"/>
  <c r="K33" i="1"/>
  <c r="J33" i="1"/>
  <c r="I33" i="1"/>
  <c r="H33" i="1"/>
  <c r="E33" i="1"/>
  <c r="D33" i="1"/>
  <c r="B33" i="1"/>
  <c r="C33" i="1" s="1"/>
  <c r="A33" i="1"/>
  <c r="X32" i="1"/>
  <c r="W32" i="1"/>
  <c r="U32" i="1"/>
  <c r="T32" i="1"/>
  <c r="S32" i="1"/>
  <c r="R32" i="1"/>
  <c r="P32" i="1"/>
  <c r="O32" i="1"/>
  <c r="M32" i="1"/>
  <c r="N32" i="1" s="1"/>
  <c r="K32" i="1"/>
  <c r="J32" i="1"/>
  <c r="I32" i="1"/>
  <c r="H32" i="1"/>
  <c r="E32" i="1"/>
  <c r="D32" i="1"/>
  <c r="B32" i="1"/>
  <c r="C32" i="1" s="1"/>
  <c r="A32" i="1"/>
  <c r="X31" i="1"/>
  <c r="W31" i="1"/>
  <c r="U31" i="1"/>
  <c r="T31" i="1"/>
  <c r="S31" i="1"/>
  <c r="R31" i="1"/>
  <c r="P31" i="1"/>
  <c r="O31" i="1"/>
  <c r="M31" i="1"/>
  <c r="N31" i="1" s="1"/>
  <c r="K31" i="1"/>
  <c r="J31" i="1"/>
  <c r="I31" i="1"/>
  <c r="H31" i="1"/>
  <c r="E31" i="1"/>
  <c r="D31" i="1"/>
  <c r="B31" i="1"/>
  <c r="C31" i="1" s="1"/>
  <c r="A31" i="1"/>
  <c r="X30" i="1"/>
  <c r="W30" i="1"/>
  <c r="U30" i="1"/>
  <c r="T30" i="1"/>
  <c r="S30" i="1"/>
  <c r="R30" i="1"/>
  <c r="P30" i="1"/>
  <c r="O30" i="1"/>
  <c r="M30" i="1"/>
  <c r="N30" i="1" s="1"/>
  <c r="K30" i="1"/>
  <c r="J30" i="1"/>
  <c r="I30" i="1"/>
  <c r="H30" i="1"/>
  <c r="E30" i="1"/>
  <c r="D30" i="1"/>
  <c r="B30" i="1"/>
  <c r="C30" i="1" s="1"/>
  <c r="A30" i="1"/>
  <c r="X29" i="1"/>
  <c r="W29" i="1"/>
  <c r="U29" i="1"/>
  <c r="T29" i="1"/>
  <c r="S29" i="1"/>
  <c r="R29" i="1"/>
  <c r="P29" i="1"/>
  <c r="O29" i="1"/>
  <c r="M29" i="1"/>
  <c r="N29" i="1" s="1"/>
  <c r="K29" i="1"/>
  <c r="J29" i="1"/>
  <c r="I29" i="1"/>
  <c r="H29" i="1"/>
  <c r="E29" i="1"/>
  <c r="D29" i="1"/>
  <c r="B29" i="1"/>
  <c r="C29" i="1" s="1"/>
  <c r="A29" i="1"/>
  <c r="X28" i="1"/>
  <c r="W28" i="1"/>
  <c r="U28" i="1"/>
  <c r="T28" i="1"/>
  <c r="S28" i="1"/>
  <c r="R28" i="1"/>
  <c r="P28" i="1"/>
  <c r="O28" i="1"/>
  <c r="M28" i="1"/>
  <c r="N28" i="1" s="1"/>
  <c r="K28" i="1"/>
  <c r="J28" i="1"/>
  <c r="I28" i="1"/>
  <c r="H28" i="1"/>
  <c r="E28" i="1"/>
  <c r="D28" i="1"/>
  <c r="B28" i="1"/>
  <c r="C28" i="1" s="1"/>
  <c r="A28" i="1"/>
  <c r="X27" i="1"/>
  <c r="W27" i="1"/>
  <c r="U27" i="1"/>
  <c r="T27" i="1"/>
  <c r="S27" i="1"/>
  <c r="R27" i="1"/>
  <c r="P27" i="1"/>
  <c r="O27" i="1"/>
  <c r="M27" i="1"/>
  <c r="N27" i="1" s="1"/>
  <c r="K27" i="1"/>
  <c r="J27" i="1"/>
  <c r="I27" i="1"/>
  <c r="H27" i="1"/>
  <c r="E27" i="1"/>
  <c r="D27" i="1"/>
  <c r="B27" i="1"/>
  <c r="C27" i="1" s="1"/>
  <c r="A27" i="1"/>
  <c r="X26" i="1"/>
  <c r="W26" i="1"/>
  <c r="U26" i="1"/>
  <c r="T26" i="1"/>
  <c r="S26" i="1"/>
  <c r="R26" i="1"/>
  <c r="P26" i="1"/>
  <c r="O26" i="1"/>
  <c r="M26" i="1"/>
  <c r="N26" i="1" s="1"/>
  <c r="K26" i="1"/>
  <c r="J26" i="1"/>
  <c r="I26" i="1"/>
  <c r="H26" i="1"/>
  <c r="E26" i="1"/>
  <c r="D26" i="1"/>
  <c r="B26" i="1"/>
  <c r="C26" i="1" s="1"/>
  <c r="A26" i="1"/>
  <c r="X25" i="1"/>
  <c r="W25" i="1"/>
  <c r="U25" i="1"/>
  <c r="T25" i="1"/>
  <c r="S25" i="1"/>
  <c r="R25" i="1"/>
  <c r="P25" i="1"/>
  <c r="O25" i="1"/>
  <c r="M25" i="1"/>
  <c r="N25" i="1" s="1"/>
  <c r="K25" i="1"/>
  <c r="J25" i="1"/>
  <c r="I25" i="1"/>
  <c r="H25" i="1"/>
  <c r="E25" i="1"/>
  <c r="D25" i="1"/>
  <c r="B25" i="1"/>
  <c r="C25" i="1" s="1"/>
  <c r="A25" i="1"/>
  <c r="X24" i="1"/>
  <c r="W24" i="1"/>
  <c r="U24" i="1"/>
  <c r="T24" i="1"/>
  <c r="S24" i="1"/>
  <c r="R24" i="1"/>
  <c r="P24" i="1"/>
  <c r="O24" i="1"/>
  <c r="M24" i="1"/>
  <c r="N24" i="1" s="1"/>
  <c r="K24" i="1"/>
  <c r="J24" i="1"/>
  <c r="I24" i="1"/>
  <c r="H24" i="1"/>
  <c r="E24" i="1"/>
  <c r="D24" i="1"/>
  <c r="B24" i="1"/>
  <c r="C24" i="1" s="1"/>
  <c r="A24" i="1"/>
  <c r="X23" i="1"/>
  <c r="W23" i="1"/>
  <c r="U23" i="1"/>
  <c r="T23" i="1"/>
  <c r="S23" i="1"/>
  <c r="R23" i="1"/>
  <c r="P23" i="1"/>
  <c r="O23" i="1"/>
  <c r="M23" i="1"/>
  <c r="N23" i="1" s="1"/>
  <c r="K23" i="1"/>
  <c r="J23" i="1"/>
  <c r="I23" i="1"/>
  <c r="H23" i="1"/>
  <c r="E23" i="1"/>
  <c r="D23" i="1"/>
  <c r="B23" i="1"/>
  <c r="C23" i="1" s="1"/>
  <c r="A23" i="1"/>
  <c r="X22" i="1"/>
  <c r="W22" i="1"/>
  <c r="U22" i="1"/>
  <c r="T22" i="1"/>
  <c r="S22" i="1"/>
  <c r="R22" i="1"/>
  <c r="P22" i="1"/>
  <c r="O22" i="1"/>
  <c r="M22" i="1"/>
  <c r="N22" i="1" s="1"/>
  <c r="K22" i="1"/>
  <c r="J22" i="1"/>
  <c r="I22" i="1"/>
  <c r="H22" i="1"/>
  <c r="E22" i="1"/>
  <c r="D22" i="1"/>
  <c r="B22" i="1"/>
  <c r="C22" i="1" s="1"/>
  <c r="A22" i="1"/>
  <c r="X21" i="1"/>
  <c r="W21" i="1"/>
  <c r="U21" i="1"/>
  <c r="T21" i="1"/>
  <c r="S21" i="1"/>
  <c r="R21" i="1"/>
  <c r="P21" i="1"/>
  <c r="O21" i="1"/>
  <c r="M21" i="1"/>
  <c r="N21" i="1" s="1"/>
  <c r="K21" i="1"/>
  <c r="J21" i="1"/>
  <c r="I21" i="1"/>
  <c r="H21" i="1"/>
  <c r="E21" i="1"/>
  <c r="D21" i="1"/>
  <c r="B21" i="1"/>
  <c r="C21" i="1" s="1"/>
  <c r="A21" i="1"/>
  <c r="X20" i="1"/>
  <c r="W20" i="1"/>
  <c r="U20" i="1"/>
  <c r="T20" i="1"/>
  <c r="S20" i="1"/>
  <c r="R20" i="1"/>
  <c r="P20" i="1"/>
  <c r="O20" i="1"/>
  <c r="M20" i="1"/>
  <c r="N20" i="1" s="1"/>
  <c r="K20" i="1"/>
  <c r="J20" i="1"/>
  <c r="I20" i="1"/>
  <c r="H20" i="1"/>
  <c r="E20" i="1"/>
  <c r="D20" i="1"/>
  <c r="B20" i="1"/>
  <c r="C20" i="1" s="1"/>
  <c r="A20" i="1"/>
  <c r="X19" i="1"/>
  <c r="W19" i="1"/>
  <c r="U19" i="1"/>
  <c r="T19" i="1"/>
  <c r="S19" i="1"/>
  <c r="R19" i="1"/>
  <c r="P19" i="1"/>
  <c r="O19" i="1"/>
  <c r="M19" i="1"/>
  <c r="N19" i="1" s="1"/>
  <c r="K19" i="1"/>
  <c r="J19" i="1"/>
  <c r="I19" i="1"/>
  <c r="H19" i="1"/>
  <c r="E19" i="1"/>
  <c r="D19" i="1"/>
  <c r="B19" i="1"/>
  <c r="C19" i="1" s="1"/>
  <c r="A19" i="1"/>
  <c r="X18" i="1"/>
  <c r="W18" i="1"/>
  <c r="U18" i="1"/>
  <c r="T18" i="1"/>
  <c r="S18" i="1"/>
  <c r="R18" i="1"/>
  <c r="P18" i="1"/>
  <c r="O18" i="1"/>
  <c r="M18" i="1"/>
  <c r="N18" i="1" s="1"/>
  <c r="K18" i="1"/>
  <c r="J18" i="1"/>
  <c r="I18" i="1"/>
  <c r="H18" i="1"/>
  <c r="E18" i="1"/>
  <c r="D18" i="1"/>
  <c r="B18" i="1"/>
  <c r="C18" i="1" s="1"/>
  <c r="A18" i="1"/>
  <c r="X17" i="1"/>
  <c r="W17" i="1"/>
  <c r="U17" i="1"/>
  <c r="T17" i="1"/>
  <c r="S17" i="1"/>
  <c r="R17" i="1"/>
  <c r="P17" i="1"/>
  <c r="O17" i="1"/>
  <c r="M17" i="1"/>
  <c r="N17" i="1" s="1"/>
  <c r="K17" i="1"/>
  <c r="J17" i="1"/>
  <c r="I17" i="1"/>
  <c r="H17" i="1"/>
  <c r="E17" i="1"/>
  <c r="D17" i="1"/>
  <c r="B17" i="1"/>
  <c r="C17" i="1" s="1"/>
  <c r="A17" i="1"/>
  <c r="X16" i="1"/>
  <c r="W16" i="1"/>
  <c r="U16" i="1"/>
  <c r="T16" i="1"/>
  <c r="S16" i="1"/>
  <c r="R16" i="1"/>
  <c r="P16" i="1"/>
  <c r="O16" i="1"/>
  <c r="M16" i="1"/>
  <c r="N16" i="1" s="1"/>
  <c r="K16" i="1"/>
  <c r="J16" i="1"/>
  <c r="I16" i="1"/>
  <c r="H16" i="1"/>
  <c r="E16" i="1"/>
  <c r="D16" i="1"/>
  <c r="B16" i="1"/>
  <c r="C16" i="1" s="1"/>
  <c r="A16" i="1"/>
  <c r="X15" i="1"/>
  <c r="W15" i="1"/>
  <c r="U15" i="1"/>
  <c r="T15" i="1"/>
  <c r="S15" i="1"/>
  <c r="R15" i="1"/>
  <c r="P15" i="1"/>
  <c r="O15" i="1"/>
  <c r="M15" i="1"/>
  <c r="N15" i="1" s="1"/>
  <c r="K15" i="1"/>
  <c r="J15" i="1"/>
  <c r="I15" i="1"/>
  <c r="H15" i="1"/>
  <c r="E15" i="1"/>
  <c r="D15" i="1"/>
  <c r="B15" i="1"/>
  <c r="C15" i="1" s="1"/>
  <c r="A15" i="1"/>
  <c r="X14" i="1"/>
  <c r="W14" i="1"/>
  <c r="U14" i="1"/>
  <c r="T14" i="1"/>
  <c r="S14" i="1"/>
  <c r="R14" i="1"/>
  <c r="P14" i="1"/>
  <c r="O14" i="1"/>
  <c r="M14" i="1"/>
  <c r="N14" i="1" s="1"/>
  <c r="K14" i="1"/>
  <c r="J14" i="1"/>
  <c r="I14" i="1"/>
  <c r="H14" i="1"/>
  <c r="E14" i="1"/>
  <c r="D14" i="1"/>
  <c r="B14" i="1"/>
  <c r="C14" i="1" s="1"/>
  <c r="A14" i="1"/>
  <c r="X13" i="1"/>
  <c r="W13" i="1"/>
  <c r="U13" i="1"/>
  <c r="T13" i="1"/>
  <c r="S13" i="1"/>
  <c r="R13" i="1"/>
  <c r="P13" i="1"/>
  <c r="O13" i="1"/>
  <c r="M13" i="1"/>
  <c r="N13" i="1" s="1"/>
  <c r="K13" i="1"/>
  <c r="J13" i="1"/>
  <c r="I13" i="1"/>
  <c r="H13" i="1"/>
  <c r="E13" i="1"/>
  <c r="D13" i="1"/>
  <c r="B13" i="1"/>
  <c r="C13" i="1" s="1"/>
  <c r="A13" i="1"/>
  <c r="X12" i="1"/>
  <c r="W12" i="1"/>
  <c r="U12" i="1"/>
  <c r="T12" i="1"/>
  <c r="S12" i="1"/>
  <c r="R12" i="1"/>
  <c r="P12" i="1"/>
  <c r="O12" i="1"/>
  <c r="M12" i="1"/>
  <c r="N12" i="1" s="1"/>
  <c r="K12" i="1"/>
  <c r="J12" i="1"/>
  <c r="I12" i="1"/>
  <c r="H12" i="1"/>
  <c r="E12" i="1"/>
  <c r="D12" i="1"/>
  <c r="B12" i="1"/>
  <c r="C12" i="1" s="1"/>
  <c r="A12" i="1"/>
  <c r="X11" i="1"/>
  <c r="W11" i="1"/>
  <c r="U11" i="1"/>
  <c r="T11" i="1"/>
  <c r="S11" i="1"/>
  <c r="R11" i="1"/>
  <c r="P11" i="1"/>
  <c r="O11" i="1"/>
  <c r="M11" i="1"/>
  <c r="N11" i="1" s="1"/>
  <c r="K11" i="1"/>
  <c r="J11" i="1"/>
  <c r="I11" i="1"/>
  <c r="H11" i="1"/>
  <c r="E11" i="1"/>
  <c r="F11" i="1" s="1"/>
  <c r="D11" i="1"/>
  <c r="B11" i="1"/>
  <c r="C11" i="1" s="1"/>
  <c r="A11" i="1"/>
  <c r="X10" i="1"/>
  <c r="W10" i="1"/>
  <c r="U10" i="1"/>
  <c r="T10" i="1"/>
  <c r="S10" i="1"/>
  <c r="R10" i="1"/>
  <c r="P10" i="1"/>
  <c r="O10" i="1"/>
  <c r="M10" i="1"/>
  <c r="N10" i="1" s="1"/>
  <c r="K10" i="1"/>
  <c r="J10" i="1"/>
  <c r="I10" i="1"/>
  <c r="H10" i="1"/>
  <c r="E10" i="1"/>
  <c r="D10" i="1"/>
  <c r="B10" i="1"/>
  <c r="C10" i="1" s="1"/>
  <c r="A10" i="1"/>
  <c r="X9" i="1"/>
  <c r="W9" i="1"/>
  <c r="U9" i="1"/>
  <c r="T9" i="1"/>
  <c r="S9" i="1"/>
  <c r="R9" i="1"/>
  <c r="P9" i="1"/>
  <c r="O9" i="1"/>
  <c r="M9" i="1"/>
  <c r="N9" i="1" s="1"/>
  <c r="K9" i="1"/>
  <c r="J9" i="1"/>
  <c r="I9" i="1"/>
  <c r="H9" i="1"/>
  <c r="E9" i="1"/>
  <c r="D9" i="1"/>
  <c r="B9" i="1"/>
  <c r="C9" i="1" s="1"/>
  <c r="A9" i="1"/>
  <c r="X8" i="1"/>
  <c r="W8" i="1"/>
  <c r="U8" i="1"/>
  <c r="T8" i="1"/>
  <c r="S8" i="1"/>
  <c r="R8" i="1"/>
  <c r="P8" i="1"/>
  <c r="O8" i="1"/>
  <c r="M8" i="1"/>
  <c r="N8" i="1" s="1"/>
  <c r="K8" i="1"/>
  <c r="J8" i="1"/>
  <c r="I8" i="1"/>
  <c r="H8" i="1"/>
  <c r="E8" i="1"/>
  <c r="D8" i="1"/>
  <c r="B8" i="1"/>
  <c r="C8" i="1" s="1"/>
  <c r="A8" i="1"/>
  <c r="X7" i="1"/>
  <c r="W7" i="1"/>
  <c r="U7" i="1"/>
  <c r="T7" i="1"/>
  <c r="S7" i="1"/>
  <c r="R7" i="1"/>
  <c r="P7" i="1"/>
  <c r="O7" i="1"/>
  <c r="M7" i="1"/>
  <c r="N7" i="1" s="1"/>
  <c r="K7" i="1"/>
  <c r="J7" i="1"/>
  <c r="I7" i="1"/>
  <c r="H7" i="1"/>
  <c r="E7" i="1"/>
  <c r="D7" i="1"/>
  <c r="B7" i="1"/>
  <c r="C7" i="1" s="1"/>
  <c r="A7" i="1"/>
  <c r="X6" i="1"/>
  <c r="W6" i="1"/>
  <c r="U6" i="1"/>
  <c r="T6" i="1"/>
  <c r="S6" i="1"/>
  <c r="R6" i="1"/>
  <c r="P6" i="1"/>
  <c r="O6" i="1"/>
  <c r="M6" i="1"/>
  <c r="N6" i="1" s="1"/>
  <c r="K6" i="1"/>
  <c r="J6" i="1"/>
  <c r="I6" i="1"/>
  <c r="H6" i="1"/>
  <c r="E6" i="1"/>
  <c r="D6" i="1"/>
  <c r="B6" i="1"/>
  <c r="C6" i="1" s="1"/>
  <c r="A6" i="1"/>
  <c r="X5" i="1"/>
  <c r="W5" i="1"/>
  <c r="U5" i="1"/>
  <c r="T5" i="1"/>
  <c r="S5" i="1"/>
  <c r="R5" i="1"/>
  <c r="P5" i="1"/>
  <c r="O5" i="1"/>
  <c r="M5" i="1"/>
  <c r="N5" i="1" s="1"/>
  <c r="K5" i="1"/>
  <c r="J5" i="1"/>
  <c r="I5" i="1"/>
  <c r="H5" i="1"/>
  <c r="E5" i="1"/>
  <c r="D5" i="1"/>
  <c r="B5" i="1"/>
  <c r="C5" i="1" s="1"/>
  <c r="A5" i="1"/>
  <c r="V26" i="1" l="1"/>
  <c r="F37" i="1"/>
  <c r="L164" i="1"/>
  <c r="L195" i="1"/>
  <c r="F119" i="1"/>
  <c r="G119" i="1" s="1"/>
  <c r="F173" i="1"/>
  <c r="F97" i="1"/>
  <c r="G97" i="1" s="1"/>
  <c r="G113" i="1"/>
  <c r="V195" i="1"/>
  <c r="V6" i="1"/>
  <c r="F16" i="1"/>
  <c r="V111" i="1"/>
  <c r="Q153" i="1"/>
  <c r="L119" i="1"/>
  <c r="V119" i="1"/>
  <c r="V166" i="1"/>
  <c r="F107" i="1"/>
  <c r="F71" i="1"/>
  <c r="F78" i="1"/>
  <c r="V84" i="1"/>
  <c r="Q96" i="1"/>
  <c r="Q126" i="1"/>
  <c r="L137" i="1"/>
  <c r="V138" i="1"/>
  <c r="Y138" i="1" s="1"/>
  <c r="F140" i="1"/>
  <c r="F177" i="1"/>
  <c r="V9" i="1"/>
  <c r="Q59" i="1"/>
  <c r="G71" i="1"/>
  <c r="Q79" i="1"/>
  <c r="F93" i="1"/>
  <c r="L111" i="1"/>
  <c r="L133" i="1"/>
  <c r="F152" i="1"/>
  <c r="F159" i="1"/>
  <c r="F186" i="1"/>
  <c r="V11" i="1"/>
  <c r="Y11" i="1" s="1"/>
  <c r="F35" i="1"/>
  <c r="F51" i="1"/>
  <c r="F67" i="1"/>
  <c r="G67" i="1" s="1"/>
  <c r="F87" i="1"/>
  <c r="F95" i="1"/>
  <c r="F109" i="1"/>
  <c r="Q161" i="1"/>
  <c r="F187" i="1"/>
  <c r="G187" i="1" s="1"/>
  <c r="F188" i="1"/>
  <c r="L5" i="1"/>
  <c r="V5" i="1"/>
  <c r="Y5" i="1" s="1"/>
  <c r="Z5" i="1" s="1"/>
  <c r="Q9" i="1"/>
  <c r="G16" i="1"/>
  <c r="V27" i="1"/>
  <c r="Q61" i="1"/>
  <c r="F73" i="1"/>
  <c r="G73" i="1" s="1"/>
  <c r="F81" i="1"/>
  <c r="Q83" i="1"/>
  <c r="F149" i="1"/>
  <c r="G149" i="1" s="1"/>
  <c r="Q100" i="1"/>
  <c r="L117" i="1"/>
  <c r="G87" i="1"/>
  <c r="F30" i="1"/>
  <c r="Q33" i="1"/>
  <c r="F39" i="1"/>
  <c r="G39" i="1" s="1"/>
  <c r="Q41" i="1"/>
  <c r="Z41" i="1" s="1"/>
  <c r="F91" i="1"/>
  <c r="G91" i="1" s="1"/>
  <c r="F99" i="1"/>
  <c r="Q122" i="1"/>
  <c r="Q179" i="1"/>
  <c r="Q34" i="1"/>
  <c r="F40" i="1"/>
  <c r="G40" i="1" s="1"/>
  <c r="F48" i="1"/>
  <c r="V62" i="1"/>
  <c r="Y62" i="1" s="1"/>
  <c r="Q166" i="1"/>
  <c r="Y9" i="1"/>
  <c r="Y27" i="1"/>
  <c r="Q45" i="1"/>
  <c r="V54" i="1"/>
  <c r="Y54" i="1" s="1"/>
  <c r="F62" i="1"/>
  <c r="G62" i="1" s="1"/>
  <c r="V122" i="1"/>
  <c r="F124" i="1"/>
  <c r="G124" i="1" s="1"/>
  <c r="F135" i="1"/>
  <c r="G135" i="1" s="1"/>
  <c r="L148" i="1"/>
  <c r="F150" i="1"/>
  <c r="Q151" i="1"/>
  <c r="L152" i="1"/>
  <c r="L173" i="1"/>
  <c r="F175" i="1"/>
  <c r="L187" i="1"/>
  <c r="F194" i="1"/>
  <c r="G194" i="1" s="1"/>
  <c r="L101" i="1"/>
  <c r="L149" i="1"/>
  <c r="F151" i="1"/>
  <c r="G151" i="1" s="1"/>
  <c r="L160" i="1"/>
  <c r="V169" i="1"/>
  <c r="Y169" i="1" s="1"/>
  <c r="F170" i="1"/>
  <c r="F183" i="1"/>
  <c r="G183" i="1" s="1"/>
  <c r="Q185" i="1"/>
  <c r="F195" i="1"/>
  <c r="F108" i="1"/>
  <c r="G108" i="1" s="1"/>
  <c r="Q186" i="1"/>
  <c r="F191" i="1"/>
  <c r="G191" i="1" s="1"/>
  <c r="L12" i="1"/>
  <c r="V25" i="1"/>
  <c r="L32" i="1"/>
  <c r="G42" i="1"/>
  <c r="Q42" i="1"/>
  <c r="V51" i="1"/>
  <c r="Y51" i="1" s="1"/>
  <c r="F74" i="1"/>
  <c r="F75" i="1"/>
  <c r="G75" i="1" s="1"/>
  <c r="V87" i="1"/>
  <c r="V107" i="1"/>
  <c r="F138" i="1"/>
  <c r="V144" i="1"/>
  <c r="Y144" i="1" s="1"/>
  <c r="F146" i="1"/>
  <c r="F162" i="1"/>
  <c r="G162" i="1" s="1"/>
  <c r="F171" i="1"/>
  <c r="G171" i="1" s="1"/>
  <c r="L184" i="1"/>
  <c r="F9" i="1"/>
  <c r="G9" i="1" s="1"/>
  <c r="F10" i="1"/>
  <c r="V13" i="1"/>
  <c r="Y13" i="1" s="1"/>
  <c r="V38" i="1"/>
  <c r="Y38" i="1" s="1"/>
  <c r="Q43" i="1"/>
  <c r="Q55" i="1"/>
  <c r="V58" i="1"/>
  <c r="Y58" i="1" s="1"/>
  <c r="F83" i="1"/>
  <c r="G83" i="1" s="1"/>
  <c r="F100" i="1"/>
  <c r="G100" i="1" s="1"/>
  <c r="F104" i="1"/>
  <c r="G104" i="1" s="1"/>
  <c r="V115" i="1"/>
  <c r="Q188" i="1"/>
  <c r="F174" i="1"/>
  <c r="V178" i="1"/>
  <c r="Y178" i="1" s="1"/>
  <c r="F179" i="1"/>
  <c r="L190" i="1"/>
  <c r="V191" i="1"/>
  <c r="Y191" i="1" s="1"/>
  <c r="F22" i="1"/>
  <c r="V65" i="1"/>
  <c r="Y65" i="1" s="1"/>
  <c r="F66" i="1"/>
  <c r="G66" i="1" s="1"/>
  <c r="V95" i="1"/>
  <c r="F101" i="1"/>
  <c r="G101" i="1" s="1"/>
  <c r="F123" i="1"/>
  <c r="L125" i="1"/>
  <c r="L159" i="1"/>
  <c r="Q195" i="1"/>
  <c r="Q5" i="1"/>
  <c r="V10" i="1"/>
  <c r="Y10" i="1" s="1"/>
  <c r="V14" i="1"/>
  <c r="F20" i="1"/>
  <c r="G20" i="1" s="1"/>
  <c r="F26" i="1"/>
  <c r="V34" i="1"/>
  <c r="Y34" i="1" s="1"/>
  <c r="Q37" i="1"/>
  <c r="L40" i="1"/>
  <c r="L41" i="1"/>
  <c r="V44" i="1"/>
  <c r="Y44" i="1" s="1"/>
  <c r="L49" i="1"/>
  <c r="F50" i="1"/>
  <c r="G50" i="1" s="1"/>
  <c r="V74" i="1"/>
  <c r="Y74" i="1" s="1"/>
  <c r="Q94" i="1"/>
  <c r="V103" i="1"/>
  <c r="Q106" i="1"/>
  <c r="Q114" i="1"/>
  <c r="Q115" i="1"/>
  <c r="L120" i="1"/>
  <c r="L128" i="1"/>
  <c r="L139" i="1"/>
  <c r="F155" i="1"/>
  <c r="G155" i="1" s="1"/>
  <c r="L189" i="1"/>
  <c r="V193" i="1"/>
  <c r="G195" i="1"/>
  <c r="L7" i="1"/>
  <c r="V15" i="1"/>
  <c r="Y15" i="1" s="1"/>
  <c r="F17" i="1"/>
  <c r="Q18" i="1"/>
  <c r="F21" i="1"/>
  <c r="G21" i="1" s="1"/>
  <c r="F27" i="1"/>
  <c r="F46" i="1"/>
  <c r="V49" i="1"/>
  <c r="Y49" i="1" s="1"/>
  <c r="V50" i="1"/>
  <c r="Y50" i="1" s="1"/>
  <c r="Q57" i="1"/>
  <c r="V63" i="1"/>
  <c r="Y63" i="1" s="1"/>
  <c r="V66" i="1"/>
  <c r="Y66" i="1" s="1"/>
  <c r="V70" i="1"/>
  <c r="Y70" i="1" s="1"/>
  <c r="F76" i="1"/>
  <c r="G76" i="1" s="1"/>
  <c r="L92" i="1"/>
  <c r="V96" i="1"/>
  <c r="Y96" i="1" s="1"/>
  <c r="Q110" i="1"/>
  <c r="Q119" i="1"/>
  <c r="F122" i="1"/>
  <c r="G122" i="1" s="1"/>
  <c r="F126" i="1"/>
  <c r="F131" i="1"/>
  <c r="G131" i="1" s="1"/>
  <c r="V134" i="1"/>
  <c r="Y134" i="1" s="1"/>
  <c r="L151" i="1"/>
  <c r="F167" i="1"/>
  <c r="Q168" i="1"/>
  <c r="F176" i="1"/>
  <c r="G176" i="1" s="1"/>
  <c r="L183" i="1"/>
  <c r="Q6" i="1"/>
  <c r="Q12" i="1"/>
  <c r="F23" i="1"/>
  <c r="G23" i="1" s="1"/>
  <c r="Q25" i="1"/>
  <c r="F43" i="1"/>
  <c r="G43" i="1" s="1"/>
  <c r="L46" i="1"/>
  <c r="Q69" i="1"/>
  <c r="F77" i="1"/>
  <c r="G77" i="1" s="1"/>
  <c r="G78" i="1"/>
  <c r="V79" i="1"/>
  <c r="Y79" i="1" s="1"/>
  <c r="Q95" i="1"/>
  <c r="Q98" i="1"/>
  <c r="Q102" i="1"/>
  <c r="Q107" i="1"/>
  <c r="V109" i="1"/>
  <c r="F115" i="1"/>
  <c r="G115" i="1" s="1"/>
  <c r="Y122" i="1"/>
  <c r="G123" i="1"/>
  <c r="F136" i="1"/>
  <c r="Q137" i="1"/>
  <c r="F142" i="1"/>
  <c r="G142" i="1" s="1"/>
  <c r="F148" i="1"/>
  <c r="G148" i="1" s="1"/>
  <c r="Q158" i="1"/>
  <c r="L166" i="1"/>
  <c r="V170" i="1"/>
  <c r="Y170" i="1" s="1"/>
  <c r="Q177" i="1"/>
  <c r="V186" i="1"/>
  <c r="Y186" i="1" s="1"/>
  <c r="Q192" i="1"/>
  <c r="L194" i="1"/>
  <c r="V194" i="1"/>
  <c r="Y194" i="1" s="1"/>
  <c r="L16" i="1"/>
  <c r="L17" i="1"/>
  <c r="F18" i="1"/>
  <c r="F24" i="1"/>
  <c r="G24" i="1" s="1"/>
  <c r="L31" i="1"/>
  <c r="V42" i="1"/>
  <c r="Y42" i="1" s="1"/>
  <c r="Q54" i="1"/>
  <c r="Y56" i="1"/>
  <c r="Q58" i="1"/>
  <c r="Q62" i="1"/>
  <c r="L76" i="1"/>
  <c r="Y84" i="1"/>
  <c r="F85" i="1"/>
  <c r="G85" i="1" s="1"/>
  <c r="Q87" i="1"/>
  <c r="V93" i="1"/>
  <c r="F102" i="1"/>
  <c r="V105" i="1"/>
  <c r="Y105" i="1" s="1"/>
  <c r="F116" i="1"/>
  <c r="G116" i="1" s="1"/>
  <c r="L126" i="1"/>
  <c r="G128" i="1"/>
  <c r="L130" i="1"/>
  <c r="V130" i="1"/>
  <c r="Y130" i="1" s="1"/>
  <c r="Q138" i="1"/>
  <c r="L176" i="1"/>
  <c r="Q178" i="1"/>
  <c r="V180" i="1"/>
  <c r="F182" i="1"/>
  <c r="G182" i="1" s="1"/>
  <c r="V187" i="1"/>
  <c r="Q189" i="1"/>
  <c r="Q193" i="1"/>
  <c r="F6" i="1"/>
  <c r="G6" i="1" s="1"/>
  <c r="Q13" i="1"/>
  <c r="Q20" i="1"/>
  <c r="L24" i="1"/>
  <c r="Q26" i="1"/>
  <c r="L33" i="1"/>
  <c r="V43" i="1"/>
  <c r="L57" i="1"/>
  <c r="L68" i="1"/>
  <c r="V80" i="1"/>
  <c r="Y80" i="1" s="1"/>
  <c r="F86" i="1"/>
  <c r="G86" i="1" s="1"/>
  <c r="Q92" i="1"/>
  <c r="L98" i="1"/>
  <c r="F103" i="1"/>
  <c r="G103" i="1" s="1"/>
  <c r="L105" i="1"/>
  <c r="Q108" i="1"/>
  <c r="V126" i="1"/>
  <c r="Y126" i="1" s="1"/>
  <c r="V127" i="1"/>
  <c r="Y127" i="1" s="1"/>
  <c r="Q134" i="1"/>
  <c r="L136" i="1"/>
  <c r="Q139" i="1"/>
  <c r="V142" i="1"/>
  <c r="Y142" i="1" s="1"/>
  <c r="Q159" i="1"/>
  <c r="V176" i="1"/>
  <c r="G179" i="1"/>
  <c r="Q8" i="1"/>
  <c r="F14" i="1"/>
  <c r="G14" i="1" s="1"/>
  <c r="Q16" i="1"/>
  <c r="F19" i="1"/>
  <c r="G19" i="1" s="1"/>
  <c r="L23" i="1"/>
  <c r="L25" i="1"/>
  <c r="F29" i="1"/>
  <c r="G29" i="1" s="1"/>
  <c r="V39" i="1"/>
  <c r="F41" i="1"/>
  <c r="F44" i="1"/>
  <c r="Q46" i="1"/>
  <c r="V48" i="1"/>
  <c r="Y48" i="1" s="1"/>
  <c r="F49" i="1"/>
  <c r="G49" i="1" s="1"/>
  <c r="F54" i="1"/>
  <c r="G54" i="1" s="1"/>
  <c r="F55" i="1"/>
  <c r="G55" i="1" s="1"/>
  <c r="F58" i="1"/>
  <c r="F59" i="1"/>
  <c r="G59" i="1" s="1"/>
  <c r="F63" i="1"/>
  <c r="G63" i="1" s="1"/>
  <c r="L85" i="1"/>
  <c r="V86" i="1"/>
  <c r="Y86" i="1" s="1"/>
  <c r="F96" i="1"/>
  <c r="Q104" i="1"/>
  <c r="Q109" i="1"/>
  <c r="F120" i="1"/>
  <c r="G120" i="1" s="1"/>
  <c r="Q121" i="1"/>
  <c r="Q130" i="1"/>
  <c r="L132" i="1"/>
  <c r="F139" i="1"/>
  <c r="G139" i="1" s="1"/>
  <c r="V143" i="1"/>
  <c r="Y143" i="1" s="1"/>
  <c r="V148" i="1"/>
  <c r="Y148" i="1" s="1"/>
  <c r="F154" i="1"/>
  <c r="G154" i="1" s="1"/>
  <c r="L158" i="1"/>
  <c r="G170" i="1"/>
  <c r="Q170" i="1"/>
  <c r="V172" i="1"/>
  <c r="G175" i="1"/>
  <c r="V182" i="1"/>
  <c r="Y182" i="1" s="1"/>
  <c r="V188" i="1"/>
  <c r="Q194" i="1"/>
  <c r="Z194" i="1" s="1"/>
  <c r="G96" i="1"/>
  <c r="Q183" i="1"/>
  <c r="Y193" i="1"/>
  <c r="G27" i="1"/>
  <c r="Q7" i="1"/>
  <c r="F5" i="1"/>
  <c r="G5" i="1" s="1"/>
  <c r="F7" i="1"/>
  <c r="G7" i="1" s="1"/>
  <c r="V12" i="1"/>
  <c r="Y12" i="1" s="1"/>
  <c r="F13" i="1"/>
  <c r="G13" i="1" s="1"/>
  <c r="G18" i="1"/>
  <c r="L21" i="1"/>
  <c r="V21" i="1"/>
  <c r="Y21" i="1" s="1"/>
  <c r="F25" i="1"/>
  <c r="F31" i="1"/>
  <c r="G31" i="1" s="1"/>
  <c r="L34" i="1"/>
  <c r="V35" i="1"/>
  <c r="Y35" i="1" s="1"/>
  <c r="L44" i="1"/>
  <c r="F45" i="1"/>
  <c r="L47" i="1"/>
  <c r="F52" i="1"/>
  <c r="G52" i="1" s="1"/>
  <c r="Q53" i="1"/>
  <c r="L56" i="1"/>
  <c r="V60" i="1"/>
  <c r="Y60" i="1" s="1"/>
  <c r="F61" i="1"/>
  <c r="Q65" i="1"/>
  <c r="L74" i="1"/>
  <c r="Q78" i="1"/>
  <c r="L81" i="1"/>
  <c r="F82" i="1"/>
  <c r="G82" i="1" s="1"/>
  <c r="F84" i="1"/>
  <c r="G84" i="1" s="1"/>
  <c r="Q85" i="1"/>
  <c r="V88" i="1"/>
  <c r="Y88" i="1" s="1"/>
  <c r="G159" i="1"/>
  <c r="V17" i="1"/>
  <c r="Y17" i="1" s="1"/>
  <c r="L19" i="1"/>
  <c r="V30" i="1"/>
  <c r="F36" i="1"/>
  <c r="G36" i="1" s="1"/>
  <c r="L45" i="1"/>
  <c r="L52" i="1"/>
  <c r="L61" i="1"/>
  <c r="Q71" i="1"/>
  <c r="L77" i="1"/>
  <c r="L84" i="1"/>
  <c r="L91" i="1"/>
  <c r="G95" i="1"/>
  <c r="L9" i="1"/>
  <c r="Z9" i="1" s="1"/>
  <c r="L10" i="1"/>
  <c r="F12" i="1"/>
  <c r="V19" i="1"/>
  <c r="Y19" i="1" s="1"/>
  <c r="F28" i="1"/>
  <c r="V31" i="1"/>
  <c r="Y31" i="1" s="1"/>
  <c r="F32" i="1"/>
  <c r="G32" i="1" s="1"/>
  <c r="V33" i="1"/>
  <c r="Y33" i="1" s="1"/>
  <c r="V36" i="1"/>
  <c r="Y36" i="1" s="1"/>
  <c r="Q38" i="1"/>
  <c r="L39" i="1"/>
  <c r="V41" i="1"/>
  <c r="Y41" i="1" s="1"/>
  <c r="Q47" i="1"/>
  <c r="F57" i="1"/>
  <c r="G57" i="1" s="1"/>
  <c r="L60" i="1"/>
  <c r="L64" i="1"/>
  <c r="V69" i="1"/>
  <c r="Y69" i="1" s="1"/>
  <c r="Q70" i="1"/>
  <c r="G74" i="1"/>
  <c r="Q74" i="1"/>
  <c r="Q76" i="1"/>
  <c r="L82" i="1"/>
  <c r="V82" i="1"/>
  <c r="Y82" i="1" s="1"/>
  <c r="Z82" i="1" s="1"/>
  <c r="Q86" i="1"/>
  <c r="L89" i="1"/>
  <c r="F90" i="1"/>
  <c r="G90" i="1" s="1"/>
  <c r="F92" i="1"/>
  <c r="G92" i="1" s="1"/>
  <c r="V94" i="1"/>
  <c r="Y94" i="1" s="1"/>
  <c r="V101" i="1"/>
  <c r="V140" i="1"/>
  <c r="Y140" i="1" s="1"/>
  <c r="V150" i="1"/>
  <c r="Y150" i="1" s="1"/>
  <c r="V174" i="1"/>
  <c r="L192" i="1"/>
  <c r="G11" i="1"/>
  <c r="L15" i="1"/>
  <c r="L18" i="1"/>
  <c r="V22" i="1"/>
  <c r="Y22" i="1" s="1"/>
  <c r="Q24" i="1"/>
  <c r="Q27" i="1"/>
  <c r="L28" i="1"/>
  <c r="V28" i="1"/>
  <c r="Y28" i="1" s="1"/>
  <c r="Q30" i="1"/>
  <c r="Q35" i="1"/>
  <c r="Z35" i="1" s="1"/>
  <c r="G41" i="1"/>
  <c r="Q49" i="1"/>
  <c r="L53" i="1"/>
  <c r="V53" i="1"/>
  <c r="Y53" i="1" s="1"/>
  <c r="L59" i="1"/>
  <c r="Q66" i="1"/>
  <c r="L69" i="1"/>
  <c r="L80" i="1"/>
  <c r="Q81" i="1"/>
  <c r="G93" i="1"/>
  <c r="Q93" i="1"/>
  <c r="L94" i="1"/>
  <c r="Q127" i="1"/>
  <c r="Q149" i="1"/>
  <c r="G167" i="1"/>
  <c r="F178" i="1"/>
  <c r="Q11" i="1"/>
  <c r="Y26" i="1"/>
  <c r="Q39" i="1"/>
  <c r="V59" i="1"/>
  <c r="V67" i="1"/>
  <c r="Q77" i="1"/>
  <c r="Y95" i="1"/>
  <c r="Q103" i="1"/>
  <c r="G51" i="1"/>
  <c r="L8" i="1"/>
  <c r="Q17" i="1"/>
  <c r="V18" i="1"/>
  <c r="V23" i="1"/>
  <c r="G26" i="1"/>
  <c r="G30" i="1"/>
  <c r="L37" i="1"/>
  <c r="Y43" i="1"/>
  <c r="V8" i="1"/>
  <c r="Y8" i="1" s="1"/>
  <c r="L14" i="1"/>
  <c r="Y14" i="1"/>
  <c r="L29" i="1"/>
  <c r="V29" i="1"/>
  <c r="Y29" i="1" s="1"/>
  <c r="F33" i="1"/>
  <c r="G33" i="1" s="1"/>
  <c r="F38" i="1"/>
  <c r="G38" i="1" s="1"/>
  <c r="V40" i="1"/>
  <c r="Y40" i="1" s="1"/>
  <c r="F47" i="1"/>
  <c r="G48" i="1"/>
  <c r="Q50" i="1"/>
  <c r="Q52" i="1"/>
  <c r="V55" i="1"/>
  <c r="Y55" i="1" s="1"/>
  <c r="F56" i="1"/>
  <c r="G56" i="1" s="1"/>
  <c r="F60" i="1"/>
  <c r="G60" i="1" s="1"/>
  <c r="L62" i="1"/>
  <c r="F64" i="1"/>
  <c r="Q64" i="1"/>
  <c r="F68" i="1"/>
  <c r="G68" i="1" s="1"/>
  <c r="F72" i="1"/>
  <c r="G72" i="1" s="1"/>
  <c r="F79" i="1"/>
  <c r="G79" i="1" s="1"/>
  <c r="G81" i="1"/>
  <c r="Q84" i="1"/>
  <c r="L87" i="1"/>
  <c r="Q88" i="1"/>
  <c r="L90" i="1"/>
  <c r="V90" i="1"/>
  <c r="Y90" i="1" s="1"/>
  <c r="L102" i="1"/>
  <c r="G136" i="1"/>
  <c r="Q143" i="1"/>
  <c r="F158" i="1"/>
  <c r="G158" i="1" s="1"/>
  <c r="G173" i="1"/>
  <c r="Q10" i="1"/>
  <c r="G22" i="1"/>
  <c r="Y25" i="1"/>
  <c r="L35" i="1"/>
  <c r="Q36" i="1"/>
  <c r="L38" i="1"/>
  <c r="L42" i="1"/>
  <c r="G45" i="1"/>
  <c r="V46" i="1"/>
  <c r="Y46" i="1" s="1"/>
  <c r="V47" i="1"/>
  <c r="Y47" i="1" s="1"/>
  <c r="Q48" i="1"/>
  <c r="L55" i="1"/>
  <c r="Q56" i="1"/>
  <c r="V57" i="1"/>
  <c r="Y57" i="1" s="1"/>
  <c r="Z57" i="1" s="1"/>
  <c r="L71" i="1"/>
  <c r="L83" i="1"/>
  <c r="L88" i="1"/>
  <c r="Q89" i="1"/>
  <c r="Q91" i="1"/>
  <c r="V97" i="1"/>
  <c r="Y97" i="1" s="1"/>
  <c r="V135" i="1"/>
  <c r="Q147" i="1"/>
  <c r="V162" i="1"/>
  <c r="Y162" i="1" s="1"/>
  <c r="L97" i="1"/>
  <c r="G102" i="1"/>
  <c r="L106" i="1"/>
  <c r="L109" i="1"/>
  <c r="G112" i="1"/>
  <c r="L113" i="1"/>
  <c r="Y115" i="1"/>
  <c r="F117" i="1"/>
  <c r="G117" i="1" s="1"/>
  <c r="Q117" i="1"/>
  <c r="L122" i="1"/>
  <c r="Z122" i="1" s="1"/>
  <c r="L123" i="1"/>
  <c r="V123" i="1"/>
  <c r="Y123" i="1" s="1"/>
  <c r="Q124" i="1"/>
  <c r="V125" i="1"/>
  <c r="Y125" i="1" s="1"/>
  <c r="V128" i="1"/>
  <c r="Q133" i="1"/>
  <c r="Q135" i="1"/>
  <c r="L138" i="1"/>
  <c r="Q140" i="1"/>
  <c r="L141" i="1"/>
  <c r="L143" i="1"/>
  <c r="F145" i="1"/>
  <c r="G145" i="1" s="1"/>
  <c r="L147" i="1"/>
  <c r="Q150" i="1"/>
  <c r="L154" i="1"/>
  <c r="L156" i="1"/>
  <c r="Q157" i="1"/>
  <c r="F160" i="1"/>
  <c r="G160" i="1" s="1"/>
  <c r="Q160" i="1"/>
  <c r="V161" i="1"/>
  <c r="Y161" i="1" s="1"/>
  <c r="Q162" i="1"/>
  <c r="V163" i="1"/>
  <c r="Y163" i="1" s="1"/>
  <c r="F164" i="1"/>
  <c r="G164" i="1" s="1"/>
  <c r="L165" i="1"/>
  <c r="Q174" i="1"/>
  <c r="Q175" i="1"/>
  <c r="L178" i="1"/>
  <c r="L182" i="1"/>
  <c r="F184" i="1"/>
  <c r="Q184" i="1"/>
  <c r="V185" i="1"/>
  <c r="Y185" i="1" s="1"/>
  <c r="G186" i="1"/>
  <c r="G188" i="1"/>
  <c r="Q190" i="1"/>
  <c r="L72" i="1"/>
  <c r="Q73" i="1"/>
  <c r="V75" i="1"/>
  <c r="Y75" i="1" s="1"/>
  <c r="L78" i="1"/>
  <c r="Y78" i="1"/>
  <c r="L79" i="1"/>
  <c r="F80" i="1"/>
  <c r="G80" i="1" s="1"/>
  <c r="Q80" i="1"/>
  <c r="Z80" i="1" s="1"/>
  <c r="V81" i="1"/>
  <c r="Y81" i="1" s="1"/>
  <c r="V83" i="1"/>
  <c r="Y83" i="1" s="1"/>
  <c r="L86" i="1"/>
  <c r="F88" i="1"/>
  <c r="G88" i="1" s="1"/>
  <c r="V89" i="1"/>
  <c r="Y89" i="1" s="1"/>
  <c r="V91" i="1"/>
  <c r="Y91" i="1" s="1"/>
  <c r="L93" i="1"/>
  <c r="Q99" i="1"/>
  <c r="V100" i="1"/>
  <c r="Y100" i="1" s="1"/>
  <c r="Q112" i="1"/>
  <c r="V113" i="1"/>
  <c r="Y119" i="1"/>
  <c r="Z119" i="1" s="1"/>
  <c r="V120" i="1"/>
  <c r="Y120" i="1" s="1"/>
  <c r="V131" i="1"/>
  <c r="Y131" i="1" s="1"/>
  <c r="L145" i="1"/>
  <c r="V152" i="1"/>
  <c r="Y152" i="1" s="1"/>
  <c r="F153" i="1"/>
  <c r="G153" i="1" s="1"/>
  <c r="V156" i="1"/>
  <c r="Y156" i="1" s="1"/>
  <c r="V167" i="1"/>
  <c r="Y167" i="1" s="1"/>
  <c r="L171" i="1"/>
  <c r="V171" i="1"/>
  <c r="Y171" i="1" s="1"/>
  <c r="F172" i="1"/>
  <c r="G172" i="1" s="1"/>
  <c r="L175" i="1"/>
  <c r="V189" i="1"/>
  <c r="Y189" i="1" s="1"/>
  <c r="Z189" i="1" s="1"/>
  <c r="F190" i="1"/>
  <c r="F192" i="1"/>
  <c r="G192" i="1" s="1"/>
  <c r="Q118" i="1"/>
  <c r="F121" i="1"/>
  <c r="G121" i="1" s="1"/>
  <c r="F130" i="1"/>
  <c r="F132" i="1"/>
  <c r="G132" i="1" s="1"/>
  <c r="Y135" i="1"/>
  <c r="V136" i="1"/>
  <c r="Y136" i="1" s="1"/>
  <c r="F137" i="1"/>
  <c r="G137" i="1" s="1"/>
  <c r="L140" i="1"/>
  <c r="L142" i="1"/>
  <c r="F144" i="1"/>
  <c r="G144" i="1" s="1"/>
  <c r="V151" i="1"/>
  <c r="Y151" i="1" s="1"/>
  <c r="G152" i="1"/>
  <c r="V158" i="1"/>
  <c r="Y158" i="1" s="1"/>
  <c r="Z158" i="1" s="1"/>
  <c r="Q165" i="1"/>
  <c r="F168" i="1"/>
  <c r="G168" i="1" s="1"/>
  <c r="Y174" i="1"/>
  <c r="V175" i="1"/>
  <c r="Y175" i="1" s="1"/>
  <c r="Q182" i="1"/>
  <c r="L110" i="1"/>
  <c r="Q111" i="1"/>
  <c r="V117" i="1"/>
  <c r="Y117" i="1" s="1"/>
  <c r="Z117" i="1" s="1"/>
  <c r="Q123" i="1"/>
  <c r="V124" i="1"/>
  <c r="Y124" i="1" s="1"/>
  <c r="Q125" i="1"/>
  <c r="L129" i="1"/>
  <c r="L150" i="1"/>
  <c r="V157" i="1"/>
  <c r="Y157" i="1" s="1"/>
  <c r="L172" i="1"/>
  <c r="Q173" i="1"/>
  <c r="Q176" i="1"/>
  <c r="V177" i="1"/>
  <c r="Y177" i="1" s="1"/>
  <c r="G178" i="1"/>
  <c r="Q180" i="1"/>
  <c r="L181" i="1"/>
  <c r="L186" i="1"/>
  <c r="Z186" i="1" s="1"/>
  <c r="L188" i="1"/>
  <c r="V104" i="1"/>
  <c r="Y104" i="1" s="1"/>
  <c r="F105" i="1"/>
  <c r="G105" i="1" s="1"/>
  <c r="F111" i="1"/>
  <c r="G111" i="1" s="1"/>
  <c r="V112" i="1"/>
  <c r="Y112" i="1" s="1"/>
  <c r="L114" i="1"/>
  <c r="L121" i="1"/>
  <c r="L124" i="1"/>
  <c r="L134" i="1"/>
  <c r="Q141" i="1"/>
  <c r="L144" i="1"/>
  <c r="L146" i="1"/>
  <c r="G156" i="1"/>
  <c r="L157" i="1"/>
  <c r="V160" i="1"/>
  <c r="Y160" i="1" s="1"/>
  <c r="Z160" i="1" s="1"/>
  <c r="V164" i="1"/>
  <c r="Y164" i="1" s="1"/>
  <c r="L168" i="1"/>
  <c r="Q169" i="1"/>
  <c r="L170" i="1"/>
  <c r="L174" i="1"/>
  <c r="L179" i="1"/>
  <c r="V179" i="1"/>
  <c r="Y179" i="1" s="1"/>
  <c r="F180" i="1"/>
  <c r="G180" i="1" s="1"/>
  <c r="V184" i="1"/>
  <c r="F185" i="1"/>
  <c r="Q187" i="1"/>
  <c r="V190" i="1"/>
  <c r="Y190" i="1" s="1"/>
  <c r="Q191" i="1"/>
  <c r="V71" i="1"/>
  <c r="Y71" i="1" s="1"/>
  <c r="V73" i="1"/>
  <c r="Y73" i="1" s="1"/>
  <c r="V77" i="1"/>
  <c r="Y77" i="1" s="1"/>
  <c r="Z77" i="1" s="1"/>
  <c r="V85" i="1"/>
  <c r="Y85" i="1" s="1"/>
  <c r="F89" i="1"/>
  <c r="G89" i="1" s="1"/>
  <c r="V92" i="1"/>
  <c r="Y92" i="1" s="1"/>
  <c r="L95" i="1"/>
  <c r="Z95" i="1" s="1"/>
  <c r="L99" i="1"/>
  <c r="V99" i="1"/>
  <c r="Y99" i="1" s="1"/>
  <c r="L103" i="1"/>
  <c r="Y103" i="1"/>
  <c r="Y107" i="1"/>
  <c r="V108" i="1"/>
  <c r="V116" i="1"/>
  <c r="Y116" i="1" s="1"/>
  <c r="V118" i="1"/>
  <c r="Y118" i="1" s="1"/>
  <c r="Q120" i="1"/>
  <c r="G126" i="1"/>
  <c r="F127" i="1"/>
  <c r="G127" i="1" s="1"/>
  <c r="Q129" i="1"/>
  <c r="Q131" i="1"/>
  <c r="V132" i="1"/>
  <c r="V139" i="1"/>
  <c r="Y139" i="1" s="1"/>
  <c r="Z139" i="1" s="1"/>
  <c r="F143" i="1"/>
  <c r="G143" i="1" s="1"/>
  <c r="Q145" i="1"/>
  <c r="V146" i="1"/>
  <c r="Y146" i="1" s="1"/>
  <c r="F147" i="1"/>
  <c r="G147" i="1" s="1"/>
  <c r="V159" i="1"/>
  <c r="F163" i="1"/>
  <c r="G163" i="1" s="1"/>
  <c r="Q167" i="1"/>
  <c r="V168" i="1"/>
  <c r="Y168" i="1" s="1"/>
  <c r="F169" i="1"/>
  <c r="G169" i="1" s="1"/>
  <c r="G174" i="1"/>
  <c r="L180" i="1"/>
  <c r="Q181" i="1"/>
  <c r="V183" i="1"/>
  <c r="Y183" i="1" s="1"/>
  <c r="F189" i="1"/>
  <c r="G189" i="1" s="1"/>
  <c r="L191" i="1"/>
  <c r="V192" i="1"/>
  <c r="Y192" i="1" s="1"/>
  <c r="F193" i="1"/>
  <c r="G193" i="1" s="1"/>
  <c r="G17" i="1"/>
  <c r="Y18" i="1"/>
  <c r="L6" i="1"/>
  <c r="Y6" i="1"/>
  <c r="V7" i="1"/>
  <c r="Y7" i="1" s="1"/>
  <c r="L11" i="1"/>
  <c r="Q21" i="1"/>
  <c r="L22" i="1"/>
  <c r="L27" i="1"/>
  <c r="Y30" i="1"/>
  <c r="G34" i="1"/>
  <c r="G35" i="1"/>
  <c r="G37" i="1"/>
  <c r="Y39" i="1"/>
  <c r="L43" i="1"/>
  <c r="Q44" i="1"/>
  <c r="G46" i="1"/>
  <c r="L48" i="1"/>
  <c r="F8" i="1"/>
  <c r="G8" i="1" s="1"/>
  <c r="G10" i="1"/>
  <c r="F15" i="1"/>
  <c r="G15" i="1" s="1"/>
  <c r="Q15" i="1"/>
  <c r="Q23" i="1"/>
  <c r="L26" i="1"/>
  <c r="Q28" i="1"/>
  <c r="L30" i="1"/>
  <c r="Q31" i="1"/>
  <c r="L36" i="1"/>
  <c r="G44" i="1"/>
  <c r="Q14" i="1"/>
  <c r="Z14" i="1" s="1"/>
  <c r="Q19" i="1"/>
  <c r="L20" i="1"/>
  <c r="V20" i="1"/>
  <c r="Y20" i="1" s="1"/>
  <c r="G28" i="1"/>
  <c r="V32" i="1"/>
  <c r="Y32" i="1" s="1"/>
  <c r="Q40" i="1"/>
  <c r="Z40" i="1" s="1"/>
  <c r="G47" i="1"/>
  <c r="G12" i="1"/>
  <c r="V16" i="1"/>
  <c r="Y16" i="1" s="1"/>
  <c r="Z16" i="1" s="1"/>
  <c r="V24" i="1"/>
  <c r="Y24" i="1" s="1"/>
  <c r="G25" i="1"/>
  <c r="Q29" i="1"/>
  <c r="V37" i="1"/>
  <c r="Y37" i="1" s="1"/>
  <c r="Q22" i="1"/>
  <c r="Y23" i="1"/>
  <c r="L13" i="1"/>
  <c r="Q32" i="1"/>
  <c r="Q60" i="1"/>
  <c r="V61" i="1"/>
  <c r="Y61" i="1" s="1"/>
  <c r="Z61" i="1" s="1"/>
  <c r="L63" i="1"/>
  <c r="G64" i="1"/>
  <c r="L65" i="1"/>
  <c r="V72" i="1"/>
  <c r="Y72" i="1" s="1"/>
  <c r="L75" i="1"/>
  <c r="Y87" i="1"/>
  <c r="Q51" i="1"/>
  <c r="L58" i="1"/>
  <c r="Z58" i="1" s="1"/>
  <c r="L70" i="1"/>
  <c r="V45" i="1"/>
  <c r="Y45" i="1" s="1"/>
  <c r="Z45" i="1" s="1"/>
  <c r="L50" i="1"/>
  <c r="G61" i="1"/>
  <c r="Q63" i="1"/>
  <c r="V68" i="1"/>
  <c r="Y68" i="1" s="1"/>
  <c r="F69" i="1"/>
  <c r="G69" i="1" s="1"/>
  <c r="L73" i="1"/>
  <c r="Z85" i="1"/>
  <c r="Z88" i="1"/>
  <c r="Y59" i="1"/>
  <c r="L51" i="1"/>
  <c r="V52" i="1"/>
  <c r="Y52" i="1" s="1"/>
  <c r="F53" i="1"/>
  <c r="G53" i="1" s="1"/>
  <c r="V64" i="1"/>
  <c r="Y64" i="1" s="1"/>
  <c r="L66" i="1"/>
  <c r="L67" i="1"/>
  <c r="Y67" i="1"/>
  <c r="Q72" i="1"/>
  <c r="Q75" i="1"/>
  <c r="V76" i="1"/>
  <c r="Y76" i="1" s="1"/>
  <c r="Z76" i="1" s="1"/>
  <c r="G58" i="1"/>
  <c r="F65" i="1"/>
  <c r="G65" i="1" s="1"/>
  <c r="G70" i="1"/>
  <c r="L54" i="1"/>
  <c r="Q68" i="1"/>
  <c r="Z151" i="1"/>
  <c r="L100" i="1"/>
  <c r="Q101" i="1"/>
  <c r="V110" i="1"/>
  <c r="Y110" i="1" s="1"/>
  <c r="Q113" i="1"/>
  <c r="V114" i="1"/>
  <c r="Y114" i="1" s="1"/>
  <c r="F134" i="1"/>
  <c r="G134" i="1" s="1"/>
  <c r="F94" i="1"/>
  <c r="G94" i="1" s="1"/>
  <c r="V98" i="1"/>
  <c r="Y98" i="1" s="1"/>
  <c r="Z98" i="1" s="1"/>
  <c r="G99" i="1"/>
  <c r="F106" i="1"/>
  <c r="G106" i="1" s="1"/>
  <c r="L107" i="1"/>
  <c r="Y109" i="1"/>
  <c r="Q116" i="1"/>
  <c r="Y101" i="1"/>
  <c r="L104" i="1"/>
  <c r="Q105" i="1"/>
  <c r="L108" i="1"/>
  <c r="Y108" i="1"/>
  <c r="Y113" i="1"/>
  <c r="F118" i="1"/>
  <c r="G118" i="1" s="1"/>
  <c r="F98" i="1"/>
  <c r="G98" i="1" s="1"/>
  <c r="V102" i="1"/>
  <c r="Y102" i="1" s="1"/>
  <c r="F110" i="1"/>
  <c r="G110" i="1" s="1"/>
  <c r="L115" i="1"/>
  <c r="L116" i="1"/>
  <c r="G140" i="1"/>
  <c r="Y93" i="1"/>
  <c r="Z93" i="1" s="1"/>
  <c r="L96" i="1"/>
  <c r="Q97" i="1"/>
  <c r="V106" i="1"/>
  <c r="Y106" i="1" s="1"/>
  <c r="G107" i="1"/>
  <c r="G109" i="1"/>
  <c r="Y111" i="1"/>
  <c r="L112" i="1"/>
  <c r="F114" i="1"/>
  <c r="G114" i="1" s="1"/>
  <c r="L118" i="1"/>
  <c r="Q142" i="1"/>
  <c r="F133" i="1"/>
  <c r="G133" i="1" s="1"/>
  <c r="V137" i="1"/>
  <c r="Y137" i="1" s="1"/>
  <c r="G138" i="1"/>
  <c r="Q144" i="1"/>
  <c r="V147" i="1"/>
  <c r="Y147" i="1" s="1"/>
  <c r="V149" i="1"/>
  <c r="Y149" i="1" s="1"/>
  <c r="Z149" i="1" s="1"/>
  <c r="G150" i="1"/>
  <c r="L155" i="1"/>
  <c r="V155" i="1"/>
  <c r="Y155" i="1" s="1"/>
  <c r="Q156" i="1"/>
  <c r="Y159" i="1"/>
  <c r="Z159" i="1" s="1"/>
  <c r="L161" i="1"/>
  <c r="Z161" i="1" s="1"/>
  <c r="Q163" i="1"/>
  <c r="Y166" i="1"/>
  <c r="L167" i="1"/>
  <c r="Z167" i="1" s="1"/>
  <c r="Y172" i="1"/>
  <c r="L177" i="1"/>
  <c r="V181" i="1"/>
  <c r="Y181" i="1" s="1"/>
  <c r="Y184" i="1"/>
  <c r="L193" i="1"/>
  <c r="Z193" i="1" s="1"/>
  <c r="Y128" i="1"/>
  <c r="L131" i="1"/>
  <c r="Q132" i="1"/>
  <c r="Y154" i="1"/>
  <c r="F165" i="1"/>
  <c r="G165" i="1" s="1"/>
  <c r="L169" i="1"/>
  <c r="Q171" i="1"/>
  <c r="G185" i="1"/>
  <c r="Y188" i="1"/>
  <c r="Y195" i="1"/>
  <c r="Z195" i="1" s="1"/>
  <c r="F125" i="1"/>
  <c r="G125" i="1" s="1"/>
  <c r="V129" i="1"/>
  <c r="Y129" i="1" s="1"/>
  <c r="G130" i="1"/>
  <c r="V141" i="1"/>
  <c r="Y141" i="1" s="1"/>
  <c r="V145" i="1"/>
  <c r="Y145" i="1" s="1"/>
  <c r="Z145" i="1" s="1"/>
  <c r="G146" i="1"/>
  <c r="V121" i="1"/>
  <c r="Y121" i="1" s="1"/>
  <c r="Y132" i="1"/>
  <c r="L135" i="1"/>
  <c r="Q136" i="1"/>
  <c r="Q148" i="1"/>
  <c r="Q152" i="1"/>
  <c r="L153" i="1"/>
  <c r="Q155" i="1"/>
  <c r="L163" i="1"/>
  <c r="Q164" i="1"/>
  <c r="V165" i="1"/>
  <c r="Y165" i="1" s="1"/>
  <c r="G166" i="1"/>
  <c r="V173" i="1"/>
  <c r="Y173" i="1" s="1"/>
  <c r="Y176" i="1"/>
  <c r="Y180" i="1"/>
  <c r="G184" i="1"/>
  <c r="L185" i="1"/>
  <c r="F129" i="1"/>
  <c r="G129" i="1" s="1"/>
  <c r="V133" i="1"/>
  <c r="Y133" i="1" s="1"/>
  <c r="Q146" i="1"/>
  <c r="V153" i="1"/>
  <c r="Y153" i="1" s="1"/>
  <c r="L162" i="1"/>
  <c r="Q172" i="1"/>
  <c r="G177" i="1"/>
  <c r="Y187" i="1"/>
  <c r="L127" i="1"/>
  <c r="Q128" i="1"/>
  <c r="Z137" i="1"/>
  <c r="F141" i="1"/>
  <c r="G141" i="1" s="1"/>
  <c r="F157" i="1"/>
  <c r="G157" i="1" s="1"/>
  <c r="F161" i="1"/>
  <c r="G161" i="1" s="1"/>
  <c r="F181" i="1"/>
  <c r="G181" i="1" s="1"/>
  <c r="G190" i="1"/>
  <c r="Z64" i="1" l="1"/>
  <c r="Z27" i="1"/>
  <c r="Z49" i="1"/>
  <c r="Z50" i="1"/>
  <c r="Z37" i="1"/>
  <c r="Z12" i="1"/>
  <c r="Z143" i="1"/>
  <c r="Z135" i="1"/>
  <c r="Z168" i="1"/>
  <c r="Z129" i="1"/>
  <c r="Z46" i="1"/>
  <c r="Z10" i="1"/>
  <c r="Z56" i="1"/>
  <c r="Z185" i="1"/>
  <c r="Z154" i="1"/>
  <c r="Z106" i="1"/>
  <c r="Z102" i="1"/>
  <c r="Z7" i="1"/>
  <c r="Z169" i="1"/>
  <c r="Z111" i="1"/>
  <c r="Z181" i="1"/>
  <c r="Z108" i="1"/>
  <c r="Z92" i="1"/>
  <c r="Z53" i="1"/>
  <c r="Z177" i="1"/>
  <c r="Z126" i="1"/>
  <c r="Z79" i="1"/>
  <c r="Z123" i="1"/>
  <c r="Z90" i="1"/>
  <c r="Z26" i="1"/>
  <c r="Z114" i="1"/>
  <c r="Z109" i="1"/>
  <c r="Z32" i="1"/>
  <c r="Z179" i="1"/>
  <c r="Z69" i="1"/>
  <c r="Z105" i="1"/>
  <c r="Z59" i="1"/>
  <c r="Z99" i="1"/>
  <c r="Z191" i="1"/>
  <c r="Z47" i="1"/>
  <c r="Z25" i="1"/>
  <c r="Z128" i="1"/>
  <c r="Z180" i="1"/>
  <c r="Z140" i="1"/>
  <c r="Z166" i="1"/>
  <c r="Z176" i="1"/>
  <c r="Z34" i="1"/>
  <c r="Z87" i="1"/>
  <c r="Z97" i="1"/>
  <c r="Z54" i="1"/>
  <c r="Z173" i="1"/>
  <c r="Z118" i="1"/>
  <c r="Z184" i="1"/>
  <c r="Z48" i="1"/>
  <c r="Z62" i="1"/>
  <c r="Z17" i="1"/>
  <c r="Z94" i="1"/>
  <c r="Z124" i="1"/>
  <c r="Z13" i="1"/>
  <c r="Z96" i="1"/>
  <c r="Z182" i="1"/>
  <c r="Z91" i="1"/>
  <c r="Z170" i="1"/>
  <c r="Z187" i="1"/>
  <c r="Z133" i="1"/>
  <c r="Z18" i="1"/>
  <c r="Z178" i="1"/>
  <c r="Z65" i="1"/>
  <c r="Z11" i="1"/>
  <c r="Z130" i="1"/>
  <c r="Z175" i="1"/>
  <c r="Z52" i="1"/>
  <c r="Z73" i="1"/>
  <c r="Z120" i="1"/>
  <c r="Z125" i="1"/>
  <c r="Z42" i="1"/>
  <c r="Z192" i="1"/>
  <c r="Z190" i="1"/>
  <c r="Z20" i="1"/>
  <c r="Z36" i="1"/>
  <c r="Z188" i="1"/>
  <c r="Z100" i="1"/>
  <c r="Z19" i="1"/>
  <c r="Z15" i="1"/>
  <c r="Z33" i="1"/>
  <c r="Z183" i="1"/>
  <c r="Z71" i="1"/>
  <c r="Z138" i="1"/>
  <c r="Z172" i="1"/>
  <c r="Z121" i="1"/>
  <c r="Z63" i="1"/>
  <c r="Z134" i="1"/>
  <c r="Z110" i="1"/>
  <c r="Z131" i="1"/>
  <c r="Z115" i="1"/>
  <c r="Z66" i="1"/>
  <c r="Z43" i="1"/>
  <c r="Z162" i="1"/>
  <c r="Z107" i="1"/>
  <c r="Z28" i="1"/>
  <c r="Z83" i="1"/>
  <c r="Z55" i="1"/>
  <c r="Z8" i="1"/>
  <c r="Z152" i="1"/>
  <c r="Z148" i="1"/>
  <c r="Z147" i="1"/>
  <c r="Z81" i="1"/>
  <c r="Z86" i="1"/>
  <c r="Z146" i="1"/>
  <c r="Z165" i="1"/>
  <c r="Z136" i="1"/>
  <c r="Z104" i="1"/>
  <c r="Z22" i="1"/>
  <c r="Z164" i="1"/>
  <c r="Z144" i="1"/>
  <c r="Z142" i="1"/>
  <c r="Z112" i="1"/>
  <c r="Z75" i="1"/>
  <c r="Z31" i="1"/>
  <c r="Z39" i="1"/>
  <c r="Z150" i="1"/>
  <c r="Z38" i="1"/>
  <c r="Z171" i="1"/>
  <c r="Z113" i="1"/>
  <c r="Z24" i="1"/>
  <c r="Z30" i="1"/>
  <c r="Z174" i="1"/>
  <c r="Z74" i="1"/>
  <c r="Z89" i="1"/>
  <c r="Z84" i="1"/>
  <c r="Z127" i="1"/>
  <c r="Z67" i="1"/>
  <c r="Z6" i="1"/>
  <c r="Z103" i="1"/>
  <c r="Z153" i="1"/>
  <c r="Z141" i="1"/>
  <c r="Z157" i="1"/>
  <c r="Z78" i="1"/>
  <c r="Z155" i="1"/>
  <c r="Z101" i="1"/>
  <c r="Z68" i="1"/>
  <c r="Z116" i="1"/>
  <c r="Z163" i="1"/>
  <c r="Z29" i="1"/>
  <c r="Z132" i="1"/>
  <c r="Z72" i="1"/>
  <c r="Z60" i="1"/>
  <c r="Z23" i="1"/>
  <c r="Z51" i="1"/>
  <c r="Z156" i="1"/>
  <c r="Z44" i="1"/>
  <c r="Z70" i="1"/>
  <c r="Z21" i="1"/>
</calcChain>
</file>

<file path=xl/sharedStrings.xml><?xml version="1.0" encoding="utf-8"?>
<sst xmlns="http://schemas.openxmlformats.org/spreadsheetml/2006/main" count="26" uniqueCount="25">
  <si>
    <t>HFA Scores</t>
  </si>
  <si>
    <t>DRR</t>
  </si>
  <si>
    <t>Corruption Perception Index</t>
  </si>
  <si>
    <t>Government Effectiveness</t>
  </si>
  <si>
    <t>Governance</t>
  </si>
  <si>
    <t>INFORM Institutional</t>
  </si>
  <si>
    <t>Adult literacy rate</t>
  </si>
  <si>
    <t>Access to electricity</t>
  </si>
  <si>
    <t>Internet users</t>
  </si>
  <si>
    <t>Mobile cellular subscriptions</t>
  </si>
  <si>
    <t>Communication</t>
  </si>
  <si>
    <t>Road density</t>
  </si>
  <si>
    <t>Sanitation</t>
  </si>
  <si>
    <t>Drinking water</t>
  </si>
  <si>
    <t>Physical Connectivity</t>
  </si>
  <si>
    <t>Physicians Density</t>
  </si>
  <si>
    <t>Proportion of the target population with access to 3 doses of diphtheria-tetanus-pertussis (DTP3) (%)</t>
  </si>
  <si>
    <t>Proportion of the target population with access to measles-containing-vaccine second-dose (MCV2) (%)</t>
  </si>
  <si>
    <t>Proportion of the target population with access to pneumococcal conjugate 3rd dose (PCV3) (%)</t>
  </si>
  <si>
    <t>Immunization coverage</t>
  </si>
  <si>
    <t>per capita public and private expenditure on health care</t>
  </si>
  <si>
    <t>Maternal Mortality ratio</t>
  </si>
  <si>
    <t>Access to health care Index</t>
  </si>
  <si>
    <t>INFORM Infrastructure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</si>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</sst>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 tint="0.49998474074526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24">
    <xf numFmtId="0" fontId="0" fillId="0" borderId="0" xfId="0"/>
    <xf numFmtId="0" fontId="0" fillId="0" borderId="0" xfId="0" applyFill="1" applyBorder="1"/>
    <xf numFmtId="0" fontId="2" fillId="0" borderId="0" xfId="0" applyFont="1" applyFill="1" applyAlignment="1">
      <alignment horizontal="left" indent="1"/>
    </xf>
    <xf numFmtId="0" fontId="2" fillId="0" borderId="1" xfId="4" applyFont="1" applyFill="1" applyBorder="1" applyAlignment="1">
      <alignment horizontal="center" textRotation="90" wrapText="1"/>
    </xf>
    <xf numFmtId="0" fontId="4" fillId="0" borderId="1" xfId="5" applyFont="1" applyFill="1" applyBorder="1" applyAlignment="1">
      <alignment horizontal="center" textRotation="90" wrapText="1"/>
    </xf>
    <xf numFmtId="0" fontId="4" fillId="0" borderId="2" xfId="2" applyFont="1" applyFill="1" applyBorder="1" applyAlignment="1">
      <alignment horizontal="center" textRotation="90" wrapText="1"/>
    </xf>
    <xf numFmtId="0" fontId="0" fillId="0" borderId="1" xfId="3" applyFont="1" applyFill="1" applyBorder="1" applyAlignment="1">
      <alignment horizontal="center" textRotation="90" wrapText="1"/>
    </xf>
    <xf numFmtId="0" fontId="0" fillId="0" borderId="0" xfId="0" applyFill="1"/>
    <xf numFmtId="0" fontId="5" fillId="0" borderId="0" xfId="0" applyFont="1" applyFill="1" applyBorder="1"/>
    <xf numFmtId="1" fontId="6" fillId="0" borderId="0" xfId="4" applyNumberFormat="1" applyFont="1" applyFill="1" applyBorder="1" applyAlignment="1">
      <alignment horizontal="center" vertical="center" wrapText="1"/>
    </xf>
    <xf numFmtId="1" fontId="7" fillId="0" borderId="0" xfId="5" applyNumberFormat="1" applyFont="1" applyFill="1" applyBorder="1" applyAlignment="1">
      <alignment horizontal="center" vertical="center" wrapText="1"/>
    </xf>
    <xf numFmtId="164" fontId="6" fillId="0" borderId="0" xfId="4" applyNumberFormat="1" applyFont="1" applyFill="1" applyBorder="1" applyAlignment="1">
      <alignment horizontal="center" vertical="center" wrapText="1"/>
    </xf>
    <xf numFmtId="0" fontId="7" fillId="0" borderId="0" xfId="5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2" fontId="0" fillId="0" borderId="0" xfId="0" applyNumberFormat="1" applyFill="1"/>
    <xf numFmtId="164" fontId="8" fillId="0" borderId="0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indent="1"/>
    </xf>
    <xf numFmtId="164" fontId="2" fillId="0" borderId="4" xfId="4" applyNumberFormat="1" applyFont="1" applyFill="1" applyBorder="1" applyAlignment="1">
      <alignment horizontal="center" vertical="center"/>
    </xf>
    <xf numFmtId="164" fontId="4" fillId="0" borderId="4" xfId="5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164" fontId="2" fillId="0" borderId="4" xfId="3" applyNumberFormat="1" applyFont="1" applyFill="1" applyBorder="1" applyAlignment="1">
      <alignment horizontal="center" vertical="center"/>
    </xf>
    <xf numFmtId="0" fontId="9" fillId="0" borderId="0" xfId="5" applyFont="1" applyFill="1" applyBorder="1"/>
    <xf numFmtId="0" fontId="1" fillId="0" borderId="0" xfId="1" applyFill="1" applyBorder="1"/>
    <xf numFmtId="0" fontId="2" fillId="0" borderId="0" xfId="0" applyFont="1" applyFill="1" applyBorder="1" applyAlignment="1">
      <alignment horizontal="center"/>
    </xf>
  </cellXfs>
  <cellStyles count="6">
    <cellStyle name="%20 - Vurgu4" xfId="3" builtinId="42"/>
    <cellStyle name="%40 - Vurgu1" xfId="1" builtinId="31"/>
    <cellStyle name="%40 - Vurgu4" xfId="4" builtinId="43"/>
    <cellStyle name="%60 - Vurgu4" xfId="5" builtinId="44"/>
    <cellStyle name="Normal" xfId="0" builtinId="0"/>
    <cellStyle name="Vurgu4" xfId="2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giOzgen/Desktop/deneme/INFORM_Risk_2022_v0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FORM Risk 2022 (a-z)"/>
      <sheetName val="Hazard &amp; Exposure"/>
      <sheetName val="Vulnerability"/>
      <sheetName val="Lack of Coping Capacity"/>
      <sheetName val="Indicator Data"/>
      <sheetName val="Indicator Date"/>
      <sheetName val="Indicator Date hidden"/>
      <sheetName val="Indicator Date hidden2"/>
      <sheetName val="Indicator Source"/>
      <sheetName val="Indicator Data imputation"/>
      <sheetName val="Imputed and missing data hidden"/>
      <sheetName val="Lack of Reliability Index"/>
      <sheetName val="Indicator Metadata"/>
      <sheetName val="Reg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 t="str">
            <v>Afghanistan</v>
          </cell>
          <cell r="BJ6">
            <v>2.4666666666666668</v>
          </cell>
          <cell r="BK6">
            <v>-1.4638749361038199</v>
          </cell>
          <cell r="BL6">
            <v>19</v>
          </cell>
          <cell r="BM6">
            <v>97.699996948242202</v>
          </cell>
          <cell r="BN6">
            <v>43.019718170166001</v>
          </cell>
          <cell r="BO6">
            <v>11.4476881027222</v>
          </cell>
          <cell r="BP6">
            <v>59.3560180664063</v>
          </cell>
          <cell r="BQ6">
            <v>72000</v>
          </cell>
          <cell r="BR6">
            <v>43.417610000000003</v>
          </cell>
          <cell r="BS6">
            <v>67.064620000000005</v>
          </cell>
          <cell r="BT6">
            <v>2.84</v>
          </cell>
          <cell r="BU6">
            <v>66</v>
          </cell>
          <cell r="BV6">
            <v>39</v>
          </cell>
          <cell r="BW6">
            <v>65</v>
          </cell>
          <cell r="BX6">
            <v>186.40728759999999</v>
          </cell>
          <cell r="BY6">
            <v>638</v>
          </cell>
          <cell r="CC6">
            <v>652230</v>
          </cell>
        </row>
        <row r="7">
          <cell r="A7" t="str">
            <v>Albania</v>
          </cell>
          <cell r="BJ7" t="str">
            <v>No data</v>
          </cell>
          <cell r="BK7">
            <v>-6.1330899596214301E-2</v>
          </cell>
          <cell r="BL7">
            <v>36</v>
          </cell>
          <cell r="BM7">
            <v>100</v>
          </cell>
          <cell r="BN7">
            <v>98.141151428222699</v>
          </cell>
          <cell r="BO7">
            <v>69.642852783203097</v>
          </cell>
          <cell r="BP7">
            <v>91.293014526367202</v>
          </cell>
          <cell r="BQ7">
            <v>19000</v>
          </cell>
          <cell r="BR7">
            <v>97.718369999999993</v>
          </cell>
          <cell r="BS7">
            <v>91.039230000000003</v>
          </cell>
          <cell r="BT7">
            <v>11.997999999999999</v>
          </cell>
          <cell r="BU7">
            <v>99</v>
          </cell>
          <cell r="BV7">
            <v>96</v>
          </cell>
          <cell r="BW7">
            <v>96</v>
          </cell>
          <cell r="BX7">
            <v>697.30487059999996</v>
          </cell>
          <cell r="BY7">
            <v>15</v>
          </cell>
          <cell r="CC7">
            <v>27400</v>
          </cell>
        </row>
        <row r="8">
          <cell r="A8" t="str">
            <v>Algeria</v>
          </cell>
          <cell r="BJ8">
            <v>3.5833333333333335</v>
          </cell>
          <cell r="BK8">
            <v>-0.51617455482482899</v>
          </cell>
          <cell r="BL8">
            <v>36</v>
          </cell>
          <cell r="BM8">
            <v>99.5</v>
          </cell>
          <cell r="BN8">
            <v>81.4078369140625</v>
          </cell>
          <cell r="BO8">
            <v>49.038467407226598</v>
          </cell>
          <cell r="BP8">
            <v>109.356079101563</v>
          </cell>
          <cell r="BQ8">
            <v>110000</v>
          </cell>
          <cell r="BR8">
            <v>87.586569999999995</v>
          </cell>
          <cell r="BS8">
            <v>93.555890000000005</v>
          </cell>
          <cell r="BT8">
            <v>18.3</v>
          </cell>
          <cell r="BU8">
            <v>91</v>
          </cell>
          <cell r="BV8">
            <v>77</v>
          </cell>
          <cell r="BW8">
            <v>91</v>
          </cell>
          <cell r="BX8">
            <v>962.71936040000003</v>
          </cell>
          <cell r="BY8">
            <v>112</v>
          </cell>
          <cell r="CC8">
            <v>2381740</v>
          </cell>
        </row>
        <row r="9">
          <cell r="A9" t="str">
            <v>Angola</v>
          </cell>
          <cell r="BJ9">
            <v>2.9</v>
          </cell>
          <cell r="BK9">
            <v>-1.11714375019073</v>
          </cell>
          <cell r="BL9">
            <v>27</v>
          </cell>
          <cell r="BM9">
            <v>45.670314788818402</v>
          </cell>
          <cell r="BN9">
            <v>66.030113220214801</v>
          </cell>
          <cell r="BO9">
            <v>14.3390789031982</v>
          </cell>
          <cell r="BP9">
            <v>46.598636627197301</v>
          </cell>
          <cell r="BQ9">
            <v>51000</v>
          </cell>
          <cell r="BR9">
            <v>49.876980000000003</v>
          </cell>
          <cell r="BS9">
            <v>55.8429</v>
          </cell>
          <cell r="BT9">
            <v>2.149</v>
          </cell>
          <cell r="BU9">
            <v>57</v>
          </cell>
          <cell r="BV9">
            <v>45</v>
          </cell>
          <cell r="BW9">
            <v>53</v>
          </cell>
          <cell r="BX9">
            <v>164.7060242</v>
          </cell>
          <cell r="BY9">
            <v>241</v>
          </cell>
          <cell r="CC9">
            <v>1246700</v>
          </cell>
        </row>
        <row r="10">
          <cell r="A10" t="str">
            <v>Antigua and Barbuda</v>
          </cell>
          <cell r="BJ10">
            <v>2.833333333333333</v>
          </cell>
          <cell r="BK10">
            <v>-3.8697037380188699E-3</v>
          </cell>
          <cell r="BL10" t="str">
            <v>No data</v>
          </cell>
          <cell r="BM10">
            <v>100</v>
          </cell>
          <cell r="BN10">
            <v>98.949996948242202</v>
          </cell>
          <cell r="BO10">
            <v>73</v>
          </cell>
          <cell r="BP10">
            <v>192.81956481933599</v>
          </cell>
          <cell r="BQ10">
            <v>980</v>
          </cell>
          <cell r="BR10">
            <v>87.504279999999994</v>
          </cell>
          <cell r="BS10">
            <v>96.739189999999994</v>
          </cell>
          <cell r="BT10">
            <v>27.646999999999998</v>
          </cell>
          <cell r="BU10">
            <v>95</v>
          </cell>
          <cell r="BV10">
            <v>95</v>
          </cell>
          <cell r="BW10" t="str">
            <v>No Data</v>
          </cell>
          <cell r="BX10">
            <v>1405.7679439999999</v>
          </cell>
          <cell r="BY10">
            <v>42</v>
          </cell>
          <cell r="CC10">
            <v>440</v>
          </cell>
        </row>
        <row r="11">
          <cell r="A11" t="str">
            <v>Argentina</v>
          </cell>
          <cell r="BJ11">
            <v>3.5</v>
          </cell>
          <cell r="BK11">
            <v>-8.6485885083675398E-2</v>
          </cell>
          <cell r="BL11">
            <v>42</v>
          </cell>
          <cell r="BM11">
            <v>100</v>
          </cell>
          <cell r="BN11">
            <v>99.003868103027301</v>
          </cell>
          <cell r="BO11">
            <v>74.294906616210895</v>
          </cell>
          <cell r="BP11">
            <v>125.84210968017599</v>
          </cell>
          <cell r="BQ11">
            <v>520000</v>
          </cell>
          <cell r="BR11">
            <v>94.258510000000001</v>
          </cell>
          <cell r="BS11">
            <v>99.078370000000007</v>
          </cell>
          <cell r="BT11">
            <v>39.6</v>
          </cell>
          <cell r="BU11">
            <v>86</v>
          </cell>
          <cell r="BV11">
            <v>89</v>
          </cell>
          <cell r="BW11">
            <v>88</v>
          </cell>
          <cell r="BX11">
            <v>1989.63562</v>
          </cell>
          <cell r="BY11">
            <v>39</v>
          </cell>
          <cell r="CC11">
            <v>2736690</v>
          </cell>
        </row>
        <row r="12">
          <cell r="A12" t="str">
            <v>Armenia</v>
          </cell>
          <cell r="BJ12">
            <v>2</v>
          </cell>
          <cell r="BK12">
            <v>-6.6817373037338298E-2</v>
          </cell>
          <cell r="BL12">
            <v>49</v>
          </cell>
          <cell r="BM12">
            <v>100</v>
          </cell>
          <cell r="BN12">
            <v>99.736068725585895</v>
          </cell>
          <cell r="BO12">
            <v>68.245048522949205</v>
          </cell>
          <cell r="BP12">
            <v>122.348754882813</v>
          </cell>
          <cell r="BQ12">
            <v>20000</v>
          </cell>
          <cell r="BR12">
            <v>93.642310000000009</v>
          </cell>
          <cell r="BS12">
            <v>99.91337</v>
          </cell>
          <cell r="BT12">
            <v>28.990000000000002</v>
          </cell>
          <cell r="BU12">
            <v>92</v>
          </cell>
          <cell r="BV12">
            <v>96</v>
          </cell>
          <cell r="BW12">
            <v>92</v>
          </cell>
          <cell r="BX12">
            <v>1036.9544679999999</v>
          </cell>
          <cell r="BY12">
            <v>26</v>
          </cell>
          <cell r="CC12">
            <v>28480</v>
          </cell>
        </row>
        <row r="13">
          <cell r="A13" t="str">
            <v>Australia</v>
          </cell>
          <cell r="BJ13">
            <v>4.05</v>
          </cell>
          <cell r="BK13">
            <v>1.5718960762023899</v>
          </cell>
          <cell r="BL13">
            <v>77</v>
          </cell>
          <cell r="BM13">
            <v>100</v>
          </cell>
          <cell r="BN13" t="str">
            <v>No data</v>
          </cell>
          <cell r="BO13">
            <v>86.545051574707003</v>
          </cell>
          <cell r="BP13">
            <v>110.620880126953</v>
          </cell>
          <cell r="BQ13">
            <v>770000</v>
          </cell>
          <cell r="BR13">
            <v>99.991150000000005</v>
          </cell>
          <cell r="BS13">
            <v>99.969939999999994</v>
          </cell>
          <cell r="BT13">
            <v>35.874000000000002</v>
          </cell>
          <cell r="BU13">
            <v>95</v>
          </cell>
          <cell r="BV13">
            <v>94</v>
          </cell>
          <cell r="BW13">
            <v>96</v>
          </cell>
          <cell r="BX13">
            <v>5004.8666990000002</v>
          </cell>
          <cell r="BY13">
            <v>6</v>
          </cell>
          <cell r="CC13">
            <v>7682300</v>
          </cell>
        </row>
        <row r="14">
          <cell r="A14" t="str">
            <v>Austria</v>
          </cell>
          <cell r="BJ14">
            <v>4.1833333333333336</v>
          </cell>
          <cell r="BK14">
            <v>1.49091148376465</v>
          </cell>
          <cell r="BL14">
            <v>76</v>
          </cell>
          <cell r="BM14">
            <v>100</v>
          </cell>
          <cell r="BN14" t="str">
            <v>No data</v>
          </cell>
          <cell r="BO14">
            <v>87.752204895019503</v>
          </cell>
          <cell r="BP14">
            <v>119.77529907226599</v>
          </cell>
          <cell r="BQ14">
            <v>290000</v>
          </cell>
          <cell r="BR14">
            <v>99.972909999999999</v>
          </cell>
          <cell r="BS14">
            <v>100</v>
          </cell>
          <cell r="BT14">
            <v>51.441000000000003</v>
          </cell>
          <cell r="BU14">
            <v>85</v>
          </cell>
          <cell r="BV14">
            <v>84</v>
          </cell>
          <cell r="BW14" t="str">
            <v>No Data</v>
          </cell>
          <cell r="BX14">
            <v>5879.1030270000001</v>
          </cell>
          <cell r="BY14">
            <v>5</v>
          </cell>
          <cell r="CC14">
            <v>82409</v>
          </cell>
        </row>
        <row r="15">
          <cell r="A15" t="str">
            <v>Azerbaijan</v>
          </cell>
          <cell r="BJ15" t="str">
            <v>No data</v>
          </cell>
          <cell r="BK15">
            <v>-0.139176815748215</v>
          </cell>
          <cell r="BL15">
            <v>30</v>
          </cell>
          <cell r="BM15">
            <v>100</v>
          </cell>
          <cell r="BN15">
            <v>99.791229248046903</v>
          </cell>
          <cell r="BO15">
            <v>79.799995422363295</v>
          </cell>
          <cell r="BP15">
            <v>106.99245452880901</v>
          </cell>
          <cell r="BQ15">
            <v>26000</v>
          </cell>
          <cell r="BR15">
            <v>92.511449999999996</v>
          </cell>
          <cell r="BS15">
            <v>91.385739999999998</v>
          </cell>
          <cell r="BT15">
            <v>34.466000000000001</v>
          </cell>
          <cell r="BU15">
            <v>94</v>
          </cell>
          <cell r="BV15">
            <v>97</v>
          </cell>
          <cell r="BW15">
            <v>95</v>
          </cell>
          <cell r="BX15">
            <v>633.56213379999997</v>
          </cell>
          <cell r="BY15">
            <v>26</v>
          </cell>
          <cell r="CC15">
            <v>82658</v>
          </cell>
        </row>
        <row r="16">
          <cell r="A16" t="str">
            <v>Bahamas</v>
          </cell>
          <cell r="BJ16" t="str">
            <v>No data</v>
          </cell>
          <cell r="BK16">
            <v>0.48609626293182401</v>
          </cell>
          <cell r="BL16">
            <v>63</v>
          </cell>
          <cell r="BM16">
            <v>100</v>
          </cell>
          <cell r="BN16" t="str">
            <v>No data</v>
          </cell>
          <cell r="BO16">
            <v>85</v>
          </cell>
          <cell r="BP16">
            <v>109.249465942383</v>
          </cell>
          <cell r="BQ16">
            <v>4800</v>
          </cell>
          <cell r="BR16">
            <v>94.930580000000006</v>
          </cell>
          <cell r="BS16">
            <v>98.886960000000002</v>
          </cell>
          <cell r="BT16">
            <v>19.373000000000001</v>
          </cell>
          <cell r="BU16">
            <v>86</v>
          </cell>
          <cell r="BV16">
            <v>82</v>
          </cell>
          <cell r="BW16">
            <v>86</v>
          </cell>
          <cell r="BX16">
            <v>2005.246216</v>
          </cell>
          <cell r="BY16">
            <v>70</v>
          </cell>
          <cell r="CC16">
            <v>10010</v>
          </cell>
        </row>
        <row r="17">
          <cell r="A17" t="str">
            <v>Bahrain</v>
          </cell>
          <cell r="BJ17">
            <v>3.4833333333333329</v>
          </cell>
          <cell r="BK17">
            <v>0.29876098036766102</v>
          </cell>
          <cell r="BL17">
            <v>42</v>
          </cell>
          <cell r="BM17">
            <v>100</v>
          </cell>
          <cell r="BN17">
            <v>97.464187622070298</v>
          </cell>
          <cell r="BO17">
            <v>99.701507568359403</v>
          </cell>
          <cell r="BP17">
            <v>115.792922973633</v>
          </cell>
          <cell r="BQ17">
            <v>3400</v>
          </cell>
          <cell r="BR17">
            <v>100</v>
          </cell>
          <cell r="BS17">
            <v>100</v>
          </cell>
          <cell r="BT17">
            <v>9.2569999999999997</v>
          </cell>
          <cell r="BU17">
            <v>99</v>
          </cell>
          <cell r="BV17">
            <v>99</v>
          </cell>
          <cell r="BW17">
            <v>97</v>
          </cell>
          <cell r="BX17">
            <v>1955.3519289999999</v>
          </cell>
          <cell r="BY17">
            <v>14</v>
          </cell>
          <cell r="CC17">
            <v>760</v>
          </cell>
        </row>
        <row r="18">
          <cell r="A18" t="str">
            <v>Bangladesh</v>
          </cell>
          <cell r="BJ18">
            <v>3.7833333333333328</v>
          </cell>
          <cell r="BK18">
            <v>-0.739230096340179</v>
          </cell>
          <cell r="BL18">
            <v>26</v>
          </cell>
          <cell r="BM18">
            <v>92.199996948242202</v>
          </cell>
          <cell r="BN18">
            <v>74.684463500976605</v>
          </cell>
          <cell r="BO18">
            <v>12.8999996185303</v>
          </cell>
          <cell r="BP18">
            <v>101.549156188965</v>
          </cell>
          <cell r="BQ18">
            <v>24000</v>
          </cell>
          <cell r="BR18">
            <v>48.233240000000002</v>
          </cell>
          <cell r="BS18">
            <v>97.016009999999994</v>
          </cell>
          <cell r="BT18">
            <v>5.2680000000000007</v>
          </cell>
          <cell r="BU18">
            <v>98</v>
          </cell>
          <cell r="BV18">
            <v>95</v>
          </cell>
          <cell r="BW18">
            <v>97</v>
          </cell>
          <cell r="BX18">
            <v>109.6439209</v>
          </cell>
          <cell r="BY18">
            <v>173</v>
          </cell>
          <cell r="CC18">
            <v>130170</v>
          </cell>
        </row>
        <row r="19">
          <cell r="A19" t="str">
            <v>Barbados</v>
          </cell>
          <cell r="BJ19">
            <v>3.9</v>
          </cell>
          <cell r="BK19">
            <v>0.63142502307891801</v>
          </cell>
          <cell r="BL19">
            <v>64</v>
          </cell>
          <cell r="BM19">
            <v>100</v>
          </cell>
          <cell r="BN19">
            <v>99.599998474121094</v>
          </cell>
          <cell r="BO19">
            <v>81.760780334472699</v>
          </cell>
          <cell r="BP19">
            <v>114.737739562988</v>
          </cell>
          <cell r="BQ19">
            <v>1800</v>
          </cell>
          <cell r="BR19">
            <v>97.279380000000003</v>
          </cell>
          <cell r="BS19">
            <v>98.494450000000001</v>
          </cell>
          <cell r="BT19">
            <v>24.885999999999999</v>
          </cell>
          <cell r="BU19">
            <v>90</v>
          </cell>
          <cell r="BV19">
            <v>77</v>
          </cell>
          <cell r="BW19">
            <v>93</v>
          </cell>
          <cell r="BX19">
            <v>1203.786865</v>
          </cell>
          <cell r="BY19">
            <v>27</v>
          </cell>
          <cell r="CC19">
            <v>430</v>
          </cell>
        </row>
        <row r="20">
          <cell r="A20" t="str">
            <v>Belarus</v>
          </cell>
          <cell r="BJ20">
            <v>3.8833333333333329</v>
          </cell>
          <cell r="BK20">
            <v>-0.18333275616169001</v>
          </cell>
          <cell r="BL20">
            <v>47</v>
          </cell>
          <cell r="BM20">
            <v>100</v>
          </cell>
          <cell r="BN20">
            <v>99.756561279296903</v>
          </cell>
          <cell r="BO20">
            <v>82.789154052734403</v>
          </cell>
          <cell r="BP20">
            <v>123.00828552246099</v>
          </cell>
          <cell r="BQ20">
            <v>200000</v>
          </cell>
          <cell r="BR20">
            <v>97.790959999999998</v>
          </cell>
          <cell r="BS20">
            <v>96.483969999999999</v>
          </cell>
          <cell r="BT20">
            <v>40.772000000000006</v>
          </cell>
          <cell r="BU20">
            <v>98</v>
          </cell>
          <cell r="BV20">
            <v>98</v>
          </cell>
          <cell r="BW20" t="str">
            <v>No Data</v>
          </cell>
          <cell r="BX20">
            <v>1132.469482</v>
          </cell>
          <cell r="BY20">
            <v>2</v>
          </cell>
          <cell r="CC20">
            <v>202910</v>
          </cell>
        </row>
        <row r="21">
          <cell r="A21" t="str">
            <v>Belgium</v>
          </cell>
          <cell r="BJ21" t="str">
            <v>No data</v>
          </cell>
          <cell r="BK21">
            <v>1.03222703933716</v>
          </cell>
          <cell r="BL21">
            <v>76</v>
          </cell>
          <cell r="BM21">
            <v>100</v>
          </cell>
          <cell r="BN21" t="str">
            <v>No data</v>
          </cell>
          <cell r="BO21">
            <v>90.370513916015597</v>
          </cell>
          <cell r="BP21">
            <v>99.742141723632798</v>
          </cell>
          <cell r="BQ21">
            <v>150000</v>
          </cell>
          <cell r="BR21">
            <v>99.486059999999995</v>
          </cell>
          <cell r="BS21">
            <v>100</v>
          </cell>
          <cell r="BT21">
            <v>33.234000000000002</v>
          </cell>
          <cell r="BU21">
            <v>98</v>
          </cell>
          <cell r="BV21">
            <v>85</v>
          </cell>
          <cell r="BW21">
            <v>94</v>
          </cell>
          <cell r="BX21">
            <v>5404.9160160000001</v>
          </cell>
          <cell r="BY21">
            <v>5</v>
          </cell>
          <cell r="CC21">
            <v>30280</v>
          </cell>
        </row>
        <row r="22">
          <cell r="A22" t="str">
            <v>Belize</v>
          </cell>
          <cell r="BJ22" t="str">
            <v>No data</v>
          </cell>
          <cell r="BK22">
            <v>-0.67670142650604204</v>
          </cell>
          <cell r="BL22" t="str">
            <v>No data</v>
          </cell>
          <cell r="BM22">
            <v>92.720001220703097</v>
          </cell>
          <cell r="BN22" t="str">
            <v>No data</v>
          </cell>
          <cell r="BO22">
            <v>47.082626342773402</v>
          </cell>
          <cell r="BP22">
            <v>65.304733276367202</v>
          </cell>
          <cell r="BQ22">
            <v>6000</v>
          </cell>
          <cell r="BR22">
            <v>87.858519999999999</v>
          </cell>
          <cell r="BS22">
            <v>97.992580000000004</v>
          </cell>
          <cell r="BT22">
            <v>11.262</v>
          </cell>
          <cell r="BU22">
            <v>98</v>
          </cell>
          <cell r="BV22">
            <v>95</v>
          </cell>
          <cell r="BW22" t="str">
            <v>No Data</v>
          </cell>
          <cell r="BX22">
            <v>506.31762700000002</v>
          </cell>
          <cell r="BY22">
            <v>36</v>
          </cell>
          <cell r="CC22">
            <v>22810</v>
          </cell>
        </row>
        <row r="23">
          <cell r="A23" t="str">
            <v>Benin</v>
          </cell>
          <cell r="BJ23">
            <v>2.7833333333333332</v>
          </cell>
          <cell r="BK23">
            <v>-0.440651714801788</v>
          </cell>
          <cell r="BL23">
            <v>41</v>
          </cell>
          <cell r="BM23">
            <v>40.318740844726598</v>
          </cell>
          <cell r="BN23">
            <v>42.362400054931598</v>
          </cell>
          <cell r="BO23">
            <v>14.119011878967299</v>
          </cell>
          <cell r="BP23">
            <v>87.702011108398395</v>
          </cell>
          <cell r="BQ23">
            <v>13000</v>
          </cell>
          <cell r="BR23">
            <v>16.452919999999999</v>
          </cell>
          <cell r="BS23">
            <v>66.414730000000006</v>
          </cell>
          <cell r="BT23">
            <v>1.5720000000000001</v>
          </cell>
          <cell r="BU23">
            <v>76</v>
          </cell>
          <cell r="BV23" t="str">
            <v>No Data</v>
          </cell>
          <cell r="BW23">
            <v>73</v>
          </cell>
          <cell r="BX23">
            <v>83.212432860000007</v>
          </cell>
          <cell r="BY23">
            <v>397</v>
          </cell>
          <cell r="CC23">
            <v>112760</v>
          </cell>
        </row>
        <row r="24">
          <cell r="A24" t="str">
            <v>Bhutan</v>
          </cell>
          <cell r="BJ24">
            <v>3.2166666666666672</v>
          </cell>
          <cell r="BK24">
            <v>0.313765197992325</v>
          </cell>
          <cell r="BL24">
            <v>68</v>
          </cell>
          <cell r="BM24">
            <v>100</v>
          </cell>
          <cell r="BN24">
            <v>66.561149597167997</v>
          </cell>
          <cell r="BO24">
            <v>41.7726440429688</v>
          </cell>
          <cell r="BP24">
            <v>95.563705444335895</v>
          </cell>
          <cell r="BQ24">
            <v>1600</v>
          </cell>
          <cell r="BR24">
            <v>69.25394</v>
          </cell>
          <cell r="BS24">
            <v>97.233380000000011</v>
          </cell>
          <cell r="BT24">
            <v>3.7149999999999999</v>
          </cell>
          <cell r="BU24">
            <v>97</v>
          </cell>
          <cell r="BV24">
            <v>92</v>
          </cell>
          <cell r="BW24">
            <v>26</v>
          </cell>
          <cell r="BX24">
            <v>322.09790040000001</v>
          </cell>
          <cell r="BY24">
            <v>183</v>
          </cell>
          <cell r="CC24">
            <v>38394</v>
          </cell>
        </row>
        <row r="25">
          <cell r="A25" t="str">
            <v>Bolivia</v>
          </cell>
          <cell r="BJ25">
            <v>2.7666666666666666</v>
          </cell>
          <cell r="BK25">
            <v>-0.69921797513961803</v>
          </cell>
          <cell r="BL25">
            <v>31</v>
          </cell>
          <cell r="BM25">
            <v>96.3031005859375</v>
          </cell>
          <cell r="BN25">
            <v>92.455078125</v>
          </cell>
          <cell r="BO25">
            <v>44.286140441894503</v>
          </cell>
          <cell r="BP25">
            <v>101.52635192871099</v>
          </cell>
          <cell r="BQ25">
            <v>95000</v>
          </cell>
          <cell r="BR25">
            <v>60.716939999999994</v>
          </cell>
          <cell r="BS25">
            <v>92.848740000000006</v>
          </cell>
          <cell r="BT25">
            <v>16.111000000000001</v>
          </cell>
          <cell r="BU25">
            <v>75</v>
          </cell>
          <cell r="BV25">
            <v>44</v>
          </cell>
          <cell r="BW25">
            <v>75</v>
          </cell>
          <cell r="BX25">
            <v>496.09091189999998</v>
          </cell>
          <cell r="BY25">
            <v>155</v>
          </cell>
          <cell r="CC25">
            <v>1083300</v>
          </cell>
        </row>
        <row r="26">
          <cell r="A26" t="str">
            <v>Bosnia and Herzegovina</v>
          </cell>
          <cell r="BJ26" t="str">
            <v>No data</v>
          </cell>
          <cell r="BK26">
            <v>-0.63427704572677601</v>
          </cell>
          <cell r="BL26">
            <v>35</v>
          </cell>
          <cell r="BM26">
            <v>100</v>
          </cell>
          <cell r="BN26">
            <v>96.991767883300795</v>
          </cell>
          <cell r="BO26">
            <v>69.946350097656307</v>
          </cell>
          <cell r="BP26">
            <v>113.76918792724599</v>
          </cell>
          <cell r="BQ26">
            <v>38000</v>
          </cell>
          <cell r="BR26">
            <v>95.36023999999999</v>
          </cell>
          <cell r="BS26">
            <v>96.142350000000008</v>
          </cell>
          <cell r="BT26">
            <v>20.003</v>
          </cell>
          <cell r="BU26">
            <v>73</v>
          </cell>
          <cell r="BV26">
            <v>76</v>
          </cell>
          <cell r="BW26" t="str">
            <v>No Data</v>
          </cell>
          <cell r="BX26">
            <v>1300.7764890000001</v>
          </cell>
          <cell r="BY26">
            <v>10</v>
          </cell>
          <cell r="CC26">
            <v>51000</v>
          </cell>
        </row>
        <row r="27">
          <cell r="A27" t="str">
            <v>Botswana</v>
          </cell>
          <cell r="BJ27">
            <v>2.75</v>
          </cell>
          <cell r="BK27">
            <v>0.429047971963882</v>
          </cell>
          <cell r="BL27">
            <v>60</v>
          </cell>
          <cell r="BM27">
            <v>70.183181762695298</v>
          </cell>
          <cell r="BN27">
            <v>86.823181152343807</v>
          </cell>
          <cell r="BO27">
            <v>41.413795471191399</v>
          </cell>
          <cell r="BP27">
            <v>162.64117431640599</v>
          </cell>
          <cell r="BQ27">
            <v>40000</v>
          </cell>
          <cell r="BR27">
            <v>77.269220000000004</v>
          </cell>
          <cell r="BS27">
            <v>90.337710000000001</v>
          </cell>
          <cell r="BT27">
            <v>3.6880000000000002</v>
          </cell>
          <cell r="BU27">
            <v>95</v>
          </cell>
          <cell r="BV27">
            <v>76</v>
          </cell>
          <cell r="BW27">
            <v>92</v>
          </cell>
          <cell r="BX27">
            <v>1088.729004</v>
          </cell>
          <cell r="BY27">
            <v>144</v>
          </cell>
          <cell r="CC27">
            <v>566730</v>
          </cell>
        </row>
        <row r="28">
          <cell r="A28" t="str">
            <v>Brazil</v>
          </cell>
          <cell r="BJ28">
            <v>3.2833333333333328</v>
          </cell>
          <cell r="BK28">
            <v>-0.18673795461654699</v>
          </cell>
          <cell r="BL28">
            <v>38</v>
          </cell>
          <cell r="BM28">
            <v>99.800003051757798</v>
          </cell>
          <cell r="BN28">
            <v>93.227500915527301</v>
          </cell>
          <cell r="BO28">
            <v>70.434280395507798</v>
          </cell>
          <cell r="BP28">
            <v>95.716529846191406</v>
          </cell>
          <cell r="BQ28">
            <v>900000</v>
          </cell>
          <cell r="BR28">
            <v>88.293849999999992</v>
          </cell>
          <cell r="BS28">
            <v>98.193389999999994</v>
          </cell>
          <cell r="BT28">
            <v>21.499000000000002</v>
          </cell>
          <cell r="BU28">
            <v>73</v>
          </cell>
          <cell r="BV28">
            <v>54</v>
          </cell>
          <cell r="BW28">
            <v>84</v>
          </cell>
          <cell r="BX28">
            <v>1530.8222659999999</v>
          </cell>
          <cell r="BY28">
            <v>60</v>
          </cell>
          <cell r="CC28">
            <v>8459420</v>
          </cell>
        </row>
        <row r="29">
          <cell r="A29" t="str">
            <v>Brunei Darussalam</v>
          </cell>
          <cell r="BJ29">
            <v>2.6166666666666667</v>
          </cell>
          <cell r="BK29">
            <v>1.31830883026123</v>
          </cell>
          <cell r="BL29">
            <v>60</v>
          </cell>
          <cell r="BM29">
            <v>100</v>
          </cell>
          <cell r="BN29">
            <v>97.214111328125</v>
          </cell>
          <cell r="BO29">
            <v>95</v>
          </cell>
          <cell r="BP29">
            <v>132.660720825195</v>
          </cell>
          <cell r="BQ29">
            <v>1500</v>
          </cell>
          <cell r="BR29">
            <v>96.349000000000004</v>
          </cell>
          <cell r="BS29">
            <v>99.900009999999995</v>
          </cell>
          <cell r="BT29">
            <v>17.701000000000001</v>
          </cell>
          <cell r="BU29">
            <v>99</v>
          </cell>
          <cell r="BV29">
            <v>98</v>
          </cell>
          <cell r="BW29" t="str">
            <v>No Data</v>
          </cell>
          <cell r="BX29">
            <v>1952.5288089999999</v>
          </cell>
          <cell r="BY29">
            <v>31</v>
          </cell>
          <cell r="CC29">
            <v>5270</v>
          </cell>
        </row>
        <row r="30">
          <cell r="A30" t="str">
            <v>Bulgaria</v>
          </cell>
          <cell r="BJ30">
            <v>3.7166666666666672</v>
          </cell>
          <cell r="BK30">
            <v>0.339000254869461</v>
          </cell>
          <cell r="BL30">
            <v>44</v>
          </cell>
          <cell r="BM30">
            <v>100</v>
          </cell>
          <cell r="BN30">
            <v>98.352447509765597</v>
          </cell>
          <cell r="BO30">
            <v>67.946983337402301</v>
          </cell>
          <cell r="BP30">
            <v>116.20632171630901</v>
          </cell>
          <cell r="BQ30">
            <v>84000</v>
          </cell>
          <cell r="BR30">
            <v>86.003699999999995</v>
          </cell>
          <cell r="BS30">
            <v>99.108349999999987</v>
          </cell>
          <cell r="BT30">
            <v>39.878999999999998</v>
          </cell>
          <cell r="BU30">
            <v>92</v>
          </cell>
          <cell r="BV30">
            <v>87</v>
          </cell>
          <cell r="BW30">
            <v>88</v>
          </cell>
          <cell r="BX30">
            <v>1633.804443</v>
          </cell>
          <cell r="BY30">
            <v>10</v>
          </cell>
          <cell r="CC30">
            <v>108560</v>
          </cell>
        </row>
        <row r="31">
          <cell r="A31" t="str">
            <v>Burkina Faso</v>
          </cell>
          <cell r="BJ31">
            <v>3.7166666666666672</v>
          </cell>
          <cell r="BK31">
            <v>-0.75851088762283303</v>
          </cell>
          <cell r="BL31">
            <v>40</v>
          </cell>
          <cell r="BM31">
            <v>18.379152297973601</v>
          </cell>
          <cell r="BN31">
            <v>41.224449157714801</v>
          </cell>
          <cell r="BO31">
            <v>15.876207351684601</v>
          </cell>
          <cell r="BP31">
            <v>100.212242126465</v>
          </cell>
          <cell r="BQ31">
            <v>41000</v>
          </cell>
          <cell r="BR31">
            <v>19.402090000000001</v>
          </cell>
          <cell r="BS31">
            <v>47.888129999999997</v>
          </cell>
          <cell r="BT31">
            <v>0.6</v>
          </cell>
          <cell r="BU31">
            <v>91</v>
          </cell>
          <cell r="BV31">
            <v>71</v>
          </cell>
          <cell r="BW31">
            <v>91</v>
          </cell>
          <cell r="BX31">
            <v>111.71577449999999</v>
          </cell>
          <cell r="BY31">
            <v>320</v>
          </cell>
          <cell r="CC31">
            <v>273600</v>
          </cell>
        </row>
        <row r="32">
          <cell r="A32" t="str">
            <v>Burundi</v>
          </cell>
          <cell r="BJ32">
            <v>3.15</v>
          </cell>
          <cell r="BK32">
            <v>-1.32632160186768</v>
          </cell>
          <cell r="BL32">
            <v>19</v>
          </cell>
          <cell r="BM32">
            <v>11.0647974014282</v>
          </cell>
          <cell r="BN32">
            <v>68.375328063964801</v>
          </cell>
          <cell r="BO32">
            <v>2.6607484817504901</v>
          </cell>
          <cell r="BP32">
            <v>56.649700164794901</v>
          </cell>
          <cell r="BQ32">
            <v>6000</v>
          </cell>
          <cell r="BR32">
            <v>45.821199999999997</v>
          </cell>
          <cell r="BS32">
            <v>60.830550000000002</v>
          </cell>
          <cell r="BT32">
            <v>0.5</v>
          </cell>
          <cell r="BU32">
            <v>93</v>
          </cell>
          <cell r="BV32">
            <v>80</v>
          </cell>
          <cell r="BW32">
            <v>93</v>
          </cell>
          <cell r="BX32">
            <v>65.79267883</v>
          </cell>
          <cell r="BY32">
            <v>548</v>
          </cell>
          <cell r="CC32">
            <v>25680</v>
          </cell>
        </row>
        <row r="33">
          <cell r="A33" t="str">
            <v>Cabo Verde</v>
          </cell>
          <cell r="BJ33">
            <v>3.65</v>
          </cell>
          <cell r="BK33">
            <v>0.29302796721458402</v>
          </cell>
          <cell r="BL33">
            <v>58</v>
          </cell>
          <cell r="BM33">
            <v>95.533538818359403</v>
          </cell>
          <cell r="BN33">
            <v>86.790290832519503</v>
          </cell>
          <cell r="BO33">
            <v>57.162147521972699</v>
          </cell>
          <cell r="BP33">
            <v>108.318435668945</v>
          </cell>
          <cell r="BQ33">
            <v>2400</v>
          </cell>
          <cell r="BR33">
            <v>73.853790000000004</v>
          </cell>
          <cell r="BS33">
            <v>87.083209999999994</v>
          </cell>
          <cell r="BT33">
            <v>7.694</v>
          </cell>
          <cell r="BU33">
            <v>96</v>
          </cell>
          <cell r="BV33">
            <v>91</v>
          </cell>
          <cell r="BW33" t="str">
            <v>No Data</v>
          </cell>
          <cell r="BX33">
            <v>399.5358276</v>
          </cell>
          <cell r="BY33">
            <v>58</v>
          </cell>
          <cell r="CC33">
            <v>4030</v>
          </cell>
        </row>
        <row r="34">
          <cell r="A34" t="str">
            <v>Cambodia</v>
          </cell>
          <cell r="BJ34">
            <v>2.2999999999999998</v>
          </cell>
          <cell r="BK34">
            <v>-0.57918572425842296</v>
          </cell>
          <cell r="BL34">
            <v>21</v>
          </cell>
          <cell r="BM34">
            <v>93</v>
          </cell>
          <cell r="BN34">
            <v>80.5264892578125</v>
          </cell>
          <cell r="BO34">
            <v>40.545986175537102</v>
          </cell>
          <cell r="BP34">
            <v>129.91615295410199</v>
          </cell>
          <cell r="BQ34">
            <v>33000</v>
          </cell>
          <cell r="BR34">
            <v>59.226970000000001</v>
          </cell>
          <cell r="BS34">
            <v>78.510660000000001</v>
          </cell>
          <cell r="BT34">
            <v>1.6819999999999999</v>
          </cell>
          <cell r="BU34">
            <v>92</v>
          </cell>
          <cell r="BV34">
            <v>82</v>
          </cell>
          <cell r="BW34">
            <v>89</v>
          </cell>
          <cell r="BX34">
            <v>261.157196</v>
          </cell>
          <cell r="BY34">
            <v>160</v>
          </cell>
          <cell r="CC34">
            <v>176520</v>
          </cell>
        </row>
        <row r="35">
          <cell r="A35" t="str">
            <v>Cameroon</v>
          </cell>
          <cell r="BJ35">
            <v>3.9666666666666663</v>
          </cell>
          <cell r="BK35">
            <v>-0.81214654445648204</v>
          </cell>
          <cell r="BL35">
            <v>25</v>
          </cell>
          <cell r="BM35">
            <v>63.452312469482401</v>
          </cell>
          <cell r="BN35">
            <v>77.071037292480497</v>
          </cell>
          <cell r="BO35">
            <v>23.2029724121094</v>
          </cell>
          <cell r="BP35">
            <v>82.703750610351605</v>
          </cell>
          <cell r="BQ35">
            <v>37000</v>
          </cell>
          <cell r="BR35">
            <v>39.07555</v>
          </cell>
          <cell r="BS35">
            <v>60.384860000000003</v>
          </cell>
          <cell r="BT35">
            <v>0.89800000000000002</v>
          </cell>
          <cell r="BU35">
            <v>67</v>
          </cell>
          <cell r="BV35" t="str">
            <v>No Data</v>
          </cell>
          <cell r="BW35">
            <v>67</v>
          </cell>
          <cell r="BX35">
            <v>133.60945129999999</v>
          </cell>
          <cell r="BY35">
            <v>529</v>
          </cell>
          <cell r="CC35">
            <v>472710</v>
          </cell>
        </row>
        <row r="36">
          <cell r="A36" t="str">
            <v>Canada</v>
          </cell>
          <cell r="BJ36">
            <v>3.8170000000000002</v>
          </cell>
          <cell r="BK36">
            <v>1.7316431999206501</v>
          </cell>
          <cell r="BL36">
            <v>77</v>
          </cell>
          <cell r="BM36">
            <v>100</v>
          </cell>
          <cell r="BN36" t="str">
            <v>No data</v>
          </cell>
          <cell r="BO36">
            <v>92.701370239257798</v>
          </cell>
          <cell r="BP36">
            <v>91.863105773925795</v>
          </cell>
          <cell r="BQ36">
            <v>1200000</v>
          </cell>
          <cell r="BR36">
            <v>99.286010000000005</v>
          </cell>
          <cell r="BS36">
            <v>99.436239999999998</v>
          </cell>
          <cell r="BT36">
            <v>26.101999999999997</v>
          </cell>
          <cell r="BU36">
            <v>91</v>
          </cell>
          <cell r="BV36">
            <v>87</v>
          </cell>
          <cell r="BW36">
            <v>81</v>
          </cell>
          <cell r="BX36">
            <v>5199.9731449999999</v>
          </cell>
          <cell r="BY36">
            <v>10</v>
          </cell>
          <cell r="CC36">
            <v>9093510</v>
          </cell>
        </row>
        <row r="37">
          <cell r="A37" t="str">
            <v>Central African Republic</v>
          </cell>
          <cell r="BJ37" t="str">
            <v>No data</v>
          </cell>
          <cell r="BK37">
            <v>-1.7472009658813501</v>
          </cell>
          <cell r="BL37">
            <v>26</v>
          </cell>
          <cell r="BM37">
            <v>14.300000190734901</v>
          </cell>
          <cell r="BN37">
            <v>37.395820617675803</v>
          </cell>
          <cell r="BO37">
            <v>4.33925485610962</v>
          </cell>
          <cell r="BP37">
            <v>33.619216918945298</v>
          </cell>
          <cell r="BQ37">
            <v>30000</v>
          </cell>
          <cell r="BR37">
            <v>25.319669999999999</v>
          </cell>
          <cell r="BS37">
            <v>46.333759999999998</v>
          </cell>
          <cell r="BT37">
            <v>0.629</v>
          </cell>
          <cell r="BU37">
            <v>47</v>
          </cell>
          <cell r="BV37" t="str">
            <v>No Data</v>
          </cell>
          <cell r="BW37">
            <v>47</v>
          </cell>
          <cell r="BX37">
            <v>97.005813599999996</v>
          </cell>
          <cell r="BY37">
            <v>829</v>
          </cell>
          <cell r="CC37">
            <v>622980</v>
          </cell>
        </row>
        <row r="38">
          <cell r="A38" t="str">
            <v>Chad</v>
          </cell>
          <cell r="BJ38" t="str">
            <v>No data</v>
          </cell>
          <cell r="BK38">
            <v>-1.568403840065</v>
          </cell>
          <cell r="BL38">
            <v>21</v>
          </cell>
          <cell r="BM38">
            <v>8.3999996185302699</v>
          </cell>
          <cell r="BN38">
            <v>22.311550140380898</v>
          </cell>
          <cell r="BO38">
            <v>6.4999980926513699</v>
          </cell>
          <cell r="BP38">
            <v>48.064830780029297</v>
          </cell>
          <cell r="BQ38">
            <v>31000</v>
          </cell>
          <cell r="BR38">
            <v>8.3424800000000001</v>
          </cell>
          <cell r="BS38">
            <v>38.700600000000001</v>
          </cell>
          <cell r="BT38">
            <v>0.47499999999999998</v>
          </cell>
          <cell r="BU38">
            <v>50</v>
          </cell>
          <cell r="BV38" t="str">
            <v>No Data</v>
          </cell>
          <cell r="BW38" t="str">
            <v>No Data</v>
          </cell>
          <cell r="BX38">
            <v>79.013504030000007</v>
          </cell>
          <cell r="BY38">
            <v>1140</v>
          </cell>
          <cell r="CC38">
            <v>1259200</v>
          </cell>
        </row>
        <row r="39">
          <cell r="A39" t="str">
            <v>Chile</v>
          </cell>
          <cell r="BJ39">
            <v>3.7166666666666672</v>
          </cell>
          <cell r="BK39">
            <v>1.06042039394379</v>
          </cell>
          <cell r="BL39">
            <v>67</v>
          </cell>
          <cell r="BM39">
            <v>100</v>
          </cell>
          <cell r="BN39">
            <v>96.402282714843807</v>
          </cell>
          <cell r="BO39">
            <v>82.327484130859403</v>
          </cell>
          <cell r="BP39">
            <v>132.18455505371099</v>
          </cell>
          <cell r="BQ39">
            <v>150000</v>
          </cell>
          <cell r="BR39">
            <v>100</v>
          </cell>
          <cell r="BS39">
            <v>99.832789999999989</v>
          </cell>
          <cell r="BT39">
            <v>10.8</v>
          </cell>
          <cell r="BU39">
            <v>96</v>
          </cell>
          <cell r="BV39">
            <v>91</v>
          </cell>
          <cell r="BW39">
            <v>95</v>
          </cell>
          <cell r="BX39">
            <v>2305.6765140000002</v>
          </cell>
          <cell r="BY39">
            <v>13</v>
          </cell>
          <cell r="CC39">
            <v>743532</v>
          </cell>
        </row>
        <row r="40">
          <cell r="A40" t="str">
            <v>China</v>
          </cell>
          <cell r="BJ40">
            <v>4</v>
          </cell>
          <cell r="BK40">
            <v>0.51825314760208097</v>
          </cell>
          <cell r="BL40">
            <v>42</v>
          </cell>
          <cell r="BM40">
            <v>100</v>
          </cell>
          <cell r="BN40">
            <v>96.840888977050795</v>
          </cell>
          <cell r="BO40">
            <v>54.299999237060497</v>
          </cell>
          <cell r="BP40">
            <v>121.792289733887</v>
          </cell>
          <cell r="BQ40">
            <v>1000000</v>
          </cell>
          <cell r="BR40">
            <v>84.76079</v>
          </cell>
          <cell r="BS40">
            <v>92.846140000000005</v>
          </cell>
          <cell r="BT40">
            <v>17.855</v>
          </cell>
          <cell r="BU40">
            <v>99</v>
          </cell>
          <cell r="BV40">
            <v>98</v>
          </cell>
          <cell r="BW40" t="str">
            <v>No Data</v>
          </cell>
          <cell r="BX40">
            <v>935.19287110000005</v>
          </cell>
          <cell r="BY40">
            <v>29</v>
          </cell>
          <cell r="CC40">
            <v>9327489.9000000004</v>
          </cell>
        </row>
        <row r="41">
          <cell r="A41" t="str">
            <v>Colombia</v>
          </cell>
          <cell r="BJ41">
            <v>3.7833333333333328</v>
          </cell>
          <cell r="BK41">
            <v>7.1223221719264998E-2</v>
          </cell>
          <cell r="BL41">
            <v>39</v>
          </cell>
          <cell r="BM41">
            <v>99.766273498535199</v>
          </cell>
          <cell r="BN41">
            <v>95.092506408691406</v>
          </cell>
          <cell r="BO41">
            <v>65.006896972656307</v>
          </cell>
          <cell r="BP41">
            <v>131.672439575195</v>
          </cell>
          <cell r="BQ41">
            <v>120000</v>
          </cell>
          <cell r="BR41">
            <v>89.625360000000001</v>
          </cell>
          <cell r="BS41">
            <v>97.300110000000004</v>
          </cell>
          <cell r="BT41">
            <v>20.835000000000001</v>
          </cell>
          <cell r="BU41">
            <v>92</v>
          </cell>
          <cell r="BV41">
            <v>88</v>
          </cell>
          <cell r="BW41">
            <v>94</v>
          </cell>
          <cell r="BX41">
            <v>1155.407471</v>
          </cell>
          <cell r="BY41">
            <v>83</v>
          </cell>
          <cell r="CC41">
            <v>1109500</v>
          </cell>
        </row>
        <row r="42">
          <cell r="A42" t="str">
            <v>Comoros</v>
          </cell>
          <cell r="BJ42">
            <v>1.9</v>
          </cell>
          <cell r="BK42">
            <v>-1.6691975593566899</v>
          </cell>
          <cell r="BL42">
            <v>21</v>
          </cell>
          <cell r="BM42">
            <v>84.048240661621094</v>
          </cell>
          <cell r="BN42">
            <v>58.817020416259801</v>
          </cell>
          <cell r="BO42">
            <v>8.4781703948974592</v>
          </cell>
          <cell r="BP42">
            <v>67.602241516113295</v>
          </cell>
          <cell r="BQ42">
            <v>690</v>
          </cell>
          <cell r="BR42">
            <v>35.856619999999999</v>
          </cell>
          <cell r="BS42">
            <v>80.167519999999996</v>
          </cell>
          <cell r="BT42">
            <v>1.6989999999999998</v>
          </cell>
          <cell r="BU42">
            <v>91</v>
          </cell>
          <cell r="BV42" t="str">
            <v>No Data</v>
          </cell>
          <cell r="BW42" t="str">
            <v>No Data</v>
          </cell>
          <cell r="BX42">
            <v>134.20884699999999</v>
          </cell>
          <cell r="BY42">
            <v>273</v>
          </cell>
          <cell r="CC42">
            <v>1861</v>
          </cell>
        </row>
        <row r="43">
          <cell r="A43" t="str">
            <v>Congo</v>
          </cell>
          <cell r="BJ43" t="str">
            <v>No data</v>
          </cell>
          <cell r="BK43">
            <v>-1.38770663738251</v>
          </cell>
          <cell r="BL43">
            <v>19</v>
          </cell>
          <cell r="BM43">
            <v>48.329723358154297</v>
          </cell>
          <cell r="BN43">
            <v>80.298759460449205</v>
          </cell>
          <cell r="BO43">
            <v>8.6499996185302699</v>
          </cell>
          <cell r="BP43">
            <v>95.340538024902301</v>
          </cell>
          <cell r="BQ43">
            <v>5900</v>
          </cell>
          <cell r="BR43">
            <v>20.172879999999999</v>
          </cell>
          <cell r="BS43">
            <v>73.217759999999998</v>
          </cell>
          <cell r="BT43">
            <v>1.159</v>
          </cell>
          <cell r="BU43">
            <v>79</v>
          </cell>
          <cell r="BV43">
            <v>9</v>
          </cell>
          <cell r="BW43">
            <v>68</v>
          </cell>
          <cell r="BX43">
            <v>125.36307530000001</v>
          </cell>
          <cell r="BY43">
            <v>378</v>
          </cell>
          <cell r="CC43">
            <v>341500</v>
          </cell>
        </row>
        <row r="44">
          <cell r="A44" t="str">
            <v>Congo DR</v>
          </cell>
          <cell r="BJ44">
            <v>2</v>
          </cell>
          <cell r="BK44">
            <v>-1.6274285316467301</v>
          </cell>
          <cell r="BL44">
            <v>18</v>
          </cell>
          <cell r="BM44">
            <v>19.100000381469702</v>
          </cell>
          <cell r="BN44">
            <v>77.042678833007798</v>
          </cell>
          <cell r="BO44">
            <v>8.6199045181274396</v>
          </cell>
          <cell r="BP44">
            <v>42.773323059082003</v>
          </cell>
          <cell r="BQ44">
            <v>180000</v>
          </cell>
          <cell r="BR44">
            <v>20.45598</v>
          </cell>
          <cell r="BS44">
            <v>43.243319999999997</v>
          </cell>
          <cell r="BT44">
            <v>0.89999999999999991</v>
          </cell>
          <cell r="BU44">
            <v>57</v>
          </cell>
          <cell r="BV44" t="str">
            <v>No Data</v>
          </cell>
          <cell r="BW44">
            <v>58</v>
          </cell>
          <cell r="BX44">
            <v>30.715618129999999</v>
          </cell>
          <cell r="BY44">
            <v>473</v>
          </cell>
          <cell r="CC44">
            <v>2267050</v>
          </cell>
        </row>
        <row r="45">
          <cell r="A45" t="str">
            <v>Costa Rica</v>
          </cell>
          <cell r="BJ45">
            <v>4.4166666666666661</v>
          </cell>
          <cell r="BK45">
            <v>0.42315867543220498</v>
          </cell>
          <cell r="BL45">
            <v>57</v>
          </cell>
          <cell r="BM45">
            <v>99.709999084472699</v>
          </cell>
          <cell r="BN45">
            <v>97.863792419433594</v>
          </cell>
          <cell r="BO45">
            <v>81.202598571777301</v>
          </cell>
          <cell r="BP45">
            <v>169.3935546875</v>
          </cell>
          <cell r="BQ45">
            <v>23000</v>
          </cell>
          <cell r="BR45">
            <v>97.818359999999998</v>
          </cell>
          <cell r="BS45">
            <v>99.701520000000002</v>
          </cell>
          <cell r="BT45">
            <v>11.497</v>
          </cell>
          <cell r="BU45">
            <v>95</v>
          </cell>
          <cell r="BV45">
            <v>93</v>
          </cell>
          <cell r="BW45">
            <v>95</v>
          </cell>
          <cell r="BX45">
            <v>1336.528564</v>
          </cell>
          <cell r="BY45">
            <v>27</v>
          </cell>
          <cell r="CC45">
            <v>51060</v>
          </cell>
        </row>
        <row r="46">
          <cell r="A46" t="str">
            <v>Côte d'Ivoire</v>
          </cell>
          <cell r="BJ46">
            <v>1.8666666666666665</v>
          </cell>
          <cell r="BK46">
            <v>-0.48258796334266701</v>
          </cell>
          <cell r="BL46">
            <v>36</v>
          </cell>
          <cell r="BM46">
            <v>68.550109863281307</v>
          </cell>
          <cell r="BN46">
            <v>47.165351867675803</v>
          </cell>
          <cell r="BO46">
            <v>36.453788757324197</v>
          </cell>
          <cell r="BP46">
            <v>145.34069824218801</v>
          </cell>
          <cell r="BQ46">
            <v>32000</v>
          </cell>
          <cell r="BR46">
            <v>32.134909999999998</v>
          </cell>
          <cell r="BS46">
            <v>72.868940000000009</v>
          </cell>
          <cell r="BT46">
            <v>2.3260000000000001</v>
          </cell>
          <cell r="BU46">
            <v>84</v>
          </cell>
          <cell r="BV46" t="str">
            <v>No Data</v>
          </cell>
          <cell r="BW46">
            <v>84</v>
          </cell>
          <cell r="BX46">
            <v>176.27853390000001</v>
          </cell>
          <cell r="BY46">
            <v>617</v>
          </cell>
          <cell r="CC46">
            <v>318000</v>
          </cell>
        </row>
        <row r="47">
          <cell r="A47" t="str">
            <v>Croatia</v>
          </cell>
          <cell r="BJ47">
            <v>3.25</v>
          </cell>
          <cell r="BK47">
            <v>0.409974545240402</v>
          </cell>
          <cell r="BL47">
            <v>47</v>
          </cell>
          <cell r="BM47">
            <v>100</v>
          </cell>
          <cell r="BN47">
            <v>99.125358581542997</v>
          </cell>
          <cell r="BO47">
            <v>79.079780578613295</v>
          </cell>
          <cell r="BP47">
            <v>106.64231872558599</v>
          </cell>
          <cell r="BQ47">
            <v>83000</v>
          </cell>
          <cell r="BR47">
            <v>96.538440000000008</v>
          </cell>
          <cell r="BS47">
            <v>99.586669999999998</v>
          </cell>
          <cell r="BT47">
            <v>29.962</v>
          </cell>
          <cell r="BU47">
            <v>94</v>
          </cell>
          <cell r="BV47">
            <v>95</v>
          </cell>
          <cell r="BW47" t="str">
            <v>No Data</v>
          </cell>
          <cell r="BX47">
            <v>1876.1044919999999</v>
          </cell>
          <cell r="BY47">
            <v>8</v>
          </cell>
          <cell r="CC47">
            <v>55960</v>
          </cell>
        </row>
        <row r="48">
          <cell r="A48" t="str">
            <v>Cuba</v>
          </cell>
          <cell r="BJ48">
            <v>4</v>
          </cell>
          <cell r="BK48">
            <v>-0.172544196248055</v>
          </cell>
          <cell r="BL48">
            <v>47</v>
          </cell>
          <cell r="BM48">
            <v>99.800003051757798</v>
          </cell>
          <cell r="BN48">
            <v>99.752532958984403</v>
          </cell>
          <cell r="BO48">
            <v>61.836299896240199</v>
          </cell>
          <cell r="BP48">
            <v>53.316612243652301</v>
          </cell>
          <cell r="BQ48">
            <v>67000</v>
          </cell>
          <cell r="BR48">
            <v>92.810239999999993</v>
          </cell>
          <cell r="BS48">
            <v>95.327579999999998</v>
          </cell>
          <cell r="BT48">
            <v>81.899999999999991</v>
          </cell>
          <cell r="BU48">
            <v>99</v>
          </cell>
          <cell r="BV48">
            <v>99</v>
          </cell>
          <cell r="BW48" t="str">
            <v>No Data</v>
          </cell>
          <cell r="BX48">
            <v>2519.2941890000002</v>
          </cell>
          <cell r="BY48">
            <v>36</v>
          </cell>
          <cell r="CC48">
            <v>106440</v>
          </cell>
        </row>
        <row r="49">
          <cell r="A49" t="str">
            <v>Cyprus</v>
          </cell>
          <cell r="BJ49" t="str">
            <v>No data</v>
          </cell>
          <cell r="BK49">
            <v>0.99249041080474898</v>
          </cell>
          <cell r="BL49">
            <v>57</v>
          </cell>
          <cell r="BM49">
            <v>100</v>
          </cell>
          <cell r="BN49">
            <v>98.678428649902301</v>
          </cell>
          <cell r="BO49">
            <v>86.063629150390597</v>
          </cell>
          <cell r="BP49">
            <v>143.84991455078099</v>
          </cell>
          <cell r="BQ49">
            <v>19000</v>
          </cell>
          <cell r="BR49">
            <v>99.15231</v>
          </cell>
          <cell r="BS49">
            <v>99.613290000000006</v>
          </cell>
          <cell r="BT49">
            <v>19.510999999999999</v>
          </cell>
          <cell r="BU49">
            <v>96</v>
          </cell>
          <cell r="BV49">
            <v>88</v>
          </cell>
          <cell r="BW49">
            <v>81</v>
          </cell>
          <cell r="BX49">
            <v>2624.8508299999999</v>
          </cell>
          <cell r="BY49">
            <v>6</v>
          </cell>
          <cell r="CC49">
            <v>9240</v>
          </cell>
        </row>
        <row r="50">
          <cell r="A50" t="str">
            <v>Czech Republic</v>
          </cell>
          <cell r="BJ50">
            <v>4.0166666666666675</v>
          </cell>
          <cell r="BK50">
            <v>0.88563817739486705</v>
          </cell>
          <cell r="BL50">
            <v>54</v>
          </cell>
          <cell r="BM50">
            <v>100</v>
          </cell>
          <cell r="BN50">
            <v>99.833030700683594</v>
          </cell>
          <cell r="BO50">
            <v>80.866943359375</v>
          </cell>
          <cell r="BP50">
            <v>122.56622314453099</v>
          </cell>
          <cell r="BQ50">
            <v>210000</v>
          </cell>
          <cell r="BR50">
            <v>99.134100000000004</v>
          </cell>
          <cell r="BS50">
            <v>99.880259999999993</v>
          </cell>
          <cell r="BT50">
            <v>43.14</v>
          </cell>
          <cell r="BU50">
            <v>97</v>
          </cell>
          <cell r="BV50">
            <v>84</v>
          </cell>
          <cell r="BW50" t="str">
            <v>No Data</v>
          </cell>
          <cell r="BX50">
            <v>3040.5190429999998</v>
          </cell>
          <cell r="BY50">
            <v>3</v>
          </cell>
          <cell r="CC50">
            <v>77240</v>
          </cell>
        </row>
        <row r="51">
          <cell r="A51" t="str">
            <v>Denmark</v>
          </cell>
          <cell r="BJ51">
            <v>3.9333333333333336</v>
          </cell>
          <cell r="BK51">
            <v>1.93789863586426</v>
          </cell>
          <cell r="BL51">
            <v>88</v>
          </cell>
          <cell r="BM51">
            <v>100</v>
          </cell>
          <cell r="BN51" t="str">
            <v>No data</v>
          </cell>
          <cell r="BO51">
            <v>98.046432495117202</v>
          </cell>
          <cell r="BP51">
            <v>125.495849609375</v>
          </cell>
          <cell r="BQ51">
            <v>150000</v>
          </cell>
          <cell r="BR51">
            <v>99.597229999999996</v>
          </cell>
          <cell r="BS51">
            <v>100</v>
          </cell>
          <cell r="BT51">
            <v>44.566999999999993</v>
          </cell>
          <cell r="BU51">
            <v>97</v>
          </cell>
          <cell r="BV51">
            <v>90</v>
          </cell>
          <cell r="BW51">
            <v>97</v>
          </cell>
          <cell r="BX51">
            <v>5794.2592770000001</v>
          </cell>
          <cell r="BY51">
            <v>4</v>
          </cell>
          <cell r="CC51">
            <v>42430</v>
          </cell>
        </row>
        <row r="52">
          <cell r="A52" t="str">
            <v>Djibouti</v>
          </cell>
          <cell r="BJ52">
            <v>2.8</v>
          </cell>
          <cell r="BK52">
            <v>-0.71334266662597701</v>
          </cell>
          <cell r="BL52">
            <v>27</v>
          </cell>
          <cell r="BM52">
            <v>61.275936126708999</v>
          </cell>
          <cell r="BN52" t="str">
            <v>No data</v>
          </cell>
          <cell r="BO52">
            <v>55.681407928466797</v>
          </cell>
          <cell r="BP52">
            <v>42.510578155517599</v>
          </cell>
          <cell r="BQ52">
            <v>2600</v>
          </cell>
          <cell r="BR52">
            <v>63.605360000000005</v>
          </cell>
          <cell r="BS52">
            <v>75.632310000000004</v>
          </cell>
          <cell r="BT52">
            <v>2.2029999999999998</v>
          </cell>
          <cell r="BU52">
            <v>85</v>
          </cell>
          <cell r="BV52">
            <v>81</v>
          </cell>
          <cell r="BW52">
            <v>85</v>
          </cell>
          <cell r="BX52">
            <v>134.88937379999999</v>
          </cell>
          <cell r="BY52">
            <v>248</v>
          </cell>
          <cell r="CC52">
            <v>23180</v>
          </cell>
        </row>
        <row r="53">
          <cell r="A53" t="str">
            <v>Dominica</v>
          </cell>
          <cell r="BJ53" t="str">
            <v>No data</v>
          </cell>
          <cell r="BK53">
            <v>-0.26126456260681202</v>
          </cell>
          <cell r="BL53">
            <v>55</v>
          </cell>
          <cell r="BM53">
            <v>100</v>
          </cell>
          <cell r="BN53" t="str">
            <v>No data</v>
          </cell>
          <cell r="BO53">
            <v>69.619667053222699</v>
          </cell>
          <cell r="BP53">
            <v>105.78848266601599</v>
          </cell>
          <cell r="BQ53">
            <v>1000</v>
          </cell>
          <cell r="BR53">
            <v>77.892759999999996</v>
          </cell>
          <cell r="BS53">
            <v>96.5</v>
          </cell>
          <cell r="BT53">
            <v>10.824999999999999</v>
          </cell>
          <cell r="BU53">
            <v>99</v>
          </cell>
          <cell r="BV53">
            <v>92</v>
          </cell>
          <cell r="BW53" t="str">
            <v>No Data</v>
          </cell>
          <cell r="BX53">
            <v>710.24499509999998</v>
          </cell>
          <cell r="BY53" t="str">
            <v>No data</v>
          </cell>
          <cell r="CC53">
            <v>750</v>
          </cell>
        </row>
        <row r="54">
          <cell r="A54" t="str">
            <v>Dominican Republic</v>
          </cell>
          <cell r="BJ54">
            <v>3.166666666666667</v>
          </cell>
          <cell r="BK54">
            <v>-0.35747799277305597</v>
          </cell>
          <cell r="BL54">
            <v>28</v>
          </cell>
          <cell r="BM54">
            <v>100</v>
          </cell>
          <cell r="BN54">
            <v>93.778457641601605</v>
          </cell>
          <cell r="BO54">
            <v>74.824287414550795</v>
          </cell>
          <cell r="BP54">
            <v>83.323791503906307</v>
          </cell>
          <cell r="BQ54">
            <v>29000</v>
          </cell>
          <cell r="BR54">
            <v>83.893209999999996</v>
          </cell>
          <cell r="BS54">
            <v>96.690219999999997</v>
          </cell>
          <cell r="BT54">
            <v>15.600000000000001</v>
          </cell>
          <cell r="BU54">
            <v>89</v>
          </cell>
          <cell r="BV54">
            <v>60</v>
          </cell>
          <cell r="BW54">
            <v>70</v>
          </cell>
          <cell r="BX54">
            <v>1017.502991</v>
          </cell>
          <cell r="BY54">
            <v>95</v>
          </cell>
          <cell r="CC54">
            <v>48320</v>
          </cell>
        </row>
        <row r="55">
          <cell r="A55" t="str">
            <v>Ecuador</v>
          </cell>
          <cell r="BJ55">
            <v>3.8166666666666673</v>
          </cell>
          <cell r="BK55">
            <v>-0.39858418703079201</v>
          </cell>
          <cell r="BL55">
            <v>39</v>
          </cell>
          <cell r="BM55">
            <v>100</v>
          </cell>
          <cell r="BN55">
            <v>92.829788208007798</v>
          </cell>
          <cell r="BO55">
            <v>54.062923431396499</v>
          </cell>
          <cell r="BP55">
            <v>91.247886657714801</v>
          </cell>
          <cell r="BQ55">
            <v>62000</v>
          </cell>
          <cell r="BR55">
            <v>87.988720000000001</v>
          </cell>
          <cell r="BS55">
            <v>93.994529999999997</v>
          </cell>
          <cell r="BT55">
            <v>20.5</v>
          </cell>
          <cell r="BU55">
            <v>85</v>
          </cell>
          <cell r="BV55">
            <v>76</v>
          </cell>
          <cell r="BW55">
            <v>83</v>
          </cell>
          <cell r="BX55">
            <v>954.76373290000004</v>
          </cell>
          <cell r="BY55">
            <v>59</v>
          </cell>
          <cell r="CC55">
            <v>248360</v>
          </cell>
        </row>
        <row r="56">
          <cell r="A56" t="str">
            <v>Egypt</v>
          </cell>
          <cell r="BJ56">
            <v>3.3166666666666673</v>
          </cell>
          <cell r="BK56">
            <v>-0.42353767156601002</v>
          </cell>
          <cell r="BL56">
            <v>33</v>
          </cell>
          <cell r="BM56">
            <v>100</v>
          </cell>
          <cell r="BN56">
            <v>71.168251037597699</v>
          </cell>
          <cell r="BO56">
            <v>57.282867431640597</v>
          </cell>
          <cell r="BP56">
            <v>94.971702575683594</v>
          </cell>
          <cell r="BQ56">
            <v>83000</v>
          </cell>
          <cell r="BR56">
            <v>94.19301999999999</v>
          </cell>
          <cell r="BS56">
            <v>99.105729999999994</v>
          </cell>
          <cell r="BT56">
            <v>7.9020000000000001</v>
          </cell>
          <cell r="BU56">
            <v>95</v>
          </cell>
          <cell r="BV56">
            <v>94</v>
          </cell>
          <cell r="BW56" t="str">
            <v>No Data</v>
          </cell>
          <cell r="BX56">
            <v>614.10858150000001</v>
          </cell>
          <cell r="BY56">
            <v>37</v>
          </cell>
          <cell r="CC56">
            <v>995450</v>
          </cell>
        </row>
        <row r="57">
          <cell r="A57" t="str">
            <v>El Salvador</v>
          </cell>
          <cell r="BJ57">
            <v>2.9333333333333331</v>
          </cell>
          <cell r="BK57">
            <v>-0.465440303087235</v>
          </cell>
          <cell r="BL57">
            <v>36</v>
          </cell>
          <cell r="BM57">
            <v>100</v>
          </cell>
          <cell r="BN57">
            <v>89.008598327636705</v>
          </cell>
          <cell r="BO57">
            <v>33.820728302002003</v>
          </cell>
          <cell r="BP57">
            <v>146.92210388183599</v>
          </cell>
          <cell r="BQ57">
            <v>11000</v>
          </cell>
          <cell r="BR57">
            <v>87.433570000000003</v>
          </cell>
          <cell r="BS57">
            <v>97.388369999999995</v>
          </cell>
          <cell r="BT57">
            <v>15.69</v>
          </cell>
          <cell r="BU57">
            <v>81</v>
          </cell>
          <cell r="BV57">
            <v>87</v>
          </cell>
          <cell r="BW57">
            <v>82</v>
          </cell>
          <cell r="BX57">
            <v>592.34143070000005</v>
          </cell>
          <cell r="BY57">
            <v>46</v>
          </cell>
          <cell r="CC57">
            <v>20720</v>
          </cell>
        </row>
        <row r="58">
          <cell r="A58" t="str">
            <v>Equatorial Guinea</v>
          </cell>
          <cell r="BJ58" t="str">
            <v>No data</v>
          </cell>
          <cell r="BK58">
            <v>-1.3420116901397701</v>
          </cell>
          <cell r="BL58">
            <v>16</v>
          </cell>
          <cell r="BM58">
            <v>66.592178344726605</v>
          </cell>
          <cell r="BN58">
            <v>94.370536804199205</v>
          </cell>
          <cell r="BO58">
            <v>26.2399997711182</v>
          </cell>
          <cell r="BP58">
            <v>45.166866302490199</v>
          </cell>
          <cell r="BQ58">
            <v>3200</v>
          </cell>
          <cell r="BR58">
            <v>66.312790000000007</v>
          </cell>
          <cell r="BS58">
            <v>64.665819999999997</v>
          </cell>
          <cell r="BT58">
            <v>4</v>
          </cell>
          <cell r="BU58">
            <v>53</v>
          </cell>
          <cell r="BV58" t="str">
            <v>No Data</v>
          </cell>
          <cell r="BW58" t="str">
            <v>No Data</v>
          </cell>
          <cell r="BX58">
            <v>696.58062740000003</v>
          </cell>
          <cell r="BY58">
            <v>301</v>
          </cell>
          <cell r="CC58">
            <v>28050</v>
          </cell>
        </row>
        <row r="59">
          <cell r="A59" t="str">
            <v>Eritrea</v>
          </cell>
          <cell r="BJ59" t="str">
            <v>No data</v>
          </cell>
          <cell r="BK59">
            <v>-1.757368683815</v>
          </cell>
          <cell r="BL59">
            <v>21</v>
          </cell>
          <cell r="BM59">
            <v>50.385730743408203</v>
          </cell>
          <cell r="BN59">
            <v>76.570518493652301</v>
          </cell>
          <cell r="BO59">
            <v>1.3089070320129399</v>
          </cell>
          <cell r="BP59">
            <v>20.363954544067401</v>
          </cell>
          <cell r="BQ59">
            <v>4700</v>
          </cell>
          <cell r="BR59">
            <v>11.939970000000001</v>
          </cell>
          <cell r="BS59">
            <v>51.849719999999998</v>
          </cell>
          <cell r="BT59" t="str">
            <v>No data</v>
          </cell>
          <cell r="BU59">
            <v>95</v>
          </cell>
          <cell r="BV59">
            <v>88</v>
          </cell>
          <cell r="BW59">
            <v>95</v>
          </cell>
          <cell r="BX59">
            <v>73.704910280000007</v>
          </cell>
          <cell r="BY59">
            <v>480</v>
          </cell>
          <cell r="CC59">
            <v>101000</v>
          </cell>
        </row>
        <row r="60">
          <cell r="A60" t="str">
            <v>Estonia</v>
          </cell>
          <cell r="BJ60" t="str">
            <v>No data</v>
          </cell>
          <cell r="BK60">
            <v>1.1747465133667001</v>
          </cell>
          <cell r="BL60">
            <v>75</v>
          </cell>
          <cell r="BM60">
            <v>100</v>
          </cell>
          <cell r="BN60">
            <v>99.885787963867202</v>
          </cell>
          <cell r="BO60">
            <v>89.532325744628906</v>
          </cell>
          <cell r="BP60">
            <v>147.17715454101599</v>
          </cell>
          <cell r="BQ60">
            <v>53000</v>
          </cell>
          <cell r="BR60">
            <v>99.146560000000008</v>
          </cell>
          <cell r="BS60">
            <v>99.712819999999994</v>
          </cell>
          <cell r="BT60">
            <v>34.651000000000003</v>
          </cell>
          <cell r="BU60">
            <v>91</v>
          </cell>
          <cell r="BV60">
            <v>90</v>
          </cell>
          <cell r="BW60" t="str">
            <v>No Data</v>
          </cell>
          <cell r="BX60">
            <v>2427.6276859999998</v>
          </cell>
          <cell r="BY60">
            <v>9</v>
          </cell>
          <cell r="CC60">
            <v>42390</v>
          </cell>
        </row>
        <row r="61">
          <cell r="A61" t="str">
            <v>Eswatini</v>
          </cell>
          <cell r="BJ61">
            <v>3.2333333333333329</v>
          </cell>
          <cell r="BK61">
            <v>-0.678316950798035</v>
          </cell>
          <cell r="BL61">
            <v>33</v>
          </cell>
          <cell r="BM61">
            <v>77.169639587402301</v>
          </cell>
          <cell r="BN61">
            <v>88.419380187988295</v>
          </cell>
          <cell r="BO61">
            <v>30.299999237060501</v>
          </cell>
          <cell r="BP61">
            <v>93.527320861816406</v>
          </cell>
          <cell r="BQ61">
            <v>7200</v>
          </cell>
          <cell r="BR61">
            <v>58.351979999999998</v>
          </cell>
          <cell r="BS61">
            <v>69.008660000000006</v>
          </cell>
          <cell r="BT61">
            <v>0.79600000000000004</v>
          </cell>
          <cell r="BU61">
            <v>90</v>
          </cell>
          <cell r="BV61">
            <v>75</v>
          </cell>
          <cell r="BW61">
            <v>87</v>
          </cell>
          <cell r="BX61">
            <v>695.69836429999998</v>
          </cell>
          <cell r="BY61">
            <v>437</v>
          </cell>
          <cell r="CC61">
            <v>17200</v>
          </cell>
        </row>
        <row r="62">
          <cell r="A62" t="str">
            <v>Ethiopia</v>
          </cell>
          <cell r="BJ62">
            <v>3.85</v>
          </cell>
          <cell r="BK62">
            <v>-0.63457727432250999</v>
          </cell>
          <cell r="BL62">
            <v>38</v>
          </cell>
          <cell r="BM62">
            <v>48.271621704101598</v>
          </cell>
          <cell r="BN62">
            <v>51.7711791992188</v>
          </cell>
          <cell r="BO62">
            <v>18.6180515289307</v>
          </cell>
          <cell r="BP62">
            <v>37.218070983886697</v>
          </cell>
          <cell r="BQ62">
            <v>84000</v>
          </cell>
          <cell r="BR62">
            <v>7.3163299999999998</v>
          </cell>
          <cell r="BS62">
            <v>41.059950000000001</v>
          </cell>
          <cell r="BT62">
            <v>1</v>
          </cell>
          <cell r="BU62">
            <v>69</v>
          </cell>
          <cell r="BV62">
            <v>41</v>
          </cell>
          <cell r="BW62">
            <v>63</v>
          </cell>
          <cell r="BX62">
            <v>66.640785219999998</v>
          </cell>
          <cell r="BY62">
            <v>401</v>
          </cell>
          <cell r="CC62">
            <v>1000000</v>
          </cell>
        </row>
        <row r="63">
          <cell r="A63" t="str">
            <v>Fiji</v>
          </cell>
          <cell r="BJ63">
            <v>4.95</v>
          </cell>
          <cell r="BK63">
            <v>0.20409767329692799</v>
          </cell>
          <cell r="BL63" t="str">
            <v>No data</v>
          </cell>
          <cell r="BM63">
            <v>100</v>
          </cell>
          <cell r="BN63">
            <v>99.082107543945298</v>
          </cell>
          <cell r="BO63">
            <v>49.966373443603501</v>
          </cell>
          <cell r="BP63">
            <v>117.830574035645</v>
          </cell>
          <cell r="BQ63">
            <v>3400</v>
          </cell>
          <cell r="BR63">
            <v>95.072180000000003</v>
          </cell>
          <cell r="BS63">
            <v>93.79092</v>
          </cell>
          <cell r="BT63">
            <v>8.3740000000000006</v>
          </cell>
          <cell r="BU63">
            <v>99</v>
          </cell>
          <cell r="BV63">
            <v>94</v>
          </cell>
          <cell r="BW63">
            <v>99</v>
          </cell>
          <cell r="BX63">
            <v>372.46304320000002</v>
          </cell>
          <cell r="BY63">
            <v>34</v>
          </cell>
          <cell r="CC63">
            <v>18270</v>
          </cell>
        </row>
        <row r="64">
          <cell r="A64" t="str">
            <v>Finland</v>
          </cell>
          <cell r="BJ64">
            <v>4.1166666666666663</v>
          </cell>
          <cell r="BK64">
            <v>1.9293129444122299</v>
          </cell>
          <cell r="BL64">
            <v>85</v>
          </cell>
          <cell r="BM64">
            <v>100</v>
          </cell>
          <cell r="BN64" t="str">
            <v>No data</v>
          </cell>
          <cell r="BO64">
            <v>89.607383728027301</v>
          </cell>
          <cell r="BP64">
            <v>129.24436950683599</v>
          </cell>
          <cell r="BQ64">
            <v>260000</v>
          </cell>
          <cell r="BR64">
            <v>99.447839999999999</v>
          </cell>
          <cell r="BS64">
            <v>100.00000999999999</v>
          </cell>
          <cell r="BT64">
            <v>38.08</v>
          </cell>
          <cell r="BU64">
            <v>91</v>
          </cell>
          <cell r="BV64">
            <v>93</v>
          </cell>
          <cell r="BW64">
            <v>89</v>
          </cell>
          <cell r="BX64">
            <v>4457.1708980000003</v>
          </cell>
          <cell r="BY64">
            <v>3</v>
          </cell>
          <cell r="CC64">
            <v>303890</v>
          </cell>
        </row>
        <row r="65">
          <cell r="A65" t="str">
            <v>France</v>
          </cell>
          <cell r="BJ65">
            <v>3.833333333333333</v>
          </cell>
          <cell r="BK65">
            <v>1.38461089134216</v>
          </cell>
          <cell r="BL65">
            <v>69</v>
          </cell>
          <cell r="BM65">
            <v>100</v>
          </cell>
          <cell r="BN65" t="str">
            <v>No data</v>
          </cell>
          <cell r="BO65">
            <v>83.339744567871094</v>
          </cell>
          <cell r="BP65">
            <v>110.61001586914099</v>
          </cell>
          <cell r="BQ65">
            <v>1400000</v>
          </cell>
          <cell r="BR65">
            <v>98.650009999999995</v>
          </cell>
          <cell r="BS65">
            <v>100</v>
          </cell>
          <cell r="BT65">
            <v>32.349000000000004</v>
          </cell>
          <cell r="BU65">
            <v>96</v>
          </cell>
          <cell r="BV65">
            <v>83</v>
          </cell>
          <cell r="BW65">
            <v>92</v>
          </cell>
          <cell r="BX65">
            <v>5250.4453130000002</v>
          </cell>
          <cell r="BY65">
            <v>8</v>
          </cell>
          <cell r="CC65">
            <v>547660</v>
          </cell>
        </row>
        <row r="66">
          <cell r="A66" t="str">
            <v>Gabon</v>
          </cell>
          <cell r="BJ66">
            <v>2.3166666666666669</v>
          </cell>
          <cell r="BK66">
            <v>-0.89775323867797896</v>
          </cell>
          <cell r="BL66">
            <v>30</v>
          </cell>
          <cell r="BM66">
            <v>90.685256958007798</v>
          </cell>
          <cell r="BN66">
            <v>84.667160034179702</v>
          </cell>
          <cell r="BO66">
            <v>50.320121765136697</v>
          </cell>
          <cell r="BP66">
            <v>137.75384521484401</v>
          </cell>
          <cell r="BQ66">
            <v>4500</v>
          </cell>
          <cell r="BR66">
            <v>47.41328</v>
          </cell>
          <cell r="BS66">
            <v>85.771000000000001</v>
          </cell>
          <cell r="BT66">
            <v>3.6109999999999998</v>
          </cell>
          <cell r="BU66">
            <v>70</v>
          </cell>
          <cell r="BV66" t="str">
            <v>No Data</v>
          </cell>
          <cell r="BW66" t="str">
            <v>No Data</v>
          </cell>
          <cell r="BX66">
            <v>490.83758540000002</v>
          </cell>
          <cell r="BY66">
            <v>252</v>
          </cell>
          <cell r="CC66">
            <v>257670</v>
          </cell>
        </row>
        <row r="67">
          <cell r="A67" t="str">
            <v>Gambia</v>
          </cell>
          <cell r="BJ67">
            <v>3.8166666666666673</v>
          </cell>
          <cell r="BK67">
            <v>-0.63067597150802601</v>
          </cell>
          <cell r="BL67">
            <v>37</v>
          </cell>
          <cell r="BM67">
            <v>59.921287536621101</v>
          </cell>
          <cell r="BN67">
            <v>50.777969360351598</v>
          </cell>
          <cell r="BO67">
            <v>19.836454391479499</v>
          </cell>
          <cell r="BP67">
            <v>139.52902221679699</v>
          </cell>
          <cell r="BQ67">
            <v>4200</v>
          </cell>
          <cell r="BR67">
            <v>39.23115</v>
          </cell>
          <cell r="BS67">
            <v>77.991569999999996</v>
          </cell>
          <cell r="BT67">
            <v>1.077</v>
          </cell>
          <cell r="BU67">
            <v>88</v>
          </cell>
          <cell r="BV67">
            <v>61</v>
          </cell>
          <cell r="BW67">
            <v>87</v>
          </cell>
          <cell r="BX67">
            <v>80.810729980000005</v>
          </cell>
          <cell r="BY67">
            <v>597</v>
          </cell>
          <cell r="CC67">
            <v>10120</v>
          </cell>
        </row>
        <row r="68">
          <cell r="A68" t="str">
            <v>Georgia</v>
          </cell>
          <cell r="BJ68">
            <v>3.1333333333333333</v>
          </cell>
          <cell r="BK68">
            <v>0.82992327213287398</v>
          </cell>
          <cell r="BL68">
            <v>56</v>
          </cell>
          <cell r="BM68">
            <v>100</v>
          </cell>
          <cell r="BN68">
            <v>99.3642578125</v>
          </cell>
          <cell r="BO68">
            <v>68.846710205078097</v>
          </cell>
          <cell r="BP68">
            <v>134.72050476074199</v>
          </cell>
          <cell r="BQ68">
            <v>57000</v>
          </cell>
          <cell r="BR68">
            <v>90.024789999999996</v>
          </cell>
          <cell r="BS68">
            <v>98.394440000000003</v>
          </cell>
          <cell r="BT68">
            <v>50.975999999999999</v>
          </cell>
          <cell r="BU68">
            <v>94</v>
          </cell>
          <cell r="BV68">
            <v>97</v>
          </cell>
          <cell r="BW68">
            <v>84</v>
          </cell>
          <cell r="BX68">
            <v>795.9041138</v>
          </cell>
          <cell r="BY68">
            <v>25</v>
          </cell>
          <cell r="CC68">
            <v>69490</v>
          </cell>
        </row>
        <row r="69">
          <cell r="A69" t="str">
            <v>Germany</v>
          </cell>
          <cell r="BJ69">
            <v>3.9333333333333327</v>
          </cell>
          <cell r="BK69">
            <v>1.5853087902069101</v>
          </cell>
          <cell r="BL69">
            <v>80</v>
          </cell>
          <cell r="BM69">
            <v>100</v>
          </cell>
          <cell r="BN69" t="str">
            <v>No data</v>
          </cell>
          <cell r="BO69">
            <v>88.134513854980497</v>
          </cell>
          <cell r="BP69">
            <v>128.35702514648401</v>
          </cell>
          <cell r="BQ69">
            <v>1800000</v>
          </cell>
          <cell r="BR69">
            <v>99.225039999999993</v>
          </cell>
          <cell r="BS69">
            <v>100</v>
          </cell>
          <cell r="BT69">
            <v>42.087000000000003</v>
          </cell>
          <cell r="BU69">
            <v>93</v>
          </cell>
          <cell r="BV69">
            <v>93</v>
          </cell>
          <cell r="BW69">
            <v>84</v>
          </cell>
          <cell r="BX69">
            <v>6098.2026370000003</v>
          </cell>
          <cell r="BY69">
            <v>7</v>
          </cell>
          <cell r="CC69">
            <v>348570</v>
          </cell>
        </row>
        <row r="70">
          <cell r="A70" t="str">
            <v>Ghana</v>
          </cell>
          <cell r="BJ70">
            <v>3.6333333333333329</v>
          </cell>
          <cell r="BK70">
            <v>-0.21010401844978299</v>
          </cell>
          <cell r="BL70">
            <v>43</v>
          </cell>
          <cell r="BM70">
            <v>83.5</v>
          </cell>
          <cell r="BN70">
            <v>79.039642333984403</v>
          </cell>
          <cell r="BO70">
            <v>37.884151458740199</v>
          </cell>
          <cell r="BP70">
            <v>134.31938171386699</v>
          </cell>
          <cell r="BQ70">
            <v>42000</v>
          </cell>
          <cell r="BR70">
            <v>18.472169999999998</v>
          </cell>
          <cell r="BS70">
            <v>81.453390000000013</v>
          </cell>
          <cell r="BT70">
            <v>1.7999999999999998</v>
          </cell>
          <cell r="BU70">
            <v>97</v>
          </cell>
          <cell r="BV70">
            <v>83</v>
          </cell>
          <cell r="BW70">
            <v>97</v>
          </cell>
          <cell r="BX70">
            <v>167.97952269999999</v>
          </cell>
          <cell r="BY70">
            <v>308</v>
          </cell>
          <cell r="CC70">
            <v>227540</v>
          </cell>
        </row>
        <row r="71">
          <cell r="A71" t="str">
            <v>Greece</v>
          </cell>
          <cell r="BJ71">
            <v>4.0833333333333339</v>
          </cell>
          <cell r="BK71">
            <v>0.40559032559394798</v>
          </cell>
          <cell r="BL71">
            <v>50</v>
          </cell>
          <cell r="BM71">
            <v>100</v>
          </cell>
          <cell r="BN71">
            <v>97.935951232910199</v>
          </cell>
          <cell r="BO71">
            <v>75.671203613281307</v>
          </cell>
          <cell r="BP71">
            <v>113.44948577880901</v>
          </cell>
          <cell r="BQ71">
            <v>170000</v>
          </cell>
          <cell r="BR71">
            <v>98.983189999999993</v>
          </cell>
          <cell r="BS71">
            <v>100</v>
          </cell>
          <cell r="BT71">
            <v>45.919999999999995</v>
          </cell>
          <cell r="BU71">
            <v>99</v>
          </cell>
          <cell r="BV71">
            <v>83</v>
          </cell>
          <cell r="BW71">
            <v>96</v>
          </cell>
          <cell r="BX71">
            <v>2340.1657709999999</v>
          </cell>
          <cell r="BY71">
            <v>3</v>
          </cell>
          <cell r="CC71">
            <v>128900</v>
          </cell>
        </row>
        <row r="72">
          <cell r="A72" t="str">
            <v>Grenada</v>
          </cell>
          <cell r="BJ72">
            <v>3.1333333333333333</v>
          </cell>
          <cell r="BK72">
            <v>-0.135928764939308</v>
          </cell>
          <cell r="BL72">
            <v>53</v>
          </cell>
          <cell r="BM72">
            <v>95.428741455078097</v>
          </cell>
          <cell r="BN72">
            <v>98.599998474121094</v>
          </cell>
          <cell r="BO72">
            <v>59.071735382080099</v>
          </cell>
          <cell r="BP72">
            <v>104.24390411377</v>
          </cell>
          <cell r="BQ72">
            <v>790</v>
          </cell>
          <cell r="BR72">
            <v>91.493889999999993</v>
          </cell>
          <cell r="BS72">
            <v>95.628649999999993</v>
          </cell>
          <cell r="BT72">
            <v>14.471</v>
          </cell>
          <cell r="BU72">
            <v>92</v>
          </cell>
          <cell r="BV72">
            <v>82</v>
          </cell>
          <cell r="BW72" t="str">
            <v>No Data</v>
          </cell>
          <cell r="BX72">
            <v>693.81774900000005</v>
          </cell>
          <cell r="BY72">
            <v>25</v>
          </cell>
          <cell r="CC72">
            <v>340</v>
          </cell>
        </row>
        <row r="73">
          <cell r="A73" t="str">
            <v>Guatemala</v>
          </cell>
          <cell r="BJ73">
            <v>2.8</v>
          </cell>
          <cell r="BK73">
            <v>-0.67684084177017201</v>
          </cell>
          <cell r="BL73">
            <v>25</v>
          </cell>
          <cell r="BM73">
            <v>95.724571228027301</v>
          </cell>
          <cell r="BN73">
            <v>81.285896301269503</v>
          </cell>
          <cell r="BO73">
            <v>40.703048706054702</v>
          </cell>
          <cell r="BP73">
            <v>118.727996826172</v>
          </cell>
          <cell r="BQ73">
            <v>21000</v>
          </cell>
          <cell r="BR73">
            <v>65.063140000000004</v>
          </cell>
          <cell r="BS73">
            <v>94.190580000000011</v>
          </cell>
          <cell r="BT73">
            <v>3.55</v>
          </cell>
          <cell r="BU73">
            <v>85</v>
          </cell>
          <cell r="BV73">
            <v>78</v>
          </cell>
          <cell r="BW73">
            <v>88</v>
          </cell>
          <cell r="BX73">
            <v>482.96057130000003</v>
          </cell>
          <cell r="BY73">
            <v>95</v>
          </cell>
          <cell r="CC73">
            <v>107160</v>
          </cell>
        </row>
        <row r="74">
          <cell r="A74" t="str">
            <v>Guinea</v>
          </cell>
          <cell r="BJ74">
            <v>3</v>
          </cell>
          <cell r="BK74">
            <v>-0.77874583005905196</v>
          </cell>
          <cell r="BL74">
            <v>28</v>
          </cell>
          <cell r="BM74">
            <v>42.418388366699197</v>
          </cell>
          <cell r="BN74">
            <v>32.003841400146499</v>
          </cell>
          <cell r="BO74">
            <v>21.830022811889599</v>
          </cell>
          <cell r="BP74">
            <v>100.796745300293</v>
          </cell>
          <cell r="BQ74">
            <v>34000</v>
          </cell>
          <cell r="BR74">
            <v>22.719270000000002</v>
          </cell>
          <cell r="BS74">
            <v>61.898719999999997</v>
          </cell>
          <cell r="BT74">
            <v>0.78799999999999992</v>
          </cell>
          <cell r="BU74">
            <v>47</v>
          </cell>
          <cell r="BV74" t="str">
            <v>No Data</v>
          </cell>
          <cell r="BW74" t="str">
            <v>No Data</v>
          </cell>
          <cell r="BX74">
            <v>109.2428207</v>
          </cell>
          <cell r="BY74">
            <v>576</v>
          </cell>
          <cell r="CC74">
            <v>245720</v>
          </cell>
        </row>
        <row r="75">
          <cell r="A75" t="str">
            <v>Guinea-Bissau</v>
          </cell>
          <cell r="BJ75">
            <v>1.8666666666666665</v>
          </cell>
          <cell r="BK75">
            <v>-1.5144411325454701</v>
          </cell>
          <cell r="BL75">
            <v>19</v>
          </cell>
          <cell r="BM75">
            <v>31.040412902831999</v>
          </cell>
          <cell r="BN75">
            <v>45.581161499023402</v>
          </cell>
          <cell r="BO75">
            <v>3.93050909042358</v>
          </cell>
          <cell r="BP75">
            <v>82.792587280273395</v>
          </cell>
          <cell r="BQ75">
            <v>3400</v>
          </cell>
          <cell r="BR75">
            <v>20.538</v>
          </cell>
          <cell r="BS75">
            <v>66.634410000000003</v>
          </cell>
          <cell r="BT75">
            <v>2</v>
          </cell>
          <cell r="BU75">
            <v>84</v>
          </cell>
          <cell r="BV75" t="str">
            <v>No Data</v>
          </cell>
          <cell r="BW75">
            <v>84</v>
          </cell>
          <cell r="BX75">
            <v>123.1843796</v>
          </cell>
          <cell r="BY75">
            <v>667</v>
          </cell>
          <cell r="CC75">
            <v>28120</v>
          </cell>
        </row>
        <row r="76">
          <cell r="A76" t="str">
            <v>Guyana</v>
          </cell>
          <cell r="BJ76" t="str">
            <v>No data</v>
          </cell>
          <cell r="BK76">
            <v>-0.38606047630310097</v>
          </cell>
          <cell r="BL76">
            <v>41</v>
          </cell>
          <cell r="BM76">
            <v>92.021690368652301</v>
          </cell>
          <cell r="BN76">
            <v>85.639732360839801</v>
          </cell>
          <cell r="BO76">
            <v>37.325836181640597</v>
          </cell>
          <cell r="BP76">
            <v>82.9710693359375</v>
          </cell>
          <cell r="BQ76">
            <v>4200</v>
          </cell>
          <cell r="BR76">
            <v>85.763099999999994</v>
          </cell>
          <cell r="BS76">
            <v>95.539749999999998</v>
          </cell>
          <cell r="BT76">
            <v>7.99</v>
          </cell>
          <cell r="BU76">
            <v>99</v>
          </cell>
          <cell r="BV76">
            <v>92</v>
          </cell>
          <cell r="BW76">
            <v>98</v>
          </cell>
          <cell r="BX76">
            <v>512.92156980000004</v>
          </cell>
          <cell r="BY76">
            <v>169</v>
          </cell>
          <cell r="CC76">
            <v>196850</v>
          </cell>
        </row>
        <row r="77">
          <cell r="A77" t="str">
            <v>Haiti</v>
          </cell>
          <cell r="BJ77">
            <v>2.333333333333333</v>
          </cell>
          <cell r="BK77">
            <v>-2.0153884887695299</v>
          </cell>
          <cell r="BL77">
            <v>18</v>
          </cell>
          <cell r="BM77">
            <v>45.371345520019503</v>
          </cell>
          <cell r="BN77">
            <v>61.691349029541001</v>
          </cell>
          <cell r="BO77">
            <v>32.473628997802699</v>
          </cell>
          <cell r="BP77">
            <v>60.7594184875488</v>
          </cell>
          <cell r="BQ77">
            <v>23000</v>
          </cell>
          <cell r="BR77">
            <v>34.704450000000001</v>
          </cell>
          <cell r="BS77">
            <v>65.466830000000002</v>
          </cell>
          <cell r="BT77">
            <v>2.3449999999999998</v>
          </cell>
          <cell r="BU77">
            <v>51</v>
          </cell>
          <cell r="BV77">
            <v>41</v>
          </cell>
          <cell r="BW77">
            <v>42</v>
          </cell>
          <cell r="BX77">
            <v>143.62878420000001</v>
          </cell>
          <cell r="BY77">
            <v>480</v>
          </cell>
          <cell r="CC77">
            <v>27560</v>
          </cell>
        </row>
        <row r="78">
          <cell r="A78" t="str">
            <v>Honduras</v>
          </cell>
          <cell r="BJ78">
            <v>2.916666666666667</v>
          </cell>
          <cell r="BK78">
            <v>-0.61176311969757102</v>
          </cell>
          <cell r="BL78">
            <v>24</v>
          </cell>
          <cell r="BM78">
            <v>92.779525756835895</v>
          </cell>
          <cell r="BN78">
            <v>87.205238342285199</v>
          </cell>
          <cell r="BO78">
            <v>32.136363983154297</v>
          </cell>
          <cell r="BP78">
            <v>77.567596435546903</v>
          </cell>
          <cell r="BQ78">
            <v>15000</v>
          </cell>
          <cell r="BR78">
            <v>81.251260000000002</v>
          </cell>
          <cell r="BS78">
            <v>94.827110000000005</v>
          </cell>
          <cell r="BT78">
            <v>3.1440000000000001</v>
          </cell>
          <cell r="BU78">
            <v>87</v>
          </cell>
          <cell r="BV78">
            <v>85</v>
          </cell>
          <cell r="BW78">
            <v>87</v>
          </cell>
          <cell r="BX78">
            <v>362.2604675</v>
          </cell>
          <cell r="BY78">
            <v>65</v>
          </cell>
          <cell r="CC78">
            <v>111890</v>
          </cell>
        </row>
        <row r="79">
          <cell r="A79" t="str">
            <v>Hungary</v>
          </cell>
          <cell r="BJ79">
            <v>4.4333333333333336</v>
          </cell>
          <cell r="BK79">
            <v>0.49536508321762102</v>
          </cell>
          <cell r="BL79">
            <v>44</v>
          </cell>
          <cell r="BM79">
            <v>100</v>
          </cell>
          <cell r="BN79">
            <v>99.099998474121094</v>
          </cell>
          <cell r="BO79">
            <v>80.371696472167997</v>
          </cell>
          <cell r="BP79">
            <v>106.07160186767599</v>
          </cell>
          <cell r="BQ79">
            <v>160000</v>
          </cell>
          <cell r="BR79">
            <v>97.99087999999999</v>
          </cell>
          <cell r="BS79">
            <v>100</v>
          </cell>
          <cell r="BT79">
            <v>32.311999999999998</v>
          </cell>
          <cell r="BU79">
            <v>99</v>
          </cell>
          <cell r="BV79">
            <v>99</v>
          </cell>
          <cell r="BW79">
            <v>99</v>
          </cell>
          <cell r="BX79">
            <v>2115.1923830000001</v>
          </cell>
          <cell r="BY79">
            <v>12</v>
          </cell>
          <cell r="CC79">
            <v>90530</v>
          </cell>
        </row>
        <row r="80">
          <cell r="A80" t="str">
            <v>Iceland</v>
          </cell>
          <cell r="BJ80" t="str">
            <v>No data</v>
          </cell>
          <cell r="BK80">
            <v>1.51827776432037</v>
          </cell>
          <cell r="BL80">
            <v>75</v>
          </cell>
          <cell r="BM80">
            <v>100</v>
          </cell>
          <cell r="BN80" t="str">
            <v>No data</v>
          </cell>
          <cell r="BO80">
            <v>99.010955810546903</v>
          </cell>
          <cell r="BP80">
            <v>121.94931793212901</v>
          </cell>
          <cell r="BQ80">
            <v>24000</v>
          </cell>
          <cell r="BR80">
            <v>98.782170000000008</v>
          </cell>
          <cell r="BS80">
            <v>100</v>
          </cell>
          <cell r="BT80">
            <v>39.701000000000001</v>
          </cell>
          <cell r="BU80">
            <v>91</v>
          </cell>
          <cell r="BV80">
            <v>95</v>
          </cell>
          <cell r="BW80">
            <v>90</v>
          </cell>
          <cell r="BX80">
            <v>5113.2216799999997</v>
          </cell>
          <cell r="BY80">
            <v>4</v>
          </cell>
          <cell r="CC80">
            <v>100250</v>
          </cell>
        </row>
        <row r="81">
          <cell r="A81" t="str">
            <v>India</v>
          </cell>
          <cell r="BJ81">
            <v>4.2666666666666666</v>
          </cell>
          <cell r="BK81">
            <v>0.17155437171459201</v>
          </cell>
          <cell r="BL81">
            <v>40</v>
          </cell>
          <cell r="BM81">
            <v>97.815284729003906</v>
          </cell>
          <cell r="BN81">
            <v>74.372993469238295</v>
          </cell>
          <cell r="BO81">
            <v>20.081300735473601</v>
          </cell>
          <cell r="BP81">
            <v>84.270011901855497</v>
          </cell>
          <cell r="BQ81">
            <v>730000</v>
          </cell>
          <cell r="BR81">
            <v>59.54345</v>
          </cell>
          <cell r="BS81">
            <v>92.674639999999997</v>
          </cell>
          <cell r="BT81">
            <v>7.7759999999999998</v>
          </cell>
          <cell r="BU81">
            <v>91</v>
          </cell>
          <cell r="BV81">
            <v>84</v>
          </cell>
          <cell r="BW81">
            <v>15</v>
          </cell>
          <cell r="BX81">
            <v>275.13040160000003</v>
          </cell>
          <cell r="BY81">
            <v>145</v>
          </cell>
          <cell r="CC81">
            <v>2973190</v>
          </cell>
        </row>
        <row r="82">
          <cell r="A82" t="str">
            <v>Indonesia</v>
          </cell>
          <cell r="BJ82">
            <v>3.666666666666667</v>
          </cell>
          <cell r="BK82">
            <v>0.182740747928619</v>
          </cell>
          <cell r="BL82">
            <v>37</v>
          </cell>
          <cell r="BM82">
            <v>98.849998474121094</v>
          </cell>
          <cell r="BN82">
            <v>95.658561706542997</v>
          </cell>
          <cell r="BO82">
            <v>47.690647125244098</v>
          </cell>
          <cell r="BP82">
            <v>126.10691070556599</v>
          </cell>
          <cell r="BQ82">
            <v>180000</v>
          </cell>
          <cell r="BR82">
            <v>73.128389999999996</v>
          </cell>
          <cell r="BS82">
            <v>89.344009999999997</v>
          </cell>
          <cell r="BT82">
            <v>3.7769999999999997</v>
          </cell>
          <cell r="BU82">
            <v>85</v>
          </cell>
          <cell r="BV82">
            <v>71</v>
          </cell>
          <cell r="BW82">
            <v>3</v>
          </cell>
          <cell r="BX82">
            <v>375.15563959999997</v>
          </cell>
          <cell r="BY82">
            <v>177</v>
          </cell>
          <cell r="CC82">
            <v>1811570</v>
          </cell>
        </row>
        <row r="83">
          <cell r="A83" t="str">
            <v>Iran</v>
          </cell>
          <cell r="BJ83">
            <v>3.2333333333333329</v>
          </cell>
          <cell r="BK83">
            <v>-0.55350244045257602</v>
          </cell>
          <cell r="BL83">
            <v>25</v>
          </cell>
          <cell r="BM83">
            <v>100</v>
          </cell>
          <cell r="BN83">
            <v>85.544250488281307</v>
          </cell>
          <cell r="BO83">
            <v>70.004554748535199</v>
          </cell>
          <cell r="BP83">
            <v>142.39036560058599</v>
          </cell>
          <cell r="BQ83">
            <v>160000</v>
          </cell>
          <cell r="BR83">
            <v>88.421869999999998</v>
          </cell>
          <cell r="BS83">
            <v>95.244540000000001</v>
          </cell>
          <cell r="BT83">
            <v>11.399999999999999</v>
          </cell>
          <cell r="BU83">
            <v>99</v>
          </cell>
          <cell r="BV83">
            <v>98</v>
          </cell>
          <cell r="BW83" t="str">
            <v>No Data</v>
          </cell>
          <cell r="BX83">
            <v>1691.335693</v>
          </cell>
          <cell r="BY83">
            <v>16</v>
          </cell>
          <cell r="CC83">
            <v>1628550</v>
          </cell>
        </row>
        <row r="84">
          <cell r="A84" t="str">
            <v>Iraq</v>
          </cell>
          <cell r="BJ84">
            <v>1.6333333333333335</v>
          </cell>
          <cell r="BK84">
            <v>-1.33627045154572</v>
          </cell>
          <cell r="BL84">
            <v>21</v>
          </cell>
          <cell r="BM84">
            <v>100</v>
          </cell>
          <cell r="BN84">
            <v>85.599998474121094</v>
          </cell>
          <cell r="BO84">
            <v>75</v>
          </cell>
          <cell r="BP84">
            <v>94.695915222167997</v>
          </cell>
          <cell r="BQ84">
            <v>48000</v>
          </cell>
          <cell r="BR84">
            <v>94.121019999999987</v>
          </cell>
          <cell r="BS84">
            <v>96.533479999999997</v>
          </cell>
          <cell r="BT84">
            <v>8.2170000000000005</v>
          </cell>
          <cell r="BU84">
            <v>84</v>
          </cell>
          <cell r="BV84">
            <v>86</v>
          </cell>
          <cell r="BW84">
            <v>37</v>
          </cell>
          <cell r="BX84">
            <v>715.95831299999998</v>
          </cell>
          <cell r="BY84">
            <v>79</v>
          </cell>
          <cell r="CC84">
            <v>434320</v>
          </cell>
        </row>
        <row r="85">
          <cell r="A85" t="str">
            <v>Ireland</v>
          </cell>
          <cell r="BJ85" t="str">
            <v>No data</v>
          </cell>
          <cell r="BK85">
            <v>1.2813749313354501</v>
          </cell>
          <cell r="BL85">
            <v>72</v>
          </cell>
          <cell r="BM85">
            <v>100</v>
          </cell>
          <cell r="BN85" t="str">
            <v>No data</v>
          </cell>
          <cell r="BO85">
            <v>84.522300720214801</v>
          </cell>
          <cell r="BP85">
            <v>105.69000244140599</v>
          </cell>
          <cell r="BQ85">
            <v>110000</v>
          </cell>
          <cell r="BR85">
            <v>91.245180000000005</v>
          </cell>
          <cell r="BS85">
            <v>97.394539999999992</v>
          </cell>
          <cell r="BT85">
            <v>30.861000000000001</v>
          </cell>
          <cell r="BU85">
            <v>94</v>
          </cell>
          <cell r="BV85" t="str">
            <v>No Data</v>
          </cell>
          <cell r="BW85">
            <v>86</v>
          </cell>
          <cell r="BX85">
            <v>5896.6918949999999</v>
          </cell>
          <cell r="BY85">
            <v>5</v>
          </cell>
          <cell r="CC85">
            <v>68890</v>
          </cell>
        </row>
        <row r="86">
          <cell r="A86" t="str">
            <v>Israel</v>
          </cell>
          <cell r="BJ86" t="str">
            <v>No data</v>
          </cell>
          <cell r="BK86">
            <v>1.3256520032882699</v>
          </cell>
          <cell r="BL86">
            <v>60</v>
          </cell>
          <cell r="BM86">
            <v>100</v>
          </cell>
          <cell r="BN86" t="str">
            <v>No data</v>
          </cell>
          <cell r="BO86">
            <v>86.787879943847699</v>
          </cell>
          <cell r="BP86">
            <v>137.333984375</v>
          </cell>
          <cell r="BQ86">
            <v>46000</v>
          </cell>
          <cell r="BR86">
            <v>100.00001</v>
          </cell>
          <cell r="BS86">
            <v>100</v>
          </cell>
          <cell r="BT86">
            <v>32.176000000000002</v>
          </cell>
          <cell r="BU86">
            <v>98</v>
          </cell>
          <cell r="BV86">
            <v>96</v>
          </cell>
          <cell r="BW86">
            <v>95</v>
          </cell>
          <cell r="BX86">
            <v>3207.4663089999999</v>
          </cell>
          <cell r="BY86">
            <v>3</v>
          </cell>
          <cell r="CC86">
            <v>21640</v>
          </cell>
        </row>
        <row r="87">
          <cell r="A87" t="str">
            <v>Italy</v>
          </cell>
          <cell r="BJ87">
            <v>4.0333333333333332</v>
          </cell>
          <cell r="BK87">
            <v>0.46193608641624501</v>
          </cell>
          <cell r="BL87">
            <v>53</v>
          </cell>
          <cell r="BM87">
            <v>100</v>
          </cell>
          <cell r="BN87">
            <v>99.15576171875</v>
          </cell>
          <cell r="BO87">
            <v>74.387184143066406</v>
          </cell>
          <cell r="BP87">
            <v>131.26451110839801</v>
          </cell>
          <cell r="BQ87">
            <v>710000</v>
          </cell>
          <cell r="BR87">
            <v>98.77243</v>
          </cell>
          <cell r="BS87">
            <v>99.442729999999997</v>
          </cell>
          <cell r="BT87">
            <v>40.930999999999997</v>
          </cell>
          <cell r="BU87">
            <v>95</v>
          </cell>
          <cell r="BV87">
            <v>88</v>
          </cell>
          <cell r="BW87">
            <v>92</v>
          </cell>
          <cell r="BX87">
            <v>3624.0822750000002</v>
          </cell>
          <cell r="BY87">
            <v>2</v>
          </cell>
          <cell r="CC87">
            <v>294140</v>
          </cell>
        </row>
        <row r="88">
          <cell r="A88" t="str">
            <v>Jamaica</v>
          </cell>
          <cell r="BJ88">
            <v>3.6833333333333327</v>
          </cell>
          <cell r="BK88">
            <v>0.49582076072692899</v>
          </cell>
          <cell r="BL88">
            <v>44</v>
          </cell>
          <cell r="BM88">
            <v>99.383773803710895</v>
          </cell>
          <cell r="BN88">
            <v>88.099998474121094</v>
          </cell>
          <cell r="BO88">
            <v>55.072067260742202</v>
          </cell>
          <cell r="BP88">
            <v>102.564002990723</v>
          </cell>
          <cell r="BQ88">
            <v>8300</v>
          </cell>
          <cell r="BR88">
            <v>87.312600000000003</v>
          </cell>
          <cell r="BS88">
            <v>90.648439999999994</v>
          </cell>
          <cell r="BT88">
            <v>13.199000000000002</v>
          </cell>
          <cell r="BU88">
            <v>96</v>
          </cell>
          <cell r="BV88">
            <v>92</v>
          </cell>
          <cell r="BW88" t="str">
            <v>No Data</v>
          </cell>
          <cell r="BX88">
            <v>559.11590579999995</v>
          </cell>
          <cell r="BY88">
            <v>80</v>
          </cell>
          <cell r="CC88">
            <v>10830</v>
          </cell>
        </row>
        <row r="89">
          <cell r="A89" t="str">
            <v>Japan</v>
          </cell>
          <cell r="BJ89">
            <v>4.2333333333333334</v>
          </cell>
          <cell r="BK89">
            <v>1.58666384220123</v>
          </cell>
          <cell r="BL89">
            <v>74</v>
          </cell>
          <cell r="BM89">
            <v>100</v>
          </cell>
          <cell r="BN89" t="str">
            <v>No data</v>
          </cell>
          <cell r="BO89">
            <v>91.281608581542997</v>
          </cell>
          <cell r="BP89">
            <v>147.02322387695301</v>
          </cell>
          <cell r="BQ89">
            <v>1400000</v>
          </cell>
          <cell r="BR89">
            <v>99.894710000000003</v>
          </cell>
          <cell r="BS89">
            <v>99.010210000000001</v>
          </cell>
          <cell r="BT89">
            <v>24.117999999999999</v>
          </cell>
          <cell r="BU89">
            <v>98</v>
          </cell>
          <cell r="BV89">
            <v>93</v>
          </cell>
          <cell r="BW89">
            <v>97</v>
          </cell>
          <cell r="BX89">
            <v>4503.6821289999998</v>
          </cell>
          <cell r="BY89">
            <v>5</v>
          </cell>
          <cell r="CC89">
            <v>364500</v>
          </cell>
        </row>
        <row r="90">
          <cell r="A90" t="str">
            <v>Jordan</v>
          </cell>
          <cell r="BJ90">
            <v>2.5499999999999998</v>
          </cell>
          <cell r="BK90">
            <v>9.9470265209674794E-2</v>
          </cell>
          <cell r="BL90">
            <v>49</v>
          </cell>
          <cell r="BM90">
            <v>100</v>
          </cell>
          <cell r="BN90">
            <v>98.227111816406307</v>
          </cell>
          <cell r="BO90">
            <v>66.790313720703097</v>
          </cell>
          <cell r="BP90">
            <v>77.004608154296903</v>
          </cell>
          <cell r="BQ90">
            <v>29000</v>
          </cell>
          <cell r="BR90">
            <v>97.339749999999995</v>
          </cell>
          <cell r="BS90">
            <v>98.937220000000011</v>
          </cell>
          <cell r="BT90">
            <v>23.436</v>
          </cell>
          <cell r="BU90">
            <v>89</v>
          </cell>
          <cell r="BV90">
            <v>96</v>
          </cell>
          <cell r="BW90" t="str">
            <v>No Data</v>
          </cell>
          <cell r="BX90">
            <v>737.75085449999995</v>
          </cell>
          <cell r="BY90">
            <v>46</v>
          </cell>
          <cell r="CC90">
            <v>88780</v>
          </cell>
        </row>
        <row r="91">
          <cell r="A91" t="str">
            <v>Kazakhstan</v>
          </cell>
          <cell r="BJ91">
            <v>3.4666666666666672</v>
          </cell>
          <cell r="BK91">
            <v>0.124712504446507</v>
          </cell>
          <cell r="BL91">
            <v>38</v>
          </cell>
          <cell r="BM91">
            <v>100</v>
          </cell>
          <cell r="BN91">
            <v>99.781631469726605</v>
          </cell>
          <cell r="BO91">
            <v>81.877624511718807</v>
          </cell>
          <cell r="BP91">
            <v>138.62922668457</v>
          </cell>
          <cell r="BQ91">
            <v>160000</v>
          </cell>
          <cell r="BR91">
            <v>97.873699999999999</v>
          </cell>
          <cell r="BS91">
            <v>95.627510000000001</v>
          </cell>
          <cell r="BT91">
            <v>32.522000000000006</v>
          </cell>
          <cell r="BU91">
            <v>97</v>
          </cell>
          <cell r="BV91">
            <v>98</v>
          </cell>
          <cell r="BW91">
            <v>89</v>
          </cell>
          <cell r="BX91">
            <v>783.76342769999997</v>
          </cell>
          <cell r="BY91">
            <v>10</v>
          </cell>
          <cell r="CC91">
            <v>2699700</v>
          </cell>
        </row>
        <row r="92">
          <cell r="A92" t="str">
            <v>Kenya</v>
          </cell>
          <cell r="BJ92">
            <v>3.45</v>
          </cell>
          <cell r="BK92">
            <v>-0.383268862962723</v>
          </cell>
          <cell r="BL92">
            <v>31</v>
          </cell>
          <cell r="BM92">
            <v>69.699996948242202</v>
          </cell>
          <cell r="BN92">
            <v>81.534973144531307</v>
          </cell>
          <cell r="BO92">
            <v>22.565118789672901</v>
          </cell>
          <cell r="BP92">
            <v>103.76902008056599</v>
          </cell>
          <cell r="BQ92">
            <v>60000</v>
          </cell>
          <cell r="BR92">
            <v>29.051120000000001</v>
          </cell>
          <cell r="BS92">
            <v>58.916330000000002</v>
          </cell>
          <cell r="BT92">
            <v>1.988</v>
          </cell>
          <cell r="BU92">
            <v>92</v>
          </cell>
          <cell r="BV92">
            <v>45</v>
          </cell>
          <cell r="BW92">
            <v>92</v>
          </cell>
          <cell r="BX92">
            <v>179.18043520000001</v>
          </cell>
          <cell r="BY92">
            <v>342</v>
          </cell>
          <cell r="CC92">
            <v>569140</v>
          </cell>
        </row>
        <row r="93">
          <cell r="A93" t="str">
            <v>Kiribati</v>
          </cell>
          <cell r="BJ93" t="str">
            <v>No data</v>
          </cell>
          <cell r="BK93">
            <v>-0.23553551733493799</v>
          </cell>
          <cell r="BL93" t="str">
            <v>No data</v>
          </cell>
          <cell r="BM93">
            <v>100</v>
          </cell>
          <cell r="BN93" t="str">
            <v>No data</v>
          </cell>
          <cell r="BO93">
            <v>14.581818580627401</v>
          </cell>
          <cell r="BP93">
            <v>46.475521087646499</v>
          </cell>
          <cell r="BQ93">
            <v>750</v>
          </cell>
          <cell r="BR93">
            <v>47.802889999999998</v>
          </cell>
          <cell r="BS93">
            <v>71.615979999999993</v>
          </cell>
          <cell r="BT93">
            <v>2.028</v>
          </cell>
          <cell r="BU93">
            <v>97</v>
          </cell>
          <cell r="BV93">
            <v>91</v>
          </cell>
          <cell r="BW93">
            <v>97</v>
          </cell>
          <cell r="BX93">
            <v>277.83273320000001</v>
          </cell>
          <cell r="BY93">
            <v>92</v>
          </cell>
          <cell r="CC93">
            <v>810</v>
          </cell>
        </row>
        <row r="94">
          <cell r="A94" t="str">
            <v>Korea DPR</v>
          </cell>
          <cell r="BJ94" t="str">
            <v>No data</v>
          </cell>
          <cell r="BK94">
            <v>-1.3967882394790601</v>
          </cell>
          <cell r="BL94">
            <v>18</v>
          </cell>
          <cell r="BM94">
            <v>49.372756958007798</v>
          </cell>
          <cell r="BN94" t="str">
            <v>No data</v>
          </cell>
          <cell r="BO94" t="str">
            <v>No data</v>
          </cell>
          <cell r="BP94">
            <v>14.9824075698853</v>
          </cell>
          <cell r="BQ94">
            <v>35000</v>
          </cell>
          <cell r="BR94">
            <v>83.158410000000003</v>
          </cell>
          <cell r="BS94">
            <v>94.512450000000001</v>
          </cell>
          <cell r="BT94">
            <v>36.745000000000005</v>
          </cell>
          <cell r="BU94">
            <v>97</v>
          </cell>
          <cell r="BV94">
            <v>98</v>
          </cell>
          <cell r="BW94" t="str">
            <v>No Data</v>
          </cell>
          <cell r="BX94" t="str">
            <v>No Data</v>
          </cell>
          <cell r="BY94">
            <v>89</v>
          </cell>
          <cell r="CC94">
            <v>120410</v>
          </cell>
        </row>
        <row r="95">
          <cell r="A95" t="str">
            <v>Korea Republic of</v>
          </cell>
          <cell r="BJ95">
            <v>4.4000000000000004</v>
          </cell>
          <cell r="BK95">
            <v>1.3764177560806301</v>
          </cell>
          <cell r="BL95">
            <v>61</v>
          </cell>
          <cell r="BM95">
            <v>100</v>
          </cell>
          <cell r="BN95" t="str">
            <v>No data</v>
          </cell>
          <cell r="BO95">
            <v>96.157585144042997</v>
          </cell>
          <cell r="BP95">
            <v>134.48927307128901</v>
          </cell>
          <cell r="BQ95">
            <v>100000</v>
          </cell>
          <cell r="BR95">
            <v>100</v>
          </cell>
          <cell r="BS95">
            <v>99.787649999999999</v>
          </cell>
          <cell r="BT95">
            <v>23.660999999999998</v>
          </cell>
          <cell r="BU95">
            <v>98</v>
          </cell>
          <cell r="BV95">
            <v>96</v>
          </cell>
          <cell r="BW95">
            <v>98</v>
          </cell>
          <cell r="BX95">
            <v>3213.6633299999999</v>
          </cell>
          <cell r="BY95">
            <v>11</v>
          </cell>
          <cell r="CC95">
            <v>97100</v>
          </cell>
        </row>
        <row r="96">
          <cell r="A96" t="str">
            <v>Kuwait</v>
          </cell>
          <cell r="BJ96" t="str">
            <v>No data</v>
          </cell>
          <cell r="BK96">
            <v>1.8467279151082001E-2</v>
          </cell>
          <cell r="BL96">
            <v>42</v>
          </cell>
          <cell r="BM96">
            <v>100</v>
          </cell>
          <cell r="BN96">
            <v>96.056472778320298</v>
          </cell>
          <cell r="BO96">
            <v>99.542678833007798</v>
          </cell>
          <cell r="BP96">
            <v>174.15934753418</v>
          </cell>
          <cell r="BQ96">
            <v>9300</v>
          </cell>
          <cell r="BR96">
            <v>100</v>
          </cell>
          <cell r="BS96">
            <v>100</v>
          </cell>
          <cell r="BT96">
            <v>25.789000000000001</v>
          </cell>
          <cell r="BU96">
            <v>91</v>
          </cell>
          <cell r="BV96">
            <v>94</v>
          </cell>
          <cell r="BW96">
            <v>91</v>
          </cell>
          <cell r="BX96">
            <v>3669.0166020000001</v>
          </cell>
          <cell r="BY96">
            <v>12</v>
          </cell>
          <cell r="CC96">
            <v>17820</v>
          </cell>
        </row>
        <row r="97">
          <cell r="A97" t="str">
            <v>Kyrgyzstan</v>
          </cell>
          <cell r="BJ97">
            <v>3.5333333333333328</v>
          </cell>
          <cell r="BK97">
            <v>-0.68152093887329102</v>
          </cell>
          <cell r="BL97">
            <v>31</v>
          </cell>
          <cell r="BM97">
            <v>99.881752014160199</v>
          </cell>
          <cell r="BN97">
            <v>99.585998535156307</v>
          </cell>
          <cell r="BO97">
            <v>38.199039459228501</v>
          </cell>
          <cell r="BP97">
            <v>134.39474487304699</v>
          </cell>
          <cell r="BQ97">
            <v>38000</v>
          </cell>
          <cell r="BR97">
            <v>96.507069999999999</v>
          </cell>
          <cell r="BS97">
            <v>87.4559</v>
          </cell>
          <cell r="BT97">
            <v>18.759999999999998</v>
          </cell>
          <cell r="BU97">
            <v>95</v>
          </cell>
          <cell r="BV97">
            <v>98</v>
          </cell>
          <cell r="BW97">
            <v>96</v>
          </cell>
          <cell r="BX97">
            <v>259.92599489999998</v>
          </cell>
          <cell r="BY97">
            <v>60</v>
          </cell>
          <cell r="CC97">
            <v>191800</v>
          </cell>
        </row>
        <row r="98">
          <cell r="A98" t="str">
            <v>Lao PDR</v>
          </cell>
          <cell r="BJ98">
            <v>2.5666666666666669</v>
          </cell>
          <cell r="BK98">
            <v>-0.78454542160034202</v>
          </cell>
          <cell r="BL98">
            <v>29</v>
          </cell>
          <cell r="BM98">
            <v>100</v>
          </cell>
          <cell r="BN98">
            <v>84.661041259765597</v>
          </cell>
          <cell r="BO98">
            <v>25.510435104370099</v>
          </cell>
          <cell r="BP98">
            <v>60.843997955322301</v>
          </cell>
          <cell r="BQ98">
            <v>25000</v>
          </cell>
          <cell r="BR98">
            <v>74.459409999999991</v>
          </cell>
          <cell r="BS98">
            <v>82.061899999999994</v>
          </cell>
          <cell r="BT98">
            <v>4.9969999999999999</v>
          </cell>
          <cell r="BU98">
            <v>68</v>
          </cell>
          <cell r="BV98">
            <v>57</v>
          </cell>
          <cell r="BW98">
            <v>56</v>
          </cell>
          <cell r="BX98">
            <v>167.1159668</v>
          </cell>
          <cell r="BY98">
            <v>185</v>
          </cell>
          <cell r="CC98">
            <v>230800</v>
          </cell>
        </row>
        <row r="99">
          <cell r="A99" t="str">
            <v>Latvia</v>
          </cell>
          <cell r="BJ99" t="str">
            <v>No data</v>
          </cell>
          <cell r="BK99">
            <v>1.1050282716751101</v>
          </cell>
          <cell r="BL99">
            <v>57</v>
          </cell>
          <cell r="BM99">
            <v>100</v>
          </cell>
          <cell r="BN99">
            <v>99.889312744140597</v>
          </cell>
          <cell r="BO99">
            <v>86.135459899902301</v>
          </cell>
          <cell r="BP99">
            <v>108.6572265625</v>
          </cell>
          <cell r="BQ99">
            <v>56000</v>
          </cell>
          <cell r="BR99">
            <v>92.148259999999993</v>
          </cell>
          <cell r="BS99">
            <v>98.626180000000005</v>
          </cell>
          <cell r="BT99">
            <v>31.945999999999998</v>
          </cell>
          <cell r="BU99">
            <v>99</v>
          </cell>
          <cell r="BV99">
            <v>96</v>
          </cell>
          <cell r="BW99">
            <v>84</v>
          </cell>
          <cell r="BX99">
            <v>1895.7757570000001</v>
          </cell>
          <cell r="BY99">
            <v>19</v>
          </cell>
          <cell r="CC99">
            <v>62200</v>
          </cell>
        </row>
        <row r="100">
          <cell r="A100" t="str">
            <v>Lebanon</v>
          </cell>
          <cell r="BJ100">
            <v>3.1166666666666667</v>
          </cell>
          <cell r="BK100">
            <v>-0.832802474498749</v>
          </cell>
          <cell r="BL100">
            <v>25</v>
          </cell>
          <cell r="BM100">
            <v>100</v>
          </cell>
          <cell r="BN100">
            <v>95.069442749023395</v>
          </cell>
          <cell r="BO100">
            <v>78.180778503417997</v>
          </cell>
          <cell r="BP100">
            <v>61.816501617431598</v>
          </cell>
          <cell r="BQ100">
            <v>11000</v>
          </cell>
          <cell r="BR100">
            <v>98.476640000000003</v>
          </cell>
          <cell r="BS100">
            <v>92.6</v>
          </cell>
          <cell r="BT100">
            <v>22.71</v>
          </cell>
          <cell r="BU100">
            <v>83</v>
          </cell>
          <cell r="BV100">
            <v>63</v>
          </cell>
          <cell r="BW100">
            <v>82</v>
          </cell>
          <cell r="BX100">
            <v>1085.8511960000001</v>
          </cell>
          <cell r="BY100">
            <v>29</v>
          </cell>
          <cell r="CC100">
            <v>10230</v>
          </cell>
        </row>
        <row r="101">
          <cell r="A101" t="str">
            <v>Lesotho</v>
          </cell>
          <cell r="BJ101">
            <v>1.6333333333333335</v>
          </cell>
          <cell r="BK101">
            <v>-0.83226168155670199</v>
          </cell>
          <cell r="BL101">
            <v>41</v>
          </cell>
          <cell r="BM101">
            <v>44.640678405761697</v>
          </cell>
          <cell r="BN101">
            <v>76.635200500488295</v>
          </cell>
          <cell r="BO101">
            <v>29.787803649902301</v>
          </cell>
          <cell r="BP101">
            <v>74.493759155273395</v>
          </cell>
          <cell r="BQ101">
            <v>5500</v>
          </cell>
          <cell r="BR101">
            <v>42.75432</v>
          </cell>
          <cell r="BS101">
            <v>68.649940000000001</v>
          </cell>
          <cell r="BT101" t="str">
            <v>No data</v>
          </cell>
          <cell r="BU101">
            <v>87</v>
          </cell>
          <cell r="BV101">
            <v>82</v>
          </cell>
          <cell r="BW101">
            <v>87</v>
          </cell>
          <cell r="BX101">
            <v>308.99752810000001</v>
          </cell>
          <cell r="BY101">
            <v>544</v>
          </cell>
          <cell r="CC101">
            <v>30360</v>
          </cell>
        </row>
        <row r="102">
          <cell r="A102" t="str">
            <v>Liberia</v>
          </cell>
          <cell r="BJ102" t="str">
            <v>No data</v>
          </cell>
          <cell r="BK102">
            <v>-1.37513327598572</v>
          </cell>
          <cell r="BL102">
            <v>28</v>
          </cell>
          <cell r="BM102">
            <v>27.6492099761963</v>
          </cell>
          <cell r="BN102">
            <v>48.301361083984403</v>
          </cell>
          <cell r="BO102">
            <v>7.9844799041748002</v>
          </cell>
          <cell r="BP102">
            <v>56.568954467773402</v>
          </cell>
          <cell r="BQ102">
            <v>8700</v>
          </cell>
          <cell r="BR102">
            <v>16.973520000000001</v>
          </cell>
          <cell r="BS102">
            <v>72.948030000000003</v>
          </cell>
          <cell r="BT102">
            <v>0.373</v>
          </cell>
          <cell r="BU102">
            <v>74</v>
          </cell>
          <cell r="BV102">
            <v>13</v>
          </cell>
          <cell r="BW102">
            <v>74</v>
          </cell>
          <cell r="BX102">
            <v>102.826767</v>
          </cell>
          <cell r="BY102">
            <v>661</v>
          </cell>
          <cell r="CC102">
            <v>96320</v>
          </cell>
        </row>
        <row r="103">
          <cell r="A103" t="str">
            <v>Libya</v>
          </cell>
          <cell r="BJ103" t="str">
            <v>No data</v>
          </cell>
          <cell r="BK103">
            <v>-1.9221433401107799</v>
          </cell>
          <cell r="BL103">
            <v>17</v>
          </cell>
          <cell r="BM103">
            <v>68.532188415527301</v>
          </cell>
          <cell r="BN103" t="str">
            <v>No data</v>
          </cell>
          <cell r="BO103">
            <v>21.7589206695557</v>
          </cell>
          <cell r="BP103">
            <v>91.479293823242202</v>
          </cell>
          <cell r="BQ103">
            <v>62000</v>
          </cell>
          <cell r="BR103">
            <v>100</v>
          </cell>
          <cell r="BS103">
            <v>98.528949999999995</v>
          </cell>
          <cell r="BT103">
            <v>21.581000000000003</v>
          </cell>
          <cell r="BU103">
            <v>73</v>
          </cell>
          <cell r="BV103">
            <v>72</v>
          </cell>
          <cell r="BW103">
            <v>73</v>
          </cell>
          <cell r="BX103" t="str">
            <v>No data</v>
          </cell>
          <cell r="BY103">
            <v>72</v>
          </cell>
          <cell r="CC103">
            <v>1759540</v>
          </cell>
        </row>
        <row r="104">
          <cell r="A104" t="str">
            <v>Liechtenstein</v>
          </cell>
          <cell r="BJ104" t="str">
            <v>No data</v>
          </cell>
          <cell r="BK104">
            <v>1.69676637649536</v>
          </cell>
          <cell r="BL104" t="str">
            <v>No data</v>
          </cell>
          <cell r="BM104">
            <v>100</v>
          </cell>
          <cell r="BN104" t="str">
            <v>No data</v>
          </cell>
          <cell r="BO104">
            <v>99.546615600585895</v>
          </cell>
          <cell r="BP104">
            <v>125.589836120605</v>
          </cell>
          <cell r="BQ104">
            <v>1100</v>
          </cell>
          <cell r="BR104">
            <v>99.95</v>
          </cell>
          <cell r="BS104">
            <v>100</v>
          </cell>
          <cell r="BT104" t="str">
            <v>No data</v>
          </cell>
          <cell r="BU104" t="str">
            <v>No data</v>
          </cell>
          <cell r="BV104" t="str">
            <v>No Data</v>
          </cell>
          <cell r="BW104" t="str">
            <v>No Data</v>
          </cell>
          <cell r="BX104" t="str">
            <v>No Data</v>
          </cell>
          <cell r="BY104" t="str">
            <v>No data</v>
          </cell>
          <cell r="CC104">
            <v>160</v>
          </cell>
        </row>
        <row r="105">
          <cell r="A105" t="str">
            <v>Lithuania</v>
          </cell>
          <cell r="BJ105" t="str">
            <v>No data</v>
          </cell>
          <cell r="BK105">
            <v>1.0433808565139799</v>
          </cell>
          <cell r="BL105">
            <v>60</v>
          </cell>
          <cell r="BM105">
            <v>100</v>
          </cell>
          <cell r="BN105">
            <v>99.815597534179702</v>
          </cell>
          <cell r="BO105">
            <v>81.581871032714801</v>
          </cell>
          <cell r="BP105">
            <v>168.82075500488301</v>
          </cell>
          <cell r="BQ105">
            <v>88000</v>
          </cell>
          <cell r="BR105">
            <v>93.353640000000013</v>
          </cell>
          <cell r="BS105">
            <v>97.542069999999995</v>
          </cell>
          <cell r="BT105">
            <v>43.37</v>
          </cell>
          <cell r="BU105">
            <v>92</v>
          </cell>
          <cell r="BV105">
            <v>93</v>
          </cell>
          <cell r="BW105">
            <v>79</v>
          </cell>
          <cell r="BX105">
            <v>2312.9553219999998</v>
          </cell>
          <cell r="BY105">
            <v>8</v>
          </cell>
          <cell r="CC105">
            <v>62674</v>
          </cell>
        </row>
        <row r="106">
          <cell r="A106" t="str">
            <v>Luxembourg</v>
          </cell>
          <cell r="BJ106" t="str">
            <v>No data</v>
          </cell>
          <cell r="BK106">
            <v>1.7336456775665301</v>
          </cell>
          <cell r="BL106">
            <v>80</v>
          </cell>
          <cell r="BM106">
            <v>100</v>
          </cell>
          <cell r="BN106" t="str">
            <v>No data</v>
          </cell>
          <cell r="BO106">
            <v>97.061302185058594</v>
          </cell>
          <cell r="BP106">
            <v>135.75778198242199</v>
          </cell>
          <cell r="BQ106">
            <v>14000</v>
          </cell>
          <cell r="BR106">
            <v>97.600539999999995</v>
          </cell>
          <cell r="BS106">
            <v>99.889610000000005</v>
          </cell>
          <cell r="BT106">
            <v>30.266000000000002</v>
          </cell>
          <cell r="BU106">
            <v>99</v>
          </cell>
          <cell r="BV106">
            <v>90</v>
          </cell>
          <cell r="BW106">
            <v>96</v>
          </cell>
          <cell r="BX106">
            <v>6047.8222660000001</v>
          </cell>
          <cell r="BY106">
            <v>5</v>
          </cell>
          <cell r="CC106">
            <v>2590</v>
          </cell>
        </row>
        <row r="107">
          <cell r="A107" t="str">
            <v>Madagascar</v>
          </cell>
          <cell r="BJ107">
            <v>3.1333333333333333</v>
          </cell>
          <cell r="BK107">
            <v>-1.1424536705017101</v>
          </cell>
          <cell r="BL107">
            <v>25</v>
          </cell>
          <cell r="BM107">
            <v>26.907184600830099</v>
          </cell>
          <cell r="BN107">
            <v>74.8043212890625</v>
          </cell>
          <cell r="BO107">
            <v>4.71366310119629</v>
          </cell>
          <cell r="BP107">
            <v>40.570343017578097</v>
          </cell>
          <cell r="BQ107">
            <v>46000</v>
          </cell>
          <cell r="BR107">
            <v>10.50676</v>
          </cell>
          <cell r="BS107">
            <v>54.403979999999997</v>
          </cell>
          <cell r="BT107">
            <v>1.8120000000000001</v>
          </cell>
          <cell r="BU107">
            <v>79</v>
          </cell>
          <cell r="BV107" t="str">
            <v>No data</v>
          </cell>
          <cell r="BW107">
            <v>79</v>
          </cell>
          <cell r="BX107">
            <v>79.07378387</v>
          </cell>
          <cell r="BY107">
            <v>335</v>
          </cell>
          <cell r="CC107">
            <v>581540</v>
          </cell>
        </row>
        <row r="108">
          <cell r="A108" t="str">
            <v>Malawi</v>
          </cell>
          <cell r="BJ108">
            <v>3.416666666666667</v>
          </cell>
          <cell r="BK108">
            <v>-0.74943667650222801</v>
          </cell>
          <cell r="BL108">
            <v>30</v>
          </cell>
          <cell r="BM108">
            <v>11.199999809265099</v>
          </cell>
          <cell r="BN108">
            <v>62.143539428710902</v>
          </cell>
          <cell r="BO108">
            <v>13.7821645736694</v>
          </cell>
          <cell r="BP108">
            <v>47.781135559082003</v>
          </cell>
          <cell r="BQ108">
            <v>18000</v>
          </cell>
          <cell r="BR108">
            <v>26.226150000000001</v>
          </cell>
          <cell r="BS108">
            <v>68.831879999999998</v>
          </cell>
          <cell r="BT108">
            <v>0.15699999999999997</v>
          </cell>
          <cell r="BU108">
            <v>95</v>
          </cell>
          <cell r="BV108">
            <v>75</v>
          </cell>
          <cell r="BW108">
            <v>95</v>
          </cell>
          <cell r="BX108">
            <v>119.51282500000001</v>
          </cell>
          <cell r="BY108">
            <v>349</v>
          </cell>
          <cell r="CC108">
            <v>94280</v>
          </cell>
        </row>
        <row r="109">
          <cell r="A109" t="str">
            <v>Malaysia</v>
          </cell>
          <cell r="BJ109">
            <v>3.95</v>
          </cell>
          <cell r="BK109">
            <v>0.99868565797805797</v>
          </cell>
          <cell r="BL109">
            <v>51</v>
          </cell>
          <cell r="BM109">
            <v>100</v>
          </cell>
          <cell r="BN109">
            <v>94.854408264160199</v>
          </cell>
          <cell r="BO109">
            <v>84.213226318359403</v>
          </cell>
          <cell r="BP109">
            <v>139.59628295898401</v>
          </cell>
          <cell r="BQ109">
            <v>69000</v>
          </cell>
          <cell r="BR109">
            <v>99.572029999999998</v>
          </cell>
          <cell r="BS109">
            <v>96.695939999999993</v>
          </cell>
          <cell r="BT109">
            <v>15.132000000000001</v>
          </cell>
          <cell r="BU109">
            <v>98</v>
          </cell>
          <cell r="BV109">
            <v>87</v>
          </cell>
          <cell r="BW109" t="str">
            <v>No Data</v>
          </cell>
          <cell r="BX109">
            <v>1193.8538820000001</v>
          </cell>
          <cell r="BY109">
            <v>29</v>
          </cell>
          <cell r="CC109">
            <v>328550</v>
          </cell>
        </row>
        <row r="110">
          <cell r="A110" t="str">
            <v>Maldives</v>
          </cell>
          <cell r="BJ110">
            <v>2.6833333333333331</v>
          </cell>
          <cell r="BK110">
            <v>-0.19421827793121299</v>
          </cell>
          <cell r="BL110">
            <v>43</v>
          </cell>
          <cell r="BM110">
            <v>100</v>
          </cell>
          <cell r="BN110">
            <v>97.734947204589801</v>
          </cell>
          <cell r="BO110">
            <v>63.185665130615199</v>
          </cell>
          <cell r="BP110">
            <v>155.95391845703099</v>
          </cell>
          <cell r="BQ110">
            <v>680</v>
          </cell>
          <cell r="BR110">
            <v>99.373000000000005</v>
          </cell>
          <cell r="BS110">
            <v>99.256200000000007</v>
          </cell>
          <cell r="BT110">
            <v>10.379000000000001</v>
          </cell>
          <cell r="BU110">
            <v>99</v>
          </cell>
          <cell r="BV110">
            <v>99</v>
          </cell>
          <cell r="BW110" t="str">
            <v>No Data</v>
          </cell>
          <cell r="BX110">
            <v>1442.5732419999999</v>
          </cell>
          <cell r="BY110">
            <v>53</v>
          </cell>
          <cell r="CC110">
            <v>300</v>
          </cell>
        </row>
        <row r="111">
          <cell r="A111" t="str">
            <v>Mali</v>
          </cell>
          <cell r="BJ111">
            <v>3.05</v>
          </cell>
          <cell r="BK111">
            <v>-1.0564441680908201</v>
          </cell>
          <cell r="BL111">
            <v>30</v>
          </cell>
          <cell r="BM111">
            <v>48.021247863769503</v>
          </cell>
          <cell r="BN111">
            <v>35.473770141601598</v>
          </cell>
          <cell r="BO111">
            <v>12.7206411361694</v>
          </cell>
          <cell r="BP111">
            <v>116.621452331543</v>
          </cell>
          <cell r="BQ111">
            <v>110000</v>
          </cell>
          <cell r="BR111">
            <v>39.335419999999999</v>
          </cell>
          <cell r="BS111">
            <v>78.260829999999999</v>
          </cell>
          <cell r="BT111">
            <v>1.393</v>
          </cell>
          <cell r="BU111">
            <v>77</v>
          </cell>
          <cell r="BV111">
            <v>4</v>
          </cell>
          <cell r="BW111">
            <v>74</v>
          </cell>
          <cell r="BX111">
            <v>90.00173187</v>
          </cell>
          <cell r="BY111">
            <v>562</v>
          </cell>
          <cell r="CC111">
            <v>1220190</v>
          </cell>
        </row>
        <row r="112">
          <cell r="A112" t="str">
            <v>Malta</v>
          </cell>
          <cell r="BJ112" t="str">
            <v>No data</v>
          </cell>
          <cell r="BK112">
            <v>0.85841995477676403</v>
          </cell>
          <cell r="BL112">
            <v>53</v>
          </cell>
          <cell r="BM112">
            <v>100</v>
          </cell>
          <cell r="BN112">
            <v>94.503189086914105</v>
          </cell>
          <cell r="BO112">
            <v>85.778594970703097</v>
          </cell>
          <cell r="BP112">
            <v>144.05683898925801</v>
          </cell>
          <cell r="BQ112">
            <v>2700</v>
          </cell>
          <cell r="BR112">
            <v>99.95599</v>
          </cell>
          <cell r="BS112">
            <v>100</v>
          </cell>
          <cell r="BT112">
            <v>38.26</v>
          </cell>
          <cell r="BU112">
            <v>98</v>
          </cell>
          <cell r="BV112">
            <v>95</v>
          </cell>
          <cell r="BW112" t="str">
            <v>No Data</v>
          </cell>
          <cell r="BX112">
            <v>3897.3286130000001</v>
          </cell>
          <cell r="BY112">
            <v>6</v>
          </cell>
          <cell r="CC112">
            <v>320</v>
          </cell>
        </row>
        <row r="113">
          <cell r="A113" t="str">
            <v>Marshall Islands</v>
          </cell>
          <cell r="BJ113">
            <v>2.083333333333333</v>
          </cell>
          <cell r="BK113">
            <v>-1.47059810161591</v>
          </cell>
          <cell r="BL113" t="str">
            <v>No data</v>
          </cell>
          <cell r="BM113">
            <v>97.443603515625</v>
          </cell>
          <cell r="BN113">
            <v>98.265083312988295</v>
          </cell>
          <cell r="BO113">
            <v>38.701164245605497</v>
          </cell>
          <cell r="BP113">
            <v>27.558649063110401</v>
          </cell>
          <cell r="BQ113">
            <v>260</v>
          </cell>
          <cell r="BR113">
            <v>83.494060000000005</v>
          </cell>
          <cell r="BS113">
            <v>88.486440000000002</v>
          </cell>
          <cell r="BT113">
            <v>4.5540000000000003</v>
          </cell>
          <cell r="BU113">
            <v>79</v>
          </cell>
          <cell r="BV113">
            <v>64</v>
          </cell>
          <cell r="BW113">
            <v>63</v>
          </cell>
          <cell r="BX113">
            <v>677.16558840000005</v>
          </cell>
          <cell r="BY113" t="str">
            <v>No data</v>
          </cell>
          <cell r="CC113">
            <v>180</v>
          </cell>
        </row>
        <row r="114">
          <cell r="A114" t="str">
            <v>Mauritania</v>
          </cell>
          <cell r="BJ114">
            <v>3.0666666666666669</v>
          </cell>
          <cell r="BK114">
            <v>-0.49821245670318598</v>
          </cell>
          <cell r="BL114">
            <v>29</v>
          </cell>
          <cell r="BM114">
            <v>45.812068939208999</v>
          </cell>
          <cell r="BN114">
            <v>53.497589111328097</v>
          </cell>
          <cell r="BO114">
            <v>20.8009643554688</v>
          </cell>
          <cell r="BP114">
            <v>104.09006500244099</v>
          </cell>
          <cell r="BQ114">
            <v>15000</v>
          </cell>
          <cell r="BR114">
            <v>48.435490000000001</v>
          </cell>
          <cell r="BS114">
            <v>70.696190000000001</v>
          </cell>
          <cell r="BT114">
            <v>1.79</v>
          </cell>
          <cell r="BU114">
            <v>81</v>
          </cell>
          <cell r="BV114" t="str">
            <v>No Data</v>
          </cell>
          <cell r="BW114">
            <v>77</v>
          </cell>
          <cell r="BX114">
            <v>190.13778690000001</v>
          </cell>
          <cell r="BY114">
            <v>766</v>
          </cell>
          <cell r="CC114">
            <v>1030700</v>
          </cell>
        </row>
        <row r="115">
          <cell r="A115" t="str">
            <v>Mauritius</v>
          </cell>
          <cell r="BJ115">
            <v>3.7</v>
          </cell>
          <cell r="BK115">
            <v>0.87113988399505604</v>
          </cell>
          <cell r="BL115">
            <v>53</v>
          </cell>
          <cell r="BM115">
            <v>100</v>
          </cell>
          <cell r="BN115">
            <v>91.325393676757798</v>
          </cell>
          <cell r="BO115">
            <v>63.9998970031738</v>
          </cell>
          <cell r="BP115">
            <v>147.01481628418</v>
          </cell>
          <cell r="BQ115">
            <v>2800</v>
          </cell>
          <cell r="BR115">
            <v>95.504840000000002</v>
          </cell>
          <cell r="BS115">
            <v>99.866330000000005</v>
          </cell>
          <cell r="BT115">
            <v>20.245999999999999</v>
          </cell>
          <cell r="BU115">
            <v>96</v>
          </cell>
          <cell r="BV115">
            <v>99</v>
          </cell>
          <cell r="BW115">
            <v>97</v>
          </cell>
          <cell r="BX115">
            <v>1380.735962</v>
          </cell>
          <cell r="BY115">
            <v>61</v>
          </cell>
          <cell r="CC115">
            <v>2030</v>
          </cell>
        </row>
        <row r="116">
          <cell r="A116" t="str">
            <v>Mexico</v>
          </cell>
          <cell r="BJ116">
            <v>2.9666666666666668</v>
          </cell>
          <cell r="BK116">
            <v>-0.15700839459896099</v>
          </cell>
          <cell r="BL116">
            <v>31</v>
          </cell>
          <cell r="BM116">
            <v>100</v>
          </cell>
          <cell r="BN116">
            <v>95.379913330078097</v>
          </cell>
          <cell r="BO116">
            <v>70.069908142089801</v>
          </cell>
          <cell r="BP116">
            <v>95.661598205566406</v>
          </cell>
          <cell r="BQ116">
            <v>360000</v>
          </cell>
          <cell r="BR116">
            <v>91.183059999999998</v>
          </cell>
          <cell r="BS116">
            <v>99.318219999999997</v>
          </cell>
          <cell r="BT116">
            <v>22.477999999999998</v>
          </cell>
          <cell r="BU116">
            <v>82</v>
          </cell>
          <cell r="BV116">
            <v>73</v>
          </cell>
          <cell r="BW116">
            <v>86</v>
          </cell>
          <cell r="BX116">
            <v>1065.950073</v>
          </cell>
          <cell r="BY116">
            <v>33</v>
          </cell>
          <cell r="CC116">
            <v>1943950</v>
          </cell>
        </row>
        <row r="117">
          <cell r="A117" t="str">
            <v>Micronesia</v>
          </cell>
          <cell r="BJ117">
            <v>2.6</v>
          </cell>
          <cell r="BK117">
            <v>-0.187081649899483</v>
          </cell>
          <cell r="BL117" t="str">
            <v>No data</v>
          </cell>
          <cell r="BM117">
            <v>82.116943359375</v>
          </cell>
          <cell r="BN117" t="str">
            <v>No data</v>
          </cell>
          <cell r="BO117">
            <v>35.304054260253899</v>
          </cell>
          <cell r="BP117">
            <v>20.7376708984375</v>
          </cell>
          <cell r="BQ117">
            <v>380</v>
          </cell>
          <cell r="BR117">
            <v>88.309330000000003</v>
          </cell>
          <cell r="BS117">
            <v>78.566479999999999</v>
          </cell>
          <cell r="BT117" t="str">
            <v>No data</v>
          </cell>
          <cell r="BU117">
            <v>78</v>
          </cell>
          <cell r="BV117">
            <v>52</v>
          </cell>
          <cell r="BW117">
            <v>73</v>
          </cell>
          <cell r="BX117">
            <v>414.04211429999998</v>
          </cell>
          <cell r="BY117">
            <v>88</v>
          </cell>
          <cell r="CC117">
            <v>700</v>
          </cell>
        </row>
        <row r="118">
          <cell r="A118" t="str">
            <v>Moldova Republic of</v>
          </cell>
          <cell r="BJ118">
            <v>2.5333333333333332</v>
          </cell>
          <cell r="BK118">
            <v>-0.383404940366745</v>
          </cell>
          <cell r="BL118">
            <v>34</v>
          </cell>
          <cell r="BM118">
            <v>100</v>
          </cell>
          <cell r="BN118">
            <v>99.359893798828097</v>
          </cell>
          <cell r="BO118">
            <v>76.124519348144503</v>
          </cell>
          <cell r="BP118">
            <v>89.379447937011705</v>
          </cell>
          <cell r="BQ118">
            <v>42000</v>
          </cell>
          <cell r="BR118">
            <v>76.308199999999999</v>
          </cell>
          <cell r="BS118">
            <v>89.05565</v>
          </cell>
          <cell r="BT118">
            <v>32.002000000000002</v>
          </cell>
          <cell r="BU118">
            <v>91</v>
          </cell>
          <cell r="BV118">
            <v>95</v>
          </cell>
          <cell r="BW118">
            <v>80</v>
          </cell>
          <cell r="BX118">
            <v>479.8528748</v>
          </cell>
          <cell r="BY118">
            <v>19</v>
          </cell>
          <cell r="CC118">
            <v>32854</v>
          </cell>
        </row>
        <row r="119">
          <cell r="A119" t="str">
            <v>Mongolia</v>
          </cell>
          <cell r="BJ119">
            <v>2.95</v>
          </cell>
          <cell r="BK119">
            <v>-0.19483031332492801</v>
          </cell>
          <cell r="BL119">
            <v>35</v>
          </cell>
          <cell r="BM119">
            <v>99.125267028808594</v>
          </cell>
          <cell r="BN119">
            <v>98.423118591308594</v>
          </cell>
          <cell r="BO119">
            <v>51.079994201660199</v>
          </cell>
          <cell r="BP119">
            <v>137.01365661621099</v>
          </cell>
          <cell r="BQ119">
            <v>65000</v>
          </cell>
          <cell r="BR119">
            <v>58.479390000000002</v>
          </cell>
          <cell r="BS119">
            <v>83.313109999999995</v>
          </cell>
          <cell r="BT119">
            <v>28.866</v>
          </cell>
          <cell r="BU119">
            <v>98</v>
          </cell>
          <cell r="BV119">
            <v>98</v>
          </cell>
          <cell r="BW119">
            <v>49</v>
          </cell>
          <cell r="BX119">
            <v>519.26660159999994</v>
          </cell>
          <cell r="BY119">
            <v>45</v>
          </cell>
          <cell r="CC119">
            <v>1553560</v>
          </cell>
        </row>
        <row r="120">
          <cell r="A120" t="str">
            <v>Montenegro</v>
          </cell>
          <cell r="BJ120">
            <v>3.4</v>
          </cell>
          <cell r="BK120">
            <v>0.156257584691048</v>
          </cell>
          <cell r="BL120">
            <v>45</v>
          </cell>
          <cell r="BM120">
            <v>100</v>
          </cell>
          <cell r="BN120">
            <v>98.847183227539105</v>
          </cell>
          <cell r="BO120">
            <v>73.476669311523395</v>
          </cell>
          <cell r="BP120">
            <v>183.28373718261699</v>
          </cell>
          <cell r="BQ120">
            <v>11000</v>
          </cell>
          <cell r="BR120">
            <v>97.773880000000005</v>
          </cell>
          <cell r="BS120">
            <v>97.042050000000003</v>
          </cell>
          <cell r="BT120">
            <v>23.337</v>
          </cell>
          <cell r="BU120">
            <v>86</v>
          </cell>
          <cell r="BV120">
            <v>86</v>
          </cell>
          <cell r="BW120" t="str">
            <v>No Data</v>
          </cell>
          <cell r="BX120">
            <v>1711.209961</v>
          </cell>
          <cell r="BY120">
            <v>6</v>
          </cell>
          <cell r="CC120">
            <v>13450</v>
          </cell>
        </row>
        <row r="121">
          <cell r="A121" t="str">
            <v>Morocco</v>
          </cell>
          <cell r="BJ121">
            <v>2.75</v>
          </cell>
          <cell r="BK121">
            <v>-0.119225241243839</v>
          </cell>
          <cell r="BL121">
            <v>40</v>
          </cell>
          <cell r="BM121">
            <v>99.599998474121094</v>
          </cell>
          <cell r="BN121">
            <v>73.750007629394503</v>
          </cell>
          <cell r="BO121">
            <v>74.376312255859403</v>
          </cell>
          <cell r="BP121">
            <v>127.952995300293</v>
          </cell>
          <cell r="BQ121">
            <v>130000</v>
          </cell>
          <cell r="BR121">
            <v>88.50363999999999</v>
          </cell>
          <cell r="BS121">
            <v>86.778510000000011</v>
          </cell>
          <cell r="BT121">
            <v>7.2729999999999997</v>
          </cell>
          <cell r="BU121">
            <v>99</v>
          </cell>
          <cell r="BV121">
            <v>99</v>
          </cell>
          <cell r="BW121">
            <v>98</v>
          </cell>
          <cell r="BX121">
            <v>467.12515259999998</v>
          </cell>
          <cell r="BY121">
            <v>70</v>
          </cell>
          <cell r="CC121">
            <v>446300</v>
          </cell>
        </row>
        <row r="122">
          <cell r="A122" t="str">
            <v>Mozambique</v>
          </cell>
          <cell r="BJ122">
            <v>4.1500000000000004</v>
          </cell>
          <cell r="BK122">
            <v>-0.82328957319259599</v>
          </cell>
          <cell r="BL122">
            <v>25</v>
          </cell>
          <cell r="BM122">
            <v>29.616161346435501</v>
          </cell>
          <cell r="BN122">
            <v>60.655429840087898</v>
          </cell>
          <cell r="BO122">
            <v>20.774000167846701</v>
          </cell>
          <cell r="BP122">
            <v>48.650947570800803</v>
          </cell>
          <cell r="BQ122">
            <v>41000</v>
          </cell>
          <cell r="BR122">
            <v>29.360289999999999</v>
          </cell>
          <cell r="BS122">
            <v>55.693980000000003</v>
          </cell>
          <cell r="BT122">
            <v>0.73499999999999999</v>
          </cell>
          <cell r="BU122">
            <v>88</v>
          </cell>
          <cell r="BV122">
            <v>85</v>
          </cell>
          <cell r="BW122">
            <v>80</v>
          </cell>
          <cell r="BX122">
            <v>117.7957382</v>
          </cell>
          <cell r="BY122">
            <v>289</v>
          </cell>
          <cell r="CC122">
            <v>786380</v>
          </cell>
        </row>
        <row r="123">
          <cell r="A123" t="str">
            <v>Myanmar</v>
          </cell>
          <cell r="BJ123">
            <v>2.15</v>
          </cell>
          <cell r="BK123">
            <v>-1.1498692035675</v>
          </cell>
          <cell r="BL123">
            <v>28</v>
          </cell>
          <cell r="BM123">
            <v>68.356651306152301</v>
          </cell>
          <cell r="BN123">
            <v>75.551200866699205</v>
          </cell>
          <cell r="BO123">
            <v>23.6210823059082</v>
          </cell>
          <cell r="BP123">
            <v>113.84449005127</v>
          </cell>
          <cell r="BQ123">
            <v>47000</v>
          </cell>
          <cell r="BR123">
            <v>64.332679999999996</v>
          </cell>
          <cell r="BS123">
            <v>81.774050000000003</v>
          </cell>
          <cell r="BT123">
            <v>8.64</v>
          </cell>
          <cell r="BU123">
            <v>90</v>
          </cell>
          <cell r="BV123">
            <v>80</v>
          </cell>
          <cell r="BW123">
            <v>90</v>
          </cell>
          <cell r="BX123">
            <v>291.73818970000002</v>
          </cell>
          <cell r="BY123">
            <v>250</v>
          </cell>
          <cell r="CC123">
            <v>653290</v>
          </cell>
        </row>
        <row r="124">
          <cell r="A124" t="str">
            <v>Namibia</v>
          </cell>
          <cell r="BJ124">
            <v>3.3</v>
          </cell>
          <cell r="BK124">
            <v>9.6649490296840695E-2</v>
          </cell>
          <cell r="BL124">
            <v>51</v>
          </cell>
          <cell r="BM124">
            <v>55.195117950439503</v>
          </cell>
          <cell r="BN124">
            <v>91.527267456054702</v>
          </cell>
          <cell r="BO124">
            <v>36.837406158447301</v>
          </cell>
          <cell r="BP124">
            <v>113.19387054443401</v>
          </cell>
          <cell r="BQ124">
            <v>58000</v>
          </cell>
          <cell r="BR124">
            <v>34.503740000000001</v>
          </cell>
          <cell r="BS124">
            <v>82.5411</v>
          </cell>
          <cell r="BT124" t="str">
            <v>No data</v>
          </cell>
          <cell r="BU124">
            <v>87</v>
          </cell>
          <cell r="BV124">
            <v>56</v>
          </cell>
          <cell r="BW124">
            <v>57</v>
          </cell>
          <cell r="BX124">
            <v>882.66326900000001</v>
          </cell>
          <cell r="BY124">
            <v>195</v>
          </cell>
          <cell r="CC124">
            <v>823290</v>
          </cell>
        </row>
        <row r="125">
          <cell r="A125" t="str">
            <v>Nauru</v>
          </cell>
          <cell r="BJ125">
            <v>1.7666666666666664</v>
          </cell>
          <cell r="BK125">
            <v>-0.129480436444283</v>
          </cell>
          <cell r="BL125" t="str">
            <v>No data</v>
          </cell>
          <cell r="BM125">
            <v>100</v>
          </cell>
          <cell r="BN125" t="str">
            <v>No data</v>
          </cell>
          <cell r="BO125">
            <v>62.385124206542997</v>
          </cell>
          <cell r="BP125">
            <v>94.580535888671903</v>
          </cell>
          <cell r="BQ125">
            <v>46</v>
          </cell>
          <cell r="BR125">
            <v>65.595529999999997</v>
          </cell>
          <cell r="BS125">
            <v>99.484930000000006</v>
          </cell>
          <cell r="BT125">
            <v>12.388999999999999</v>
          </cell>
          <cell r="BU125">
            <v>96</v>
          </cell>
          <cell r="BV125">
            <v>95</v>
          </cell>
          <cell r="BW125" t="str">
            <v>No Data</v>
          </cell>
          <cell r="BX125">
            <v>1174.435303</v>
          </cell>
          <cell r="BY125" t="str">
            <v>No data</v>
          </cell>
          <cell r="CC125">
            <v>21</v>
          </cell>
        </row>
        <row r="126">
          <cell r="A126" t="str">
            <v>Nepal</v>
          </cell>
          <cell r="BJ126">
            <v>2.85</v>
          </cell>
          <cell r="BK126">
            <v>-1.04519999027252</v>
          </cell>
          <cell r="BL126">
            <v>33</v>
          </cell>
          <cell r="BM126">
            <v>89.900001525878906</v>
          </cell>
          <cell r="BN126">
            <v>67.908432006835895</v>
          </cell>
          <cell r="BO126">
            <v>21.403511047363299</v>
          </cell>
          <cell r="BP126">
            <v>139.446365356445</v>
          </cell>
          <cell r="BQ126">
            <v>22000</v>
          </cell>
          <cell r="BR126">
            <v>62.053600000000003</v>
          </cell>
          <cell r="BS126">
            <v>88.812250000000006</v>
          </cell>
          <cell r="BT126">
            <v>6.5069999999999997</v>
          </cell>
          <cell r="BU126">
            <v>93</v>
          </cell>
          <cell r="BV126">
            <v>76</v>
          </cell>
          <cell r="BW126">
            <v>83</v>
          </cell>
          <cell r="BX126">
            <v>180.40550229999999</v>
          </cell>
          <cell r="BY126">
            <v>186</v>
          </cell>
          <cell r="CC126">
            <v>143350</v>
          </cell>
        </row>
        <row r="127">
          <cell r="A127" t="str">
            <v>Netherlands</v>
          </cell>
          <cell r="BJ127">
            <v>4.3166666666666664</v>
          </cell>
          <cell r="BK127">
            <v>1.79800796508789</v>
          </cell>
          <cell r="BL127">
            <v>82</v>
          </cell>
          <cell r="BM127">
            <v>100</v>
          </cell>
          <cell r="BN127" t="str">
            <v>No data</v>
          </cell>
          <cell r="BO127">
            <v>93.288589477539105</v>
          </cell>
          <cell r="BP127">
            <v>127.28452301025401</v>
          </cell>
          <cell r="BQ127">
            <v>210000</v>
          </cell>
          <cell r="BR127">
            <v>97.713610000000003</v>
          </cell>
          <cell r="BS127">
            <v>100</v>
          </cell>
          <cell r="BT127">
            <v>35.067</v>
          </cell>
          <cell r="BU127">
            <v>94</v>
          </cell>
          <cell r="BV127">
            <v>90</v>
          </cell>
          <cell r="BW127">
            <v>93</v>
          </cell>
          <cell r="BX127">
            <v>5634.529297</v>
          </cell>
          <cell r="BY127">
            <v>5</v>
          </cell>
          <cell r="CC127">
            <v>33730</v>
          </cell>
        </row>
        <row r="128">
          <cell r="A128" t="str">
            <v>New Zealand</v>
          </cell>
          <cell r="BJ128">
            <v>3.95</v>
          </cell>
          <cell r="BK128">
            <v>1.67090368270874</v>
          </cell>
          <cell r="BL128">
            <v>88</v>
          </cell>
          <cell r="BM128">
            <v>100</v>
          </cell>
          <cell r="BN128" t="str">
            <v>No data</v>
          </cell>
          <cell r="BO128">
            <v>90.811096191406307</v>
          </cell>
          <cell r="BP128">
            <v>134.93196105957</v>
          </cell>
          <cell r="BQ128">
            <v>110000</v>
          </cell>
          <cell r="BR128">
            <v>100</v>
          </cell>
          <cell r="BS128">
            <v>100</v>
          </cell>
          <cell r="BT128">
            <v>30.251999999999999</v>
          </cell>
          <cell r="BU128">
            <v>92</v>
          </cell>
          <cell r="BV128">
            <v>90</v>
          </cell>
          <cell r="BW128">
            <v>91</v>
          </cell>
          <cell r="BX128">
            <v>4024.3862300000001</v>
          </cell>
          <cell r="BY128">
            <v>9</v>
          </cell>
          <cell r="CC128">
            <v>263310</v>
          </cell>
        </row>
        <row r="129">
          <cell r="A129" t="str">
            <v>Nicaragua</v>
          </cell>
          <cell r="BJ129">
            <v>3.1333333333333333</v>
          </cell>
          <cell r="BK129">
            <v>-0.77087438106536899</v>
          </cell>
          <cell r="BL129">
            <v>22</v>
          </cell>
          <cell r="BM129">
            <v>88.212669372558594</v>
          </cell>
          <cell r="BN129">
            <v>82.614547729492202</v>
          </cell>
          <cell r="BO129">
            <v>27.863040924072301</v>
          </cell>
          <cell r="BP129">
            <v>88.433738708496094</v>
          </cell>
          <cell r="BQ129">
            <v>18000</v>
          </cell>
          <cell r="BR129">
            <v>74.434730000000002</v>
          </cell>
          <cell r="BS129">
            <v>81.524760000000001</v>
          </cell>
          <cell r="BT129">
            <v>10.056000000000001</v>
          </cell>
          <cell r="BU129">
            <v>98</v>
          </cell>
          <cell r="BV129">
            <v>99</v>
          </cell>
          <cell r="BW129">
            <v>98</v>
          </cell>
          <cell r="BX129">
            <v>473.92501829999998</v>
          </cell>
          <cell r="BY129">
            <v>98</v>
          </cell>
          <cell r="CC129">
            <v>120340</v>
          </cell>
        </row>
        <row r="130">
          <cell r="A130" t="str">
            <v>Niger</v>
          </cell>
          <cell r="BJ130">
            <v>2.9</v>
          </cell>
          <cell r="BK130">
            <v>-0.80106168985366799</v>
          </cell>
          <cell r="BL130">
            <v>32</v>
          </cell>
          <cell r="BM130">
            <v>18.774724960327099</v>
          </cell>
          <cell r="BN130">
            <v>35.049999237060497</v>
          </cell>
          <cell r="BO130">
            <v>5.25048780441284</v>
          </cell>
          <cell r="BP130">
            <v>40.638500213622997</v>
          </cell>
          <cell r="BQ130">
            <v>49000</v>
          </cell>
          <cell r="BR130">
            <v>13.566660000000001</v>
          </cell>
          <cell r="BS130">
            <v>50.273069999999997</v>
          </cell>
          <cell r="BT130">
            <v>0.5</v>
          </cell>
          <cell r="BU130">
            <v>81</v>
          </cell>
          <cell r="BV130">
            <v>58</v>
          </cell>
          <cell r="BW130">
            <v>81</v>
          </cell>
          <cell r="BX130">
            <v>77.984336850000005</v>
          </cell>
          <cell r="BY130">
            <v>509</v>
          </cell>
          <cell r="CC130">
            <v>1266700</v>
          </cell>
        </row>
        <row r="131">
          <cell r="A131" t="str">
            <v>Nigeria</v>
          </cell>
          <cell r="BJ131">
            <v>3.9</v>
          </cell>
          <cell r="BK131">
            <v>-1.08863353729248</v>
          </cell>
          <cell r="BL131">
            <v>25</v>
          </cell>
          <cell r="BM131">
            <v>55.400001525878899</v>
          </cell>
          <cell r="BN131">
            <v>62.0160102844238</v>
          </cell>
          <cell r="BO131">
            <v>7.4694395065307599</v>
          </cell>
          <cell r="BP131">
            <v>91.853576660156307</v>
          </cell>
          <cell r="BQ131">
            <v>98000</v>
          </cell>
          <cell r="BR131">
            <v>39.171750000000003</v>
          </cell>
          <cell r="BS131">
            <v>71.376630000000006</v>
          </cell>
          <cell r="BT131">
            <v>3.827</v>
          </cell>
          <cell r="BU131">
            <v>57</v>
          </cell>
          <cell r="BV131">
            <v>9</v>
          </cell>
          <cell r="BW131">
            <v>57</v>
          </cell>
          <cell r="BX131">
            <v>232.99221800000001</v>
          </cell>
          <cell r="BY131">
            <v>917</v>
          </cell>
          <cell r="CC131">
            <v>910770</v>
          </cell>
        </row>
        <row r="132">
          <cell r="A132" t="str">
            <v>North Macedonia</v>
          </cell>
          <cell r="BJ132">
            <v>3.4833333333333329</v>
          </cell>
          <cell r="BK132">
            <v>-2.4857537355274001E-3</v>
          </cell>
          <cell r="BL132">
            <v>35</v>
          </cell>
          <cell r="BM132">
            <v>100</v>
          </cell>
          <cell r="BN132">
            <v>97.800003051757798</v>
          </cell>
          <cell r="BO132">
            <v>79.167755126953097</v>
          </cell>
          <cell r="BP132">
            <v>92.203063964843807</v>
          </cell>
          <cell r="BQ132">
            <v>14000</v>
          </cell>
          <cell r="BR132">
            <v>99.124740000000003</v>
          </cell>
          <cell r="BS132">
            <v>93.141459999999995</v>
          </cell>
          <cell r="BT132">
            <v>28.736000000000001</v>
          </cell>
          <cell r="BU132">
            <v>92</v>
          </cell>
          <cell r="BV132">
            <v>94</v>
          </cell>
          <cell r="BW132" t="str">
            <v>No Data</v>
          </cell>
          <cell r="BX132">
            <v>1073.195557</v>
          </cell>
          <cell r="BY132">
            <v>7</v>
          </cell>
          <cell r="CC132">
            <v>25220</v>
          </cell>
        </row>
        <row r="133">
          <cell r="A133" t="str">
            <v>Norway</v>
          </cell>
          <cell r="BJ133">
            <v>4.0833333333333339</v>
          </cell>
          <cell r="BK133">
            <v>1.8622915744781501</v>
          </cell>
          <cell r="BL133">
            <v>84</v>
          </cell>
          <cell r="BM133">
            <v>100</v>
          </cell>
          <cell r="BN133" t="str">
            <v>No data</v>
          </cell>
          <cell r="BO133">
            <v>98.000007629394503</v>
          </cell>
          <cell r="BP133">
            <v>107.380249023438</v>
          </cell>
          <cell r="BQ133">
            <v>140000</v>
          </cell>
          <cell r="BR133">
            <v>98.054390000000012</v>
          </cell>
          <cell r="BS133">
            <v>100.00001</v>
          </cell>
          <cell r="BT133">
            <v>46.336000000000006</v>
          </cell>
          <cell r="BU133">
            <v>97</v>
          </cell>
          <cell r="BV133">
            <v>95</v>
          </cell>
          <cell r="BW133">
            <v>95</v>
          </cell>
          <cell r="BX133">
            <v>6818.3461909999996</v>
          </cell>
          <cell r="BY133">
            <v>2</v>
          </cell>
          <cell r="CC133">
            <v>304250</v>
          </cell>
        </row>
        <row r="134">
          <cell r="A134" t="str">
            <v>Oman</v>
          </cell>
          <cell r="BJ134" t="str">
            <v>No data</v>
          </cell>
          <cell r="BK134">
            <v>0.259309321641922</v>
          </cell>
          <cell r="BL134">
            <v>54</v>
          </cell>
          <cell r="BM134">
            <v>100</v>
          </cell>
          <cell r="BN134">
            <v>95.651527404785199</v>
          </cell>
          <cell r="BO134">
            <v>92.408447265625</v>
          </cell>
          <cell r="BP134">
            <v>138.23211669921901</v>
          </cell>
          <cell r="BQ134">
            <v>42000</v>
          </cell>
          <cell r="BR134">
            <v>100</v>
          </cell>
          <cell r="BS134">
            <v>91.938079999999999</v>
          </cell>
          <cell r="BT134">
            <v>19.696999999999999</v>
          </cell>
          <cell r="BU134">
            <v>99</v>
          </cell>
          <cell r="BV134">
            <v>99</v>
          </cell>
          <cell r="BW134">
            <v>99</v>
          </cell>
          <cell r="BX134">
            <v>1729.5419919999999</v>
          </cell>
          <cell r="BY134">
            <v>19</v>
          </cell>
          <cell r="CC134">
            <v>309500</v>
          </cell>
        </row>
        <row r="135">
          <cell r="A135" t="str">
            <v>Pakistan</v>
          </cell>
          <cell r="BJ135">
            <v>3.3833333333333329</v>
          </cell>
          <cell r="BK135">
            <v>-0.67700469493866</v>
          </cell>
          <cell r="BL135">
            <v>31</v>
          </cell>
          <cell r="BM135">
            <v>73.914360046386705</v>
          </cell>
          <cell r="BN135">
            <v>59.132049560546903</v>
          </cell>
          <cell r="BO135">
            <v>17.0709018707275</v>
          </cell>
          <cell r="BP135">
            <v>76.376884460449205</v>
          </cell>
          <cell r="BQ135">
            <v>100000</v>
          </cell>
          <cell r="BR135">
            <v>59.869500000000002</v>
          </cell>
          <cell r="BS135">
            <v>91.465450000000004</v>
          </cell>
          <cell r="BT135">
            <v>9.7530000000000001</v>
          </cell>
          <cell r="BU135">
            <v>75</v>
          </cell>
          <cell r="BV135">
            <v>71</v>
          </cell>
          <cell r="BW135">
            <v>75</v>
          </cell>
          <cell r="BX135">
            <v>178.24232480000001</v>
          </cell>
          <cell r="BY135">
            <v>140</v>
          </cell>
          <cell r="CC135">
            <v>770880</v>
          </cell>
        </row>
        <row r="136">
          <cell r="A136" t="str">
            <v>Palau</v>
          </cell>
          <cell r="BJ136">
            <v>2.6333333333333333</v>
          </cell>
          <cell r="BK136">
            <v>-4.5422144234180499E-2</v>
          </cell>
          <cell r="BL136" t="str">
            <v>No data</v>
          </cell>
          <cell r="BM136">
            <v>100</v>
          </cell>
          <cell r="BN136">
            <v>96.593742370605497</v>
          </cell>
          <cell r="BO136" t="str">
            <v>No data</v>
          </cell>
          <cell r="BP136" t="str">
            <v>No data</v>
          </cell>
          <cell r="BQ136">
            <v>280</v>
          </cell>
          <cell r="BR136">
            <v>100</v>
          </cell>
          <cell r="BS136">
            <v>100</v>
          </cell>
          <cell r="BT136">
            <v>11.848000000000001</v>
          </cell>
          <cell r="BU136">
            <v>97</v>
          </cell>
          <cell r="BV136">
            <v>88</v>
          </cell>
          <cell r="BW136">
            <v>74</v>
          </cell>
          <cell r="BX136">
            <v>2011.5173339999999</v>
          </cell>
          <cell r="BY136" t="str">
            <v>No data</v>
          </cell>
          <cell r="CC136">
            <v>460</v>
          </cell>
        </row>
        <row r="137">
          <cell r="A137" t="str">
            <v>Palestine</v>
          </cell>
          <cell r="BJ137">
            <v>2.7</v>
          </cell>
          <cell r="BK137">
            <v>-0.74408459663391102</v>
          </cell>
          <cell r="BL137" t="str">
            <v>No data</v>
          </cell>
          <cell r="BM137">
            <v>100</v>
          </cell>
          <cell r="BN137">
            <v>97.218612670898395</v>
          </cell>
          <cell r="BO137">
            <v>70.622604370117202</v>
          </cell>
          <cell r="BP137">
            <v>86.325386047363295</v>
          </cell>
          <cell r="BQ137">
            <v>17000</v>
          </cell>
          <cell r="BR137">
            <v>96.939009999999996</v>
          </cell>
          <cell r="BS137">
            <v>96.826899999999995</v>
          </cell>
          <cell r="BT137" t="str">
            <v>No data</v>
          </cell>
          <cell r="BU137">
            <v>99</v>
          </cell>
          <cell r="BV137">
            <v>99</v>
          </cell>
          <cell r="BW137">
            <v>99</v>
          </cell>
          <cell r="BX137" t="str">
            <v>No Data</v>
          </cell>
          <cell r="BY137">
            <v>27</v>
          </cell>
          <cell r="CC137">
            <v>6020</v>
          </cell>
        </row>
        <row r="138">
          <cell r="A138" t="str">
            <v>Panama</v>
          </cell>
          <cell r="BJ138">
            <v>3.3</v>
          </cell>
          <cell r="BK138">
            <v>6.5540187060833005E-2</v>
          </cell>
          <cell r="BL138">
            <v>35</v>
          </cell>
          <cell r="BM138">
            <v>95.834556579589801</v>
          </cell>
          <cell r="BN138">
            <v>95.411811828613295</v>
          </cell>
          <cell r="BO138">
            <v>63.628414154052699</v>
          </cell>
          <cell r="BP138">
            <v>131.85177612304699</v>
          </cell>
          <cell r="BQ138">
            <v>12000</v>
          </cell>
          <cell r="BR138">
            <v>83.315460000000002</v>
          </cell>
          <cell r="BS138">
            <v>96.382419999999996</v>
          </cell>
          <cell r="BT138">
            <v>15.699000000000002</v>
          </cell>
          <cell r="BU138">
            <v>88</v>
          </cell>
          <cell r="BV138">
            <v>97</v>
          </cell>
          <cell r="BW138">
            <v>96</v>
          </cell>
          <cell r="BX138">
            <v>1856.691284</v>
          </cell>
          <cell r="BY138">
            <v>52</v>
          </cell>
          <cell r="CC138">
            <v>74340</v>
          </cell>
        </row>
        <row r="139">
          <cell r="A139" t="str">
            <v>Papua New Guinea</v>
          </cell>
          <cell r="BJ139">
            <v>2.333333333333333</v>
          </cell>
          <cell r="BK139">
            <v>-0.80867904424667403</v>
          </cell>
          <cell r="BL139">
            <v>27</v>
          </cell>
          <cell r="BM139">
            <v>63.464511871337898</v>
          </cell>
          <cell r="BN139">
            <v>61.599998474121101</v>
          </cell>
          <cell r="BO139">
            <v>11.209197044372599</v>
          </cell>
          <cell r="BP139">
            <v>47.617713928222699</v>
          </cell>
          <cell r="BQ139">
            <v>14000</v>
          </cell>
          <cell r="BR139">
            <v>12.94927</v>
          </cell>
          <cell r="BS139">
            <v>41.32705</v>
          </cell>
          <cell r="BT139" t="str">
            <v>No data</v>
          </cell>
          <cell r="BU139">
            <v>35</v>
          </cell>
          <cell r="BV139">
            <v>20</v>
          </cell>
          <cell r="BW139">
            <v>35</v>
          </cell>
          <cell r="BX139">
            <v>101.2778015</v>
          </cell>
          <cell r="BY139">
            <v>145</v>
          </cell>
          <cell r="CC139">
            <v>452860</v>
          </cell>
        </row>
        <row r="140">
          <cell r="A140" t="str">
            <v>Paraguay</v>
          </cell>
          <cell r="BJ140">
            <v>3.5166666666666671</v>
          </cell>
          <cell r="BK140">
            <v>-0.53375667333602905</v>
          </cell>
          <cell r="BL140">
            <v>28</v>
          </cell>
          <cell r="BM140">
            <v>100</v>
          </cell>
          <cell r="BN140">
            <v>94.020797729492202</v>
          </cell>
          <cell r="BO140">
            <v>68.517631530761705</v>
          </cell>
          <cell r="BP140">
            <v>110.18096923828099</v>
          </cell>
          <cell r="BQ140">
            <v>74000</v>
          </cell>
          <cell r="BR140">
            <v>89.783690000000007</v>
          </cell>
          <cell r="BS140">
            <v>99.610199999999992</v>
          </cell>
          <cell r="BT140">
            <v>13.66</v>
          </cell>
          <cell r="BU140">
            <v>86</v>
          </cell>
          <cell r="BV140">
            <v>83</v>
          </cell>
          <cell r="BW140">
            <v>89</v>
          </cell>
          <cell r="BX140">
            <v>935.32897949999995</v>
          </cell>
          <cell r="BY140">
            <v>129</v>
          </cell>
          <cell r="CC140">
            <v>397300</v>
          </cell>
        </row>
        <row r="141">
          <cell r="A141" t="str">
            <v>Peru</v>
          </cell>
          <cell r="BJ141">
            <v>3.55</v>
          </cell>
          <cell r="BK141">
            <v>-6.7545659840107006E-2</v>
          </cell>
          <cell r="BL141">
            <v>38</v>
          </cell>
          <cell r="BM141">
            <v>98.346603393554702</v>
          </cell>
          <cell r="BN141">
            <v>94.408271789550795</v>
          </cell>
          <cell r="BO141">
            <v>59.950504302978501</v>
          </cell>
          <cell r="BP141">
            <v>131.77789306640599</v>
          </cell>
          <cell r="BQ141">
            <v>84000</v>
          </cell>
          <cell r="BR141">
            <v>74.342950000000002</v>
          </cell>
          <cell r="BS141">
            <v>91.127870000000001</v>
          </cell>
          <cell r="BT141">
            <v>12.7</v>
          </cell>
          <cell r="BU141">
            <v>88</v>
          </cell>
          <cell r="BV141">
            <v>66</v>
          </cell>
          <cell r="BW141">
            <v>80</v>
          </cell>
          <cell r="BX141">
            <v>766.63635250000004</v>
          </cell>
          <cell r="BY141">
            <v>88</v>
          </cell>
          <cell r="CC141">
            <v>1280000</v>
          </cell>
        </row>
        <row r="142">
          <cell r="A142" t="str">
            <v>Philippines</v>
          </cell>
          <cell r="BJ142">
            <v>3.6166666666666671</v>
          </cell>
          <cell r="BK142">
            <v>5.2968170493841199E-2</v>
          </cell>
          <cell r="BL142">
            <v>34</v>
          </cell>
          <cell r="BM142">
            <v>95.628623962402301</v>
          </cell>
          <cell r="BN142">
            <v>98.182548522949205</v>
          </cell>
          <cell r="BO142">
            <v>43.026611328125</v>
          </cell>
          <cell r="BP142">
            <v>154.76107788085901</v>
          </cell>
          <cell r="BQ142">
            <v>150000</v>
          </cell>
          <cell r="BR142">
            <v>76.533500000000004</v>
          </cell>
          <cell r="BS142">
            <v>93.568380000000005</v>
          </cell>
          <cell r="BT142" t="str">
            <v>No data</v>
          </cell>
          <cell r="BU142">
            <v>65</v>
          </cell>
          <cell r="BV142">
            <v>40</v>
          </cell>
          <cell r="BW142">
            <v>43</v>
          </cell>
          <cell r="BX142">
            <v>393.90402219999999</v>
          </cell>
          <cell r="BY142">
            <v>121</v>
          </cell>
          <cell r="CC142">
            <v>298170</v>
          </cell>
        </row>
        <row r="143">
          <cell r="A143" t="str">
            <v>Poland</v>
          </cell>
          <cell r="BJ143">
            <v>3.2833333333333328</v>
          </cell>
          <cell r="BK143">
            <v>0.601629197597504</v>
          </cell>
          <cell r="BL143">
            <v>56</v>
          </cell>
          <cell r="BM143">
            <v>100</v>
          </cell>
          <cell r="BN143" t="str">
            <v>No data</v>
          </cell>
          <cell r="BO143">
            <v>84.516448974609403</v>
          </cell>
          <cell r="BP143">
            <v>127.727088928223</v>
          </cell>
          <cell r="BQ143">
            <v>610000</v>
          </cell>
          <cell r="BR143">
            <v>98.796610000000001</v>
          </cell>
          <cell r="BS143">
            <v>99.724680000000006</v>
          </cell>
          <cell r="BT143">
            <v>23.997999999999998</v>
          </cell>
          <cell r="BU143">
            <v>95</v>
          </cell>
          <cell r="BV143">
            <v>92</v>
          </cell>
          <cell r="BW143">
            <v>60</v>
          </cell>
          <cell r="BX143">
            <v>2015.285889</v>
          </cell>
          <cell r="BY143">
            <v>2</v>
          </cell>
          <cell r="CC143">
            <v>304150</v>
          </cell>
        </row>
        <row r="144">
          <cell r="A144" t="str">
            <v>Portugal</v>
          </cell>
          <cell r="BJ144">
            <v>3.95</v>
          </cell>
          <cell r="BK144">
            <v>1.1540054082870499</v>
          </cell>
          <cell r="BL144">
            <v>61</v>
          </cell>
          <cell r="BM144">
            <v>100</v>
          </cell>
          <cell r="BN144">
            <v>96.137588500976605</v>
          </cell>
          <cell r="BO144">
            <v>75.346374511718807</v>
          </cell>
          <cell r="BP144">
            <v>116.463264465332</v>
          </cell>
          <cell r="BQ144">
            <v>160000</v>
          </cell>
          <cell r="BR144">
            <v>99.608929999999987</v>
          </cell>
          <cell r="BS144">
            <v>99.907659999999993</v>
          </cell>
          <cell r="BT144">
            <v>33.356000000000002</v>
          </cell>
          <cell r="BU144">
            <v>99</v>
          </cell>
          <cell r="BV144">
            <v>96</v>
          </cell>
          <cell r="BW144">
            <v>98</v>
          </cell>
          <cell r="BX144">
            <v>3242.351807</v>
          </cell>
          <cell r="BY144">
            <v>8</v>
          </cell>
          <cell r="CC144">
            <v>91470</v>
          </cell>
        </row>
        <row r="145">
          <cell r="A145" t="str">
            <v>Qatar</v>
          </cell>
          <cell r="BJ145">
            <v>3.1333333333333333</v>
          </cell>
          <cell r="BK145">
            <v>0.70520675182342496</v>
          </cell>
          <cell r="BL145">
            <v>63</v>
          </cell>
          <cell r="BM145">
            <v>100</v>
          </cell>
          <cell r="BN145">
            <v>93.463966369628906</v>
          </cell>
          <cell r="BO145">
            <v>99.652801513671903</v>
          </cell>
          <cell r="BP145">
            <v>138.32904052734401</v>
          </cell>
          <cell r="BQ145">
            <v>11000</v>
          </cell>
          <cell r="BR145">
            <v>100</v>
          </cell>
          <cell r="BS145">
            <v>99.56810999999999</v>
          </cell>
          <cell r="BT145">
            <v>8.0000000000000002E-3</v>
          </cell>
          <cell r="BU145">
            <v>98</v>
          </cell>
          <cell r="BV145">
            <v>95</v>
          </cell>
          <cell r="BW145">
            <v>98</v>
          </cell>
          <cell r="BX145">
            <v>3165.8579100000002</v>
          </cell>
          <cell r="BY145">
            <v>9</v>
          </cell>
          <cell r="CC145">
            <v>11610</v>
          </cell>
        </row>
        <row r="146">
          <cell r="A146" t="str">
            <v>Romania</v>
          </cell>
          <cell r="BJ146">
            <v>3.5</v>
          </cell>
          <cell r="BK146">
            <v>-0.28124380111694303</v>
          </cell>
          <cell r="BL146">
            <v>44</v>
          </cell>
          <cell r="BM146">
            <v>100</v>
          </cell>
          <cell r="BN146">
            <v>98.844497680664105</v>
          </cell>
          <cell r="BO146">
            <v>73.657485961914105</v>
          </cell>
          <cell r="BP146">
            <v>117.074714660645</v>
          </cell>
          <cell r="BQ146">
            <v>200000</v>
          </cell>
          <cell r="BR146">
            <v>84.309929999999994</v>
          </cell>
          <cell r="BS146">
            <v>100</v>
          </cell>
          <cell r="BT146">
            <v>22.585999999999999</v>
          </cell>
          <cell r="BU146">
            <v>88</v>
          </cell>
          <cell r="BV146">
            <v>76</v>
          </cell>
          <cell r="BW146">
            <v>88</v>
          </cell>
          <cell r="BX146">
            <v>1576.2993160000001</v>
          </cell>
          <cell r="BY146">
            <v>19</v>
          </cell>
          <cell r="CC146">
            <v>230160</v>
          </cell>
        </row>
        <row r="147">
          <cell r="A147" t="str">
            <v>Russian Federation</v>
          </cell>
          <cell r="BJ147" t="str">
            <v>No data</v>
          </cell>
          <cell r="BK147">
            <v>0.150364875793457</v>
          </cell>
          <cell r="BL147">
            <v>30</v>
          </cell>
          <cell r="BM147">
            <v>100</v>
          </cell>
          <cell r="BN147">
            <v>99.730056762695298</v>
          </cell>
          <cell r="BO147">
            <v>82.642158508300795</v>
          </cell>
          <cell r="BP147">
            <v>164.38763427734401</v>
          </cell>
          <cell r="BQ147">
            <v>1900000</v>
          </cell>
          <cell r="BR147">
            <v>90.482230000000001</v>
          </cell>
          <cell r="BS147">
            <v>97.089910000000003</v>
          </cell>
          <cell r="BT147">
            <v>40.138999999999996</v>
          </cell>
          <cell r="BU147">
            <v>97</v>
          </cell>
          <cell r="BV147">
            <v>97</v>
          </cell>
          <cell r="BW147">
            <v>85</v>
          </cell>
          <cell r="BX147">
            <v>1488.3170170000001</v>
          </cell>
          <cell r="BY147">
            <v>17</v>
          </cell>
          <cell r="CC147">
            <v>16376870</v>
          </cell>
        </row>
        <row r="148">
          <cell r="A148" t="str">
            <v>Rwanda</v>
          </cell>
          <cell r="BJ148">
            <v>3.8</v>
          </cell>
          <cell r="BK148">
            <v>0.18502268195152299</v>
          </cell>
          <cell r="BL148">
            <v>54</v>
          </cell>
          <cell r="BM148">
            <v>37.782436370849602</v>
          </cell>
          <cell r="BN148">
            <v>73.215591430664105</v>
          </cell>
          <cell r="BO148">
            <v>21.767633438110401</v>
          </cell>
          <cell r="BP148">
            <v>76.491539001464801</v>
          </cell>
          <cell r="BQ148">
            <v>8100</v>
          </cell>
          <cell r="BR148">
            <v>66.573840000000004</v>
          </cell>
          <cell r="BS148">
            <v>57.713279999999997</v>
          </cell>
          <cell r="BT148">
            <v>1.3460000000000001</v>
          </cell>
          <cell r="BU148">
            <v>98</v>
          </cell>
          <cell r="BV148">
            <v>92</v>
          </cell>
          <cell r="BW148">
            <v>98</v>
          </cell>
          <cell r="BX148">
            <v>169.82418820000001</v>
          </cell>
          <cell r="BY148">
            <v>248</v>
          </cell>
          <cell r="CC148">
            <v>24670</v>
          </cell>
        </row>
        <row r="149">
          <cell r="A149" t="str">
            <v>Saint Kitts and Nevis</v>
          </cell>
          <cell r="BJ149">
            <v>3.4</v>
          </cell>
          <cell r="BK149">
            <v>0.54259264469146695</v>
          </cell>
          <cell r="BL149" t="str">
            <v>No data</v>
          </cell>
          <cell r="BM149">
            <v>100</v>
          </cell>
          <cell r="BN149" t="str">
            <v>No data</v>
          </cell>
          <cell r="BO149">
            <v>80.710189819335895</v>
          </cell>
          <cell r="BP149">
            <v>147.71447753906301</v>
          </cell>
          <cell r="BQ149">
            <v>430</v>
          </cell>
          <cell r="BR149">
            <v>91.609129999999993</v>
          </cell>
          <cell r="BS149">
            <v>98.967600000000004</v>
          </cell>
          <cell r="BT149">
            <v>25.23</v>
          </cell>
          <cell r="BU149">
            <v>96</v>
          </cell>
          <cell r="BV149">
            <v>98</v>
          </cell>
          <cell r="BW149" t="str">
            <v>No Data</v>
          </cell>
          <cell r="BX149">
            <v>1555.5566409999999</v>
          </cell>
          <cell r="BY149" t="str">
            <v>No data</v>
          </cell>
          <cell r="CC149">
            <v>260</v>
          </cell>
        </row>
        <row r="150">
          <cell r="A150" t="str">
            <v>Saint Lucia</v>
          </cell>
          <cell r="BJ150">
            <v>2.916666666666667</v>
          </cell>
          <cell r="BK150">
            <v>0.225849628448486</v>
          </cell>
          <cell r="BL150">
            <v>56</v>
          </cell>
          <cell r="BM150">
            <v>99.547775268554702</v>
          </cell>
          <cell r="BN150" t="str">
            <v>No data</v>
          </cell>
          <cell r="BO150">
            <v>50.8152465820313</v>
          </cell>
          <cell r="BP150">
            <v>101.67959594726599</v>
          </cell>
          <cell r="BQ150">
            <v>690</v>
          </cell>
          <cell r="BR150">
            <v>88.352909999999994</v>
          </cell>
          <cell r="BS150">
            <v>98.162000000000006</v>
          </cell>
          <cell r="BT150" t="str">
            <v>No data</v>
          </cell>
          <cell r="BU150">
            <v>92</v>
          </cell>
          <cell r="BV150">
            <v>75</v>
          </cell>
          <cell r="BW150" t="str">
            <v>No Data</v>
          </cell>
          <cell r="BX150">
            <v>610.52154540000004</v>
          </cell>
          <cell r="BY150">
            <v>117</v>
          </cell>
          <cell r="CC150">
            <v>610</v>
          </cell>
        </row>
        <row r="151">
          <cell r="A151" t="str">
            <v>Saint Vincent and the Grenadines</v>
          </cell>
          <cell r="BJ151" t="str">
            <v>No data</v>
          </cell>
          <cell r="BK151">
            <v>0.225849628448486</v>
          </cell>
          <cell r="BL151">
            <v>59</v>
          </cell>
          <cell r="BM151">
            <v>100</v>
          </cell>
          <cell r="BN151" t="str">
            <v>No data</v>
          </cell>
          <cell r="BO151">
            <v>20.689435958862301</v>
          </cell>
          <cell r="BP151">
            <v>92.866378784179702</v>
          </cell>
          <cell r="BQ151">
            <v>410</v>
          </cell>
          <cell r="BR151">
            <v>87.184340000000006</v>
          </cell>
          <cell r="BS151">
            <v>95.145219999999995</v>
          </cell>
          <cell r="BT151" t="str">
            <v>No data</v>
          </cell>
          <cell r="BU151">
            <v>97</v>
          </cell>
          <cell r="BV151">
            <v>99</v>
          </cell>
          <cell r="BW151" t="str">
            <v>No Data</v>
          </cell>
          <cell r="BX151">
            <v>549.60974120000003</v>
          </cell>
          <cell r="BY151">
            <v>68</v>
          </cell>
          <cell r="CC151">
            <v>390</v>
          </cell>
        </row>
        <row r="152">
          <cell r="A152" t="str">
            <v>Samoa</v>
          </cell>
          <cell r="BJ152">
            <v>3.15</v>
          </cell>
          <cell r="BK152">
            <v>0.43641301989555398</v>
          </cell>
          <cell r="BL152" t="str">
            <v>No data</v>
          </cell>
          <cell r="BM152">
            <v>99.199996948242202</v>
          </cell>
          <cell r="BN152">
            <v>99.095771789550795</v>
          </cell>
          <cell r="BO152">
            <v>33.610939025878899</v>
          </cell>
          <cell r="BP152">
            <v>63.583171844482401</v>
          </cell>
          <cell r="BQ152">
            <v>1600</v>
          </cell>
          <cell r="BR152">
            <v>98.167940000000002</v>
          </cell>
          <cell r="BS152">
            <v>97.382599999999996</v>
          </cell>
          <cell r="BT152">
            <v>3.4089999999999998</v>
          </cell>
          <cell r="BU152">
            <v>58</v>
          </cell>
          <cell r="BV152">
            <v>44</v>
          </cell>
          <cell r="BW152" t="str">
            <v>No Data</v>
          </cell>
          <cell r="BX152">
            <v>355.18405150000001</v>
          </cell>
          <cell r="BY152">
            <v>43</v>
          </cell>
          <cell r="CC152">
            <v>2830</v>
          </cell>
        </row>
        <row r="153">
          <cell r="A153" t="str">
            <v>Sao Tome and Principe</v>
          </cell>
          <cell r="BJ153" t="str">
            <v>No data</v>
          </cell>
          <cell r="BK153">
            <v>-0.62691396474838301</v>
          </cell>
          <cell r="BL153">
            <v>47</v>
          </cell>
          <cell r="BM153">
            <v>75.181907653808594</v>
          </cell>
          <cell r="BN153">
            <v>92.816642761230497</v>
          </cell>
          <cell r="BO153">
            <v>29.931228637695298</v>
          </cell>
          <cell r="BP153">
            <v>77.078063964843807</v>
          </cell>
          <cell r="BQ153">
            <v>640</v>
          </cell>
          <cell r="BR153">
            <v>42.974939999999997</v>
          </cell>
          <cell r="BS153">
            <v>84.29016</v>
          </cell>
          <cell r="BT153">
            <v>3.2</v>
          </cell>
          <cell r="BU153">
            <v>95</v>
          </cell>
          <cell r="BV153">
            <v>81</v>
          </cell>
          <cell r="BW153">
            <v>95</v>
          </cell>
          <cell r="BX153">
            <v>213.9235382</v>
          </cell>
          <cell r="BY153">
            <v>130</v>
          </cell>
          <cell r="CC153">
            <v>960</v>
          </cell>
        </row>
        <row r="154">
          <cell r="A154" t="str">
            <v>Saudi Arabia</v>
          </cell>
          <cell r="BJ154" t="str">
            <v>No data</v>
          </cell>
          <cell r="BK154">
            <v>0.30644488334655801</v>
          </cell>
          <cell r="BL154">
            <v>53</v>
          </cell>
          <cell r="BM154">
            <v>100</v>
          </cell>
          <cell r="BN154">
            <v>95.328628540039105</v>
          </cell>
          <cell r="BO154">
            <v>95.724739074707003</v>
          </cell>
          <cell r="BP154">
            <v>120.51474761962901</v>
          </cell>
          <cell r="BQ154">
            <v>130000</v>
          </cell>
          <cell r="BR154">
            <v>100</v>
          </cell>
          <cell r="BS154">
            <v>100</v>
          </cell>
          <cell r="BT154">
            <v>23.900000000000002</v>
          </cell>
          <cell r="BU154">
            <v>96</v>
          </cell>
          <cell r="BV154">
            <v>96</v>
          </cell>
          <cell r="BW154">
            <v>96</v>
          </cell>
          <cell r="BX154">
            <v>3519.9072270000001</v>
          </cell>
          <cell r="BY154">
            <v>17</v>
          </cell>
          <cell r="CC154">
            <v>2149690</v>
          </cell>
        </row>
        <row r="155">
          <cell r="A155" t="str">
            <v>Senegal</v>
          </cell>
          <cell r="BJ155">
            <v>3.1166666666666667</v>
          </cell>
          <cell r="BK155">
            <v>-5.7369384914636598E-2</v>
          </cell>
          <cell r="BL155">
            <v>45</v>
          </cell>
          <cell r="BM155">
            <v>70.400001525878906</v>
          </cell>
          <cell r="BN155">
            <v>51.900421142578097</v>
          </cell>
          <cell r="BO155">
            <v>29.643123626708999</v>
          </cell>
          <cell r="BP155">
            <v>109.72137451171901</v>
          </cell>
          <cell r="BQ155">
            <v>23000</v>
          </cell>
          <cell r="BR155">
            <v>51.473990000000001</v>
          </cell>
          <cell r="BS155">
            <v>80.677850000000007</v>
          </cell>
          <cell r="BT155">
            <v>0.69199999999999995</v>
          </cell>
          <cell r="BU155">
            <v>93</v>
          </cell>
          <cell r="BV155">
            <v>78</v>
          </cell>
          <cell r="BW155">
            <v>92</v>
          </cell>
          <cell r="BX155">
            <v>146.39419559999999</v>
          </cell>
          <cell r="BY155">
            <v>315</v>
          </cell>
          <cell r="CC155">
            <v>192530</v>
          </cell>
        </row>
        <row r="156">
          <cell r="A156" t="str">
            <v>Serbia</v>
          </cell>
          <cell r="BJ156">
            <v>3.0333333333333332</v>
          </cell>
          <cell r="BK156">
            <v>1.9078735262155502E-2</v>
          </cell>
          <cell r="BL156">
            <v>38</v>
          </cell>
          <cell r="BM156">
            <v>99.800003051757798</v>
          </cell>
          <cell r="BN156">
            <v>98.841506958007798</v>
          </cell>
          <cell r="BO156">
            <v>77.416770935058594</v>
          </cell>
          <cell r="BP156">
            <v>96.370956420898395</v>
          </cell>
          <cell r="BQ156">
            <v>66000</v>
          </cell>
          <cell r="BR156">
            <v>97.5672</v>
          </cell>
          <cell r="BS156">
            <v>85.522109999999998</v>
          </cell>
          <cell r="BT156">
            <v>31.25</v>
          </cell>
          <cell r="BU156">
            <v>97</v>
          </cell>
          <cell r="BV156">
            <v>91</v>
          </cell>
          <cell r="BW156">
            <v>93</v>
          </cell>
          <cell r="BX156">
            <v>1484.6489260000001</v>
          </cell>
          <cell r="BY156">
            <v>12</v>
          </cell>
          <cell r="CC156">
            <v>87460</v>
          </cell>
        </row>
        <row r="157">
          <cell r="A157" t="str">
            <v>Seychelles</v>
          </cell>
          <cell r="BJ157">
            <v>3.2833333333333328</v>
          </cell>
          <cell r="BK157">
            <v>0.51794135570526101</v>
          </cell>
          <cell r="BL157">
            <v>66</v>
          </cell>
          <cell r="BM157">
            <v>100</v>
          </cell>
          <cell r="BN157">
            <v>95.867706298828097</v>
          </cell>
          <cell r="BO157">
            <v>58.769809722900398</v>
          </cell>
          <cell r="BP157">
            <v>198.15222167968801</v>
          </cell>
          <cell r="BQ157">
            <v>380</v>
          </cell>
          <cell r="BR157">
            <v>100</v>
          </cell>
          <cell r="BS157">
            <v>96.249009999999998</v>
          </cell>
          <cell r="BT157">
            <v>9.4580000000000002</v>
          </cell>
          <cell r="BU157">
            <v>99</v>
          </cell>
          <cell r="BV157">
            <v>99</v>
          </cell>
          <cell r="BW157">
            <v>92</v>
          </cell>
          <cell r="BX157">
            <v>1548.974976</v>
          </cell>
          <cell r="BY157">
            <v>53</v>
          </cell>
          <cell r="CC157">
            <v>460</v>
          </cell>
        </row>
        <row r="158">
          <cell r="A158" t="str">
            <v>Sierra Leone</v>
          </cell>
          <cell r="BJ158">
            <v>3.6166666666666671</v>
          </cell>
          <cell r="BK158">
            <v>-1.1265951395034799</v>
          </cell>
          <cell r="BL158">
            <v>33</v>
          </cell>
          <cell r="BM158">
            <v>22.700000762939499</v>
          </cell>
          <cell r="BN158">
            <v>43.206329345703097</v>
          </cell>
          <cell r="BO158">
            <v>13.236930847168001</v>
          </cell>
          <cell r="BP158">
            <v>86.133605957031307</v>
          </cell>
          <cell r="BQ158">
            <v>15000</v>
          </cell>
          <cell r="BR158">
            <v>15.652660000000001</v>
          </cell>
          <cell r="BS158">
            <v>60.806989999999999</v>
          </cell>
          <cell r="BT158">
            <v>0.25</v>
          </cell>
          <cell r="BU158">
            <v>95</v>
          </cell>
          <cell r="BV158">
            <v>72</v>
          </cell>
          <cell r="BW158">
            <v>94</v>
          </cell>
          <cell r="BX158">
            <v>257.32653809999999</v>
          </cell>
          <cell r="BY158">
            <v>1120</v>
          </cell>
          <cell r="CC158">
            <v>71620</v>
          </cell>
        </row>
        <row r="159">
          <cell r="A159" t="str">
            <v>Singapore</v>
          </cell>
          <cell r="BJ159">
            <v>4.5333333333333332</v>
          </cell>
          <cell r="BK159">
            <v>2.2210860252380402</v>
          </cell>
          <cell r="BL159">
            <v>85</v>
          </cell>
          <cell r="BM159">
            <v>100</v>
          </cell>
          <cell r="BN159">
            <v>97.344856262207003</v>
          </cell>
          <cell r="BO159">
            <v>88.949249267578097</v>
          </cell>
          <cell r="BP159">
            <v>155.64739990234401</v>
          </cell>
          <cell r="BQ159">
            <v>5600</v>
          </cell>
          <cell r="BR159">
            <v>100</v>
          </cell>
          <cell r="BS159">
            <v>100</v>
          </cell>
          <cell r="BT159">
            <v>23.062999999999999</v>
          </cell>
          <cell r="BU159">
            <v>96</v>
          </cell>
          <cell r="BV159">
            <v>84</v>
          </cell>
          <cell r="BW159">
            <v>82</v>
          </cell>
          <cell r="BX159">
            <v>4439.2817379999997</v>
          </cell>
          <cell r="BY159">
            <v>8</v>
          </cell>
          <cell r="CC159">
            <v>700</v>
          </cell>
        </row>
        <row r="160">
          <cell r="A160" t="str">
            <v>Slovakia</v>
          </cell>
          <cell r="BJ160">
            <v>3.65</v>
          </cell>
          <cell r="BK160">
            <v>0.67390167713165305</v>
          </cell>
          <cell r="BL160">
            <v>49</v>
          </cell>
          <cell r="BM160">
            <v>100</v>
          </cell>
          <cell r="BN160" t="str">
            <v>No data</v>
          </cell>
          <cell r="BO160">
            <v>82.853660583496094</v>
          </cell>
          <cell r="BP160">
            <v>135.59678649902301</v>
          </cell>
          <cell r="BQ160">
            <v>84000</v>
          </cell>
          <cell r="BR160">
            <v>97.938130000000001</v>
          </cell>
          <cell r="BS160">
            <v>99.787729999999996</v>
          </cell>
          <cell r="BT160">
            <v>24.643000000000001</v>
          </cell>
          <cell r="BU160">
            <v>97</v>
          </cell>
          <cell r="BV160">
            <v>98</v>
          </cell>
          <cell r="BW160">
            <v>96</v>
          </cell>
          <cell r="BX160">
            <v>2179.5422359999998</v>
          </cell>
          <cell r="BY160">
            <v>5</v>
          </cell>
          <cell r="CC160">
            <v>48088</v>
          </cell>
        </row>
        <row r="161">
          <cell r="A161" t="str">
            <v>Slovenia</v>
          </cell>
          <cell r="BJ161">
            <v>4.6500000000000004</v>
          </cell>
          <cell r="BK161">
            <v>1.08140444755554</v>
          </cell>
          <cell r="BL161">
            <v>60</v>
          </cell>
          <cell r="BM161">
            <v>100</v>
          </cell>
          <cell r="BN161">
            <v>99.699996948242202</v>
          </cell>
          <cell r="BO161">
            <v>83.108360290527301</v>
          </cell>
          <cell r="BP161">
            <v>120.84642028808599</v>
          </cell>
          <cell r="BQ161">
            <v>36000</v>
          </cell>
          <cell r="BR161">
            <v>99.109560000000002</v>
          </cell>
          <cell r="BS161">
            <v>99.535020000000003</v>
          </cell>
          <cell r="BT161">
            <v>29.952999999999999</v>
          </cell>
          <cell r="BU161">
            <v>95</v>
          </cell>
          <cell r="BV161">
            <v>94</v>
          </cell>
          <cell r="BW161">
            <v>65</v>
          </cell>
          <cell r="BX161">
            <v>3158.38501</v>
          </cell>
          <cell r="BY161">
            <v>7</v>
          </cell>
          <cell r="CC161">
            <v>20140</v>
          </cell>
        </row>
        <row r="162">
          <cell r="A162" t="str">
            <v>Solomon Islands</v>
          </cell>
          <cell r="BJ162">
            <v>2.35</v>
          </cell>
          <cell r="BK162">
            <v>-0.99720156192779497</v>
          </cell>
          <cell r="BL162">
            <v>42</v>
          </cell>
          <cell r="BM162">
            <v>70.258491516113295</v>
          </cell>
          <cell r="BN162">
            <v>76.599998474121094</v>
          </cell>
          <cell r="BO162">
            <v>11.9242286682129</v>
          </cell>
          <cell r="BP162">
            <v>71.379455566406307</v>
          </cell>
          <cell r="BQ162">
            <v>1000</v>
          </cell>
          <cell r="BR162">
            <v>33.528350000000003</v>
          </cell>
          <cell r="BS162">
            <v>67.775959999999998</v>
          </cell>
          <cell r="BT162">
            <v>1.9989999999999999</v>
          </cell>
          <cell r="BU162">
            <v>94</v>
          </cell>
          <cell r="BV162">
            <v>54</v>
          </cell>
          <cell r="BW162">
            <v>94</v>
          </cell>
          <cell r="BX162">
            <v>107.6302795</v>
          </cell>
          <cell r="BY162">
            <v>104</v>
          </cell>
          <cell r="CC162">
            <v>27990</v>
          </cell>
        </row>
        <row r="163">
          <cell r="A163" t="str">
            <v>Somalia</v>
          </cell>
          <cell r="BJ163" t="str">
            <v>No data</v>
          </cell>
          <cell r="BK163">
            <v>-2.2371490001678498</v>
          </cell>
          <cell r="BL163">
            <v>12</v>
          </cell>
          <cell r="BM163">
            <v>36.033195495605497</v>
          </cell>
          <cell r="BN163" t="str">
            <v>No data</v>
          </cell>
          <cell r="BO163">
            <v>2.0040485858917201</v>
          </cell>
          <cell r="BP163">
            <v>50.992301940917997</v>
          </cell>
          <cell r="BQ163">
            <v>190000</v>
          </cell>
          <cell r="BR163">
            <v>38.336379999999998</v>
          </cell>
          <cell r="BS163">
            <v>52.436190000000003</v>
          </cell>
          <cell r="BT163">
            <v>0.22900000000000001</v>
          </cell>
          <cell r="BU163">
            <v>42</v>
          </cell>
          <cell r="BV163" t="str">
            <v>No Data</v>
          </cell>
          <cell r="BW163" t="str">
            <v>No Data</v>
          </cell>
          <cell r="BX163" t="str">
            <v>No Data</v>
          </cell>
          <cell r="BY163">
            <v>829</v>
          </cell>
          <cell r="CC163">
            <v>627340</v>
          </cell>
        </row>
        <row r="164">
          <cell r="A164" t="str">
            <v>South Africa</v>
          </cell>
          <cell r="BJ164">
            <v>3.45</v>
          </cell>
          <cell r="BK164">
            <v>0.367380231618881</v>
          </cell>
          <cell r="BL164">
            <v>44</v>
          </cell>
          <cell r="BM164">
            <v>85</v>
          </cell>
          <cell r="BN164">
            <v>87.046669006347699</v>
          </cell>
          <cell r="BO164">
            <v>56.167392730712898</v>
          </cell>
          <cell r="BP164">
            <v>165.59994506835901</v>
          </cell>
          <cell r="BQ164">
            <v>300000</v>
          </cell>
          <cell r="BR164">
            <v>75.747100000000003</v>
          </cell>
          <cell r="BS164">
            <v>92.678700000000006</v>
          </cell>
          <cell r="BT164">
            <v>9.1010000000000009</v>
          </cell>
          <cell r="BU164">
            <v>77</v>
          </cell>
          <cell r="BV164">
            <v>54</v>
          </cell>
          <cell r="BW164">
            <v>76</v>
          </cell>
          <cell r="BX164">
            <v>1129.3839109999999</v>
          </cell>
          <cell r="BY164">
            <v>119</v>
          </cell>
          <cell r="CC164">
            <v>1213090</v>
          </cell>
        </row>
        <row r="165">
          <cell r="A165" t="str">
            <v>South Sudan</v>
          </cell>
          <cell r="BJ165" t="str">
            <v>No data</v>
          </cell>
          <cell r="BK165">
            <v>-2.4515552520752002</v>
          </cell>
          <cell r="BL165">
            <v>12</v>
          </cell>
          <cell r="BM165">
            <v>6.7205352783203098</v>
          </cell>
          <cell r="BN165">
            <v>34.522758483886697</v>
          </cell>
          <cell r="BO165">
            <v>7.9774289131164604</v>
          </cell>
          <cell r="BP165">
            <v>20.086280822753899</v>
          </cell>
          <cell r="BQ165">
            <v>39000</v>
          </cell>
          <cell r="BR165">
            <v>11.321680000000001</v>
          </cell>
          <cell r="BS165">
            <v>40.676009999999998</v>
          </cell>
          <cell r="BT165" t="str">
            <v>No data</v>
          </cell>
          <cell r="BU165">
            <v>49</v>
          </cell>
          <cell r="BV165" t="str">
            <v>No Data</v>
          </cell>
          <cell r="BW165" t="str">
            <v>No Data</v>
          </cell>
          <cell r="BX165">
            <v>113.77922820000001</v>
          </cell>
          <cell r="BY165">
            <v>1150</v>
          </cell>
          <cell r="CC165">
            <v>644329</v>
          </cell>
        </row>
        <row r="166">
          <cell r="A166" t="str">
            <v>Spain</v>
          </cell>
          <cell r="BJ166">
            <v>4.1333333333333337</v>
          </cell>
          <cell r="BK166">
            <v>0.99904465675354004</v>
          </cell>
          <cell r="BL166">
            <v>62</v>
          </cell>
          <cell r="BM166">
            <v>100</v>
          </cell>
          <cell r="BN166">
            <v>98.436500549316406</v>
          </cell>
          <cell r="BO166">
            <v>90.718666076660199</v>
          </cell>
          <cell r="BP166">
            <v>118.43979644775401</v>
          </cell>
          <cell r="BQ166">
            <v>720000</v>
          </cell>
          <cell r="BR166">
            <v>99.904229999999998</v>
          </cell>
          <cell r="BS166">
            <v>99.926280000000006</v>
          </cell>
          <cell r="BT166">
            <v>40.690999999999995</v>
          </cell>
          <cell r="BU166">
            <v>96</v>
          </cell>
          <cell r="BV166">
            <v>94</v>
          </cell>
          <cell r="BW166">
            <v>95</v>
          </cell>
          <cell r="BX166">
            <v>3576.491943</v>
          </cell>
          <cell r="BY166">
            <v>4</v>
          </cell>
          <cell r="CC166">
            <v>498800</v>
          </cell>
        </row>
        <row r="167">
          <cell r="A167" t="str">
            <v>Sri Lanka</v>
          </cell>
          <cell r="BJ167">
            <v>3.55</v>
          </cell>
          <cell r="BK167">
            <v>-0.11354987323284101</v>
          </cell>
          <cell r="BL167">
            <v>38</v>
          </cell>
          <cell r="BM167">
            <v>100</v>
          </cell>
          <cell r="BN167">
            <v>91.709823608398395</v>
          </cell>
          <cell r="BO167">
            <v>34.113346099853501</v>
          </cell>
          <cell r="BP167">
            <v>144.33955383300801</v>
          </cell>
          <cell r="BQ167">
            <v>26000</v>
          </cell>
          <cell r="BR167">
            <v>95.781729999999996</v>
          </cell>
          <cell r="BS167">
            <v>89.416290000000004</v>
          </cell>
          <cell r="BT167">
            <v>9.58</v>
          </cell>
          <cell r="BU167">
            <v>99</v>
          </cell>
          <cell r="BV167">
            <v>99</v>
          </cell>
          <cell r="BW167" t="str">
            <v>No Data</v>
          </cell>
          <cell r="BX167">
            <v>516.92150879999997</v>
          </cell>
          <cell r="BY167">
            <v>36</v>
          </cell>
          <cell r="CC167">
            <v>62710</v>
          </cell>
        </row>
        <row r="168">
          <cell r="A168" t="str">
            <v>Sudan</v>
          </cell>
          <cell r="BJ168">
            <v>3.0533333333333332</v>
          </cell>
          <cell r="BK168">
            <v>-1.62190473079681</v>
          </cell>
          <cell r="BL168">
            <v>16</v>
          </cell>
          <cell r="BM168">
            <v>53.827072143554702</v>
          </cell>
          <cell r="BN168">
            <v>60.697181701660199</v>
          </cell>
          <cell r="BO168">
            <v>30.870296478271499</v>
          </cell>
          <cell r="BP168">
            <v>77.112037658691406</v>
          </cell>
          <cell r="BQ168">
            <v>50000</v>
          </cell>
          <cell r="BR168">
            <v>36.575029999999998</v>
          </cell>
          <cell r="BS168">
            <v>60.267090000000003</v>
          </cell>
          <cell r="BT168">
            <v>4.0999999999999996</v>
          </cell>
          <cell r="BU168">
            <v>93</v>
          </cell>
          <cell r="BV168">
            <v>74</v>
          </cell>
          <cell r="BW168">
            <v>93</v>
          </cell>
          <cell r="BX168">
            <v>293.05581669999998</v>
          </cell>
          <cell r="BY168">
            <v>295</v>
          </cell>
          <cell r="CC168">
            <v>2376000</v>
          </cell>
        </row>
        <row r="169">
          <cell r="A169" t="str">
            <v>Suriname</v>
          </cell>
          <cell r="BJ169" t="str">
            <v>No data</v>
          </cell>
          <cell r="BK169">
            <v>-0.59006136655807495</v>
          </cell>
          <cell r="BL169">
            <v>38</v>
          </cell>
          <cell r="BM169">
            <v>97.887351989746094</v>
          </cell>
          <cell r="BN169">
            <v>94.383270263671903</v>
          </cell>
          <cell r="BO169">
            <v>48.945175170898402</v>
          </cell>
          <cell r="BP169">
            <v>139.98678588867199</v>
          </cell>
          <cell r="BQ169">
            <v>6800</v>
          </cell>
          <cell r="BR169">
            <v>84.457579999999993</v>
          </cell>
          <cell r="BS169">
            <v>95.42474</v>
          </cell>
          <cell r="BT169">
            <v>12.264999999999999</v>
          </cell>
          <cell r="BU169">
            <v>77</v>
          </cell>
          <cell r="BV169">
            <v>58</v>
          </cell>
          <cell r="BW169" t="str">
            <v>No Data</v>
          </cell>
          <cell r="BX169">
            <v>1179.6408690000001</v>
          </cell>
          <cell r="BY169">
            <v>120</v>
          </cell>
          <cell r="CC169">
            <v>156000</v>
          </cell>
        </row>
        <row r="170">
          <cell r="A170" t="str">
            <v>Sweden</v>
          </cell>
          <cell r="BJ170">
            <v>3.9833333333333329</v>
          </cell>
          <cell r="BK170">
            <v>1.82990062236786</v>
          </cell>
          <cell r="BL170">
            <v>85</v>
          </cell>
          <cell r="BM170">
            <v>100</v>
          </cell>
          <cell r="BN170" t="str">
            <v>No data</v>
          </cell>
          <cell r="BO170">
            <v>94.493446350097699</v>
          </cell>
          <cell r="BP170">
            <v>128.49110412597699</v>
          </cell>
          <cell r="BQ170">
            <v>300000</v>
          </cell>
          <cell r="BR170">
            <v>99.295519999999996</v>
          </cell>
          <cell r="BS170">
            <v>100</v>
          </cell>
          <cell r="BT170">
            <v>53.996000000000002</v>
          </cell>
          <cell r="BU170">
            <v>98</v>
          </cell>
          <cell r="BV170">
            <v>95</v>
          </cell>
          <cell r="BW170">
            <v>97</v>
          </cell>
          <cell r="BX170">
            <v>5828.4096680000002</v>
          </cell>
          <cell r="BY170">
            <v>4</v>
          </cell>
          <cell r="CC170">
            <v>410340</v>
          </cell>
        </row>
        <row r="171">
          <cell r="A171" t="str">
            <v>Switzerland</v>
          </cell>
          <cell r="BJ171">
            <v>4.6500000000000004</v>
          </cell>
          <cell r="BK171">
            <v>1.95212006568909</v>
          </cell>
          <cell r="BL171">
            <v>85</v>
          </cell>
          <cell r="BM171">
            <v>100</v>
          </cell>
          <cell r="BN171" t="str">
            <v>No data</v>
          </cell>
          <cell r="BO171">
            <v>93.146087646484403</v>
          </cell>
          <cell r="BP171">
            <v>126.045524597168</v>
          </cell>
          <cell r="BQ171">
            <v>160000</v>
          </cell>
          <cell r="BR171">
            <v>99.890370000000004</v>
          </cell>
          <cell r="BS171">
            <v>100</v>
          </cell>
          <cell r="BT171">
            <v>42.363</v>
          </cell>
          <cell r="BU171">
            <v>96</v>
          </cell>
          <cell r="BV171">
            <v>90</v>
          </cell>
          <cell r="BW171">
            <v>84</v>
          </cell>
          <cell r="BX171">
            <v>8113.9433589999999</v>
          </cell>
          <cell r="BY171">
            <v>5</v>
          </cell>
          <cell r="CC171">
            <v>40000</v>
          </cell>
        </row>
        <row r="172">
          <cell r="A172" t="str">
            <v>Syria</v>
          </cell>
          <cell r="BJ172">
            <v>3.15</v>
          </cell>
          <cell r="BK172">
            <v>-1.7112792730331401</v>
          </cell>
          <cell r="BL172">
            <v>14</v>
          </cell>
          <cell r="BM172">
            <v>89.324882507324205</v>
          </cell>
          <cell r="BN172" t="str">
            <v>No data</v>
          </cell>
          <cell r="BO172">
            <v>34.253402709960902</v>
          </cell>
          <cell r="BP172">
            <v>113.576164245605</v>
          </cell>
          <cell r="BQ172">
            <v>65000</v>
          </cell>
          <cell r="BR172">
            <v>91.22287</v>
          </cell>
          <cell r="BS172">
            <v>97.21651</v>
          </cell>
          <cell r="BT172">
            <v>12.2</v>
          </cell>
          <cell r="BU172">
            <v>54</v>
          </cell>
          <cell r="BV172">
            <v>54</v>
          </cell>
          <cell r="BW172" t="str">
            <v>No Data</v>
          </cell>
          <cell r="BX172" t="str">
            <v>No Data</v>
          </cell>
          <cell r="BY172">
            <v>31</v>
          </cell>
          <cell r="CC172">
            <v>183630</v>
          </cell>
        </row>
        <row r="173">
          <cell r="A173" t="str">
            <v>Tajikistan</v>
          </cell>
          <cell r="BJ173">
            <v>3.166666666666667</v>
          </cell>
          <cell r="BK173">
            <v>-1.04900538921356</v>
          </cell>
          <cell r="BL173">
            <v>25</v>
          </cell>
          <cell r="BM173">
            <v>99.635391235351605</v>
          </cell>
          <cell r="BN173">
            <v>99.800003051757798</v>
          </cell>
          <cell r="BO173">
            <v>21.959999084472699</v>
          </cell>
          <cell r="BP173">
            <v>111.52816772460901</v>
          </cell>
          <cell r="BQ173">
            <v>14000</v>
          </cell>
          <cell r="BR173">
            <v>97.023060000000001</v>
          </cell>
          <cell r="BS173">
            <v>81.196280000000002</v>
          </cell>
          <cell r="BT173">
            <v>17.003</v>
          </cell>
          <cell r="BU173">
            <v>97</v>
          </cell>
          <cell r="BV173">
            <v>97</v>
          </cell>
          <cell r="BW173" t="str">
            <v>No Data</v>
          </cell>
          <cell r="BX173">
            <v>249.7461395</v>
          </cell>
          <cell r="BY173">
            <v>17</v>
          </cell>
          <cell r="CC173">
            <v>139960</v>
          </cell>
        </row>
        <row r="174">
          <cell r="A174" t="str">
            <v>Tanzania</v>
          </cell>
          <cell r="BJ174">
            <v>3.583333333333333</v>
          </cell>
          <cell r="BK174">
            <v>-0.879050433635712</v>
          </cell>
          <cell r="BL174">
            <v>38</v>
          </cell>
          <cell r="BM174">
            <v>37.700000762939503</v>
          </cell>
          <cell r="BN174">
            <v>77.887229919433594</v>
          </cell>
          <cell r="BO174">
            <v>15.9999990463257</v>
          </cell>
          <cell r="BP174">
            <v>82.208175659179702</v>
          </cell>
          <cell r="BQ174">
            <v>72000</v>
          </cell>
          <cell r="BR174">
            <v>29.913439999999998</v>
          </cell>
          <cell r="BS174">
            <v>56.72645</v>
          </cell>
          <cell r="BT174">
            <v>0.39899999999999997</v>
          </cell>
          <cell r="BU174">
            <v>89</v>
          </cell>
          <cell r="BV174">
            <v>72</v>
          </cell>
          <cell r="BW174">
            <v>83</v>
          </cell>
          <cell r="BX174">
            <v>112.4563675</v>
          </cell>
          <cell r="BY174">
            <v>524</v>
          </cell>
          <cell r="CC174">
            <v>885800</v>
          </cell>
        </row>
        <row r="175">
          <cell r="A175" t="str">
            <v>Thailand</v>
          </cell>
          <cell r="BJ175">
            <v>3.1166666666666667</v>
          </cell>
          <cell r="BK175">
            <v>0.35705634951591497</v>
          </cell>
          <cell r="BL175">
            <v>36</v>
          </cell>
          <cell r="BM175">
            <v>99.900001525878906</v>
          </cell>
          <cell r="BN175">
            <v>93.767761230468807</v>
          </cell>
          <cell r="BO175">
            <v>66.652412414550795</v>
          </cell>
          <cell r="BP175">
            <v>186.15858459472699</v>
          </cell>
          <cell r="BQ175">
            <v>230000</v>
          </cell>
          <cell r="BR175">
            <v>98.750730000000004</v>
          </cell>
          <cell r="BS175">
            <v>99.930710000000005</v>
          </cell>
          <cell r="BT175">
            <v>8.0960000000000001</v>
          </cell>
          <cell r="BU175">
            <v>97</v>
          </cell>
          <cell r="BV175">
            <v>87</v>
          </cell>
          <cell r="BW175" t="str">
            <v>No Data</v>
          </cell>
          <cell r="BX175">
            <v>722.69683840000005</v>
          </cell>
          <cell r="BY175">
            <v>37</v>
          </cell>
          <cell r="CC175">
            <v>510890</v>
          </cell>
        </row>
        <row r="176">
          <cell r="A176" t="str">
            <v>Timor-Leste</v>
          </cell>
          <cell r="BJ176">
            <v>2.4833333333333334</v>
          </cell>
          <cell r="BK176">
            <v>-0.88469237089157104</v>
          </cell>
          <cell r="BL176">
            <v>40</v>
          </cell>
          <cell r="BM176">
            <v>94.716178894042997</v>
          </cell>
          <cell r="BN176">
            <v>68.066833496093807</v>
          </cell>
          <cell r="BO176">
            <v>27.492731094360401</v>
          </cell>
          <cell r="BP176">
            <v>110.218475341797</v>
          </cell>
          <cell r="BQ176">
            <v>2900</v>
          </cell>
          <cell r="BR176">
            <v>53.519010000000002</v>
          </cell>
          <cell r="BS176">
            <v>78.343869999999995</v>
          </cell>
          <cell r="BT176">
            <v>7.1970000000000001</v>
          </cell>
          <cell r="BU176">
            <v>83</v>
          </cell>
          <cell r="BV176">
            <v>80</v>
          </cell>
          <cell r="BW176" t="str">
            <v>No Data</v>
          </cell>
          <cell r="BX176">
            <v>352.51229860000001</v>
          </cell>
          <cell r="BY176">
            <v>142</v>
          </cell>
          <cell r="CC176">
            <v>14870</v>
          </cell>
        </row>
        <row r="177">
          <cell r="A177" t="str">
            <v>Togo</v>
          </cell>
          <cell r="BJ177">
            <v>1.3166666666666667</v>
          </cell>
          <cell r="BK177">
            <v>-0.91733467578887895</v>
          </cell>
          <cell r="BL177">
            <v>29</v>
          </cell>
          <cell r="BM177">
            <v>52.441097259521499</v>
          </cell>
          <cell r="BN177">
            <v>63.745620727539098</v>
          </cell>
          <cell r="BO177">
            <v>12.3602247238159</v>
          </cell>
          <cell r="BP177">
            <v>77.195007324218807</v>
          </cell>
          <cell r="BQ177">
            <v>13000</v>
          </cell>
          <cell r="BR177">
            <v>16.132100000000001</v>
          </cell>
          <cell r="BS177">
            <v>65.128839999999997</v>
          </cell>
          <cell r="BT177">
            <v>0.48699999999999999</v>
          </cell>
          <cell r="BU177">
            <v>84</v>
          </cell>
          <cell r="BV177">
            <v>67</v>
          </cell>
          <cell r="BW177">
            <v>83</v>
          </cell>
          <cell r="BX177">
            <v>109.3596649</v>
          </cell>
          <cell r="BY177">
            <v>396</v>
          </cell>
          <cell r="CC177">
            <v>54390</v>
          </cell>
        </row>
        <row r="178">
          <cell r="A178" t="str">
            <v>Tonga</v>
          </cell>
          <cell r="BJ178">
            <v>2.666666666666667</v>
          </cell>
          <cell r="BK178">
            <v>0.16272433102130901</v>
          </cell>
          <cell r="BL178" t="str">
            <v>No data</v>
          </cell>
          <cell r="BM178">
            <v>98.400001525878906</v>
          </cell>
          <cell r="BN178">
            <v>99.414367675781307</v>
          </cell>
          <cell r="BO178">
            <v>41.248725891113303</v>
          </cell>
          <cell r="BP178">
            <v>59.433078765869098</v>
          </cell>
          <cell r="BQ178">
            <v>720</v>
          </cell>
          <cell r="BR178">
            <v>93.445269999999994</v>
          </cell>
          <cell r="BS178">
            <v>99.906829999999999</v>
          </cell>
          <cell r="BT178">
            <v>5.2229999999999999</v>
          </cell>
          <cell r="BU178">
            <v>99</v>
          </cell>
          <cell r="BV178">
            <v>99</v>
          </cell>
          <cell r="BW178" t="str">
            <v>No Data</v>
          </cell>
          <cell r="BX178">
            <v>355.3311157</v>
          </cell>
          <cell r="BY178">
            <v>52</v>
          </cell>
          <cell r="CC178">
            <v>720</v>
          </cell>
        </row>
        <row r="179">
          <cell r="A179" t="str">
            <v>Trinidad and Tobago</v>
          </cell>
          <cell r="BJ179">
            <v>3.2333333333333329</v>
          </cell>
          <cell r="BK179">
            <v>0.100151464343071</v>
          </cell>
          <cell r="BL179">
            <v>40</v>
          </cell>
          <cell r="BM179">
            <v>100</v>
          </cell>
          <cell r="BN179">
            <v>98.699996948242202</v>
          </cell>
          <cell r="BO179">
            <v>77.3260498046875</v>
          </cell>
          <cell r="BP179">
            <v>155.10873413085901</v>
          </cell>
          <cell r="BQ179">
            <v>8900</v>
          </cell>
          <cell r="BR179">
            <v>93.398910000000001</v>
          </cell>
          <cell r="BS179">
            <v>98.184960000000004</v>
          </cell>
          <cell r="BT179">
            <v>26.697000000000003</v>
          </cell>
          <cell r="BU179">
            <v>93</v>
          </cell>
          <cell r="BV179">
            <v>92</v>
          </cell>
          <cell r="BW179">
            <v>93</v>
          </cell>
          <cell r="BX179">
            <v>2099.5966800000001</v>
          </cell>
          <cell r="BY179">
            <v>67</v>
          </cell>
          <cell r="CC179">
            <v>5130</v>
          </cell>
        </row>
        <row r="180">
          <cell r="A180" t="str">
            <v>Tunisia</v>
          </cell>
          <cell r="BJ180">
            <v>2.4333333333333331</v>
          </cell>
          <cell r="BK180">
            <v>-0.102273888885975</v>
          </cell>
          <cell r="BL180">
            <v>44</v>
          </cell>
          <cell r="BM180">
            <v>100</v>
          </cell>
          <cell r="BN180">
            <v>79.036430358886705</v>
          </cell>
          <cell r="BO180">
            <v>66.699996948242202</v>
          </cell>
          <cell r="BP180">
            <v>126.305282592773</v>
          </cell>
          <cell r="BQ180">
            <v>55000</v>
          </cell>
          <cell r="BR180">
            <v>90.921390000000002</v>
          </cell>
          <cell r="BS180">
            <v>96.2547</v>
          </cell>
          <cell r="BT180">
            <v>12.722</v>
          </cell>
          <cell r="BU180">
            <v>92</v>
          </cell>
          <cell r="BV180">
            <v>93</v>
          </cell>
          <cell r="BW180" t="str">
            <v>No Data</v>
          </cell>
          <cell r="BX180">
            <v>912.25427249999996</v>
          </cell>
          <cell r="BY180">
            <v>43</v>
          </cell>
          <cell r="CC180">
            <v>155360</v>
          </cell>
        </row>
        <row r="181">
          <cell r="A181" t="str">
            <v>Turkey</v>
          </cell>
          <cell r="BJ181">
            <v>4.1666666666666661</v>
          </cell>
          <cell r="BK181">
            <v>4.8385970294475597E-2</v>
          </cell>
          <cell r="BL181">
            <v>40</v>
          </cell>
          <cell r="BM181">
            <v>100</v>
          </cell>
          <cell r="BN181">
            <v>96.150527954101605</v>
          </cell>
          <cell r="BO181">
            <v>73.976707458496094</v>
          </cell>
          <cell r="BP181">
            <v>96.837165832519503</v>
          </cell>
          <cell r="BQ181">
            <v>400000</v>
          </cell>
          <cell r="BR181">
            <v>97.297239999999988</v>
          </cell>
          <cell r="BS181">
            <v>98.875720000000001</v>
          </cell>
          <cell r="BT181">
            <v>17.605</v>
          </cell>
          <cell r="BU181">
            <v>99</v>
          </cell>
          <cell r="BV181">
            <v>88</v>
          </cell>
          <cell r="BW181">
            <v>97</v>
          </cell>
          <cell r="BX181">
            <v>1170.7799070000001</v>
          </cell>
          <cell r="BY181">
            <v>17</v>
          </cell>
          <cell r="CC181">
            <v>769630</v>
          </cell>
        </row>
        <row r="182">
          <cell r="A182" t="str">
            <v>Turkmenistan</v>
          </cell>
          <cell r="BJ182" t="str">
            <v>No data</v>
          </cell>
          <cell r="BK182">
            <v>-1.1562397480011</v>
          </cell>
          <cell r="BL182">
            <v>19</v>
          </cell>
          <cell r="BM182">
            <v>99.900001525878906</v>
          </cell>
          <cell r="BN182">
            <v>99.699996948242202</v>
          </cell>
          <cell r="BO182">
            <v>21.250997543335</v>
          </cell>
          <cell r="BP182">
            <v>162.86109924316401</v>
          </cell>
          <cell r="BQ182">
            <v>20000</v>
          </cell>
          <cell r="BR182">
            <v>98.699200000000005</v>
          </cell>
          <cell r="BS182">
            <v>98.814329999999998</v>
          </cell>
          <cell r="BT182">
            <v>22.248000000000001</v>
          </cell>
          <cell r="BU182">
            <v>99</v>
          </cell>
          <cell r="BV182">
            <v>99</v>
          </cell>
          <cell r="BW182" t="str">
            <v>No Data</v>
          </cell>
          <cell r="BX182">
            <v>1275.115845</v>
          </cell>
          <cell r="BY182">
            <v>7</v>
          </cell>
          <cell r="CC182">
            <v>469930</v>
          </cell>
        </row>
        <row r="183">
          <cell r="A183" t="str">
            <v>Tuvalu</v>
          </cell>
          <cell r="BJ183" t="str">
            <v>No data</v>
          </cell>
          <cell r="BK183">
            <v>-0.64663213491439797</v>
          </cell>
          <cell r="BL183" t="str">
            <v>No data</v>
          </cell>
          <cell r="BM183">
            <v>100</v>
          </cell>
          <cell r="BN183" t="str">
            <v>No data</v>
          </cell>
          <cell r="BO183">
            <v>49.3183403015137</v>
          </cell>
          <cell r="BP183">
            <v>70.360595703125</v>
          </cell>
          <cell r="BQ183">
            <v>47</v>
          </cell>
          <cell r="BR183">
            <v>84.078469999999996</v>
          </cell>
          <cell r="BS183">
            <v>99.272239999999996</v>
          </cell>
          <cell r="BT183">
            <v>9.1739999999999995</v>
          </cell>
          <cell r="BU183">
            <v>92</v>
          </cell>
          <cell r="BV183">
            <v>92</v>
          </cell>
          <cell r="BW183" t="str">
            <v>No Data</v>
          </cell>
          <cell r="BX183">
            <v>757.80279540000004</v>
          </cell>
          <cell r="BY183" t="str">
            <v>No data</v>
          </cell>
          <cell r="CC183">
            <v>30</v>
          </cell>
        </row>
        <row r="184">
          <cell r="A184" t="str">
            <v>Uganda</v>
          </cell>
          <cell r="BJ184" t="str">
            <v>No data</v>
          </cell>
          <cell r="BK184">
            <v>-0.58520013093948398</v>
          </cell>
          <cell r="BL184">
            <v>27</v>
          </cell>
          <cell r="BM184">
            <v>41.299999237060497</v>
          </cell>
          <cell r="BN184">
            <v>76.527496337890597</v>
          </cell>
          <cell r="BO184">
            <v>23.7065315246582</v>
          </cell>
          <cell r="BP184">
            <v>57.365566253662102</v>
          </cell>
          <cell r="BQ184">
            <v>46000</v>
          </cell>
          <cell r="BR184">
            <v>18.47232</v>
          </cell>
          <cell r="BS184">
            <v>49.104030000000002</v>
          </cell>
          <cell r="BT184">
            <v>0.90800000000000003</v>
          </cell>
          <cell r="BU184">
            <v>93</v>
          </cell>
          <cell r="BV184" t="str">
            <v>No Data</v>
          </cell>
          <cell r="BW184">
            <v>92</v>
          </cell>
          <cell r="BX184">
            <v>139.33383180000001</v>
          </cell>
          <cell r="BY184">
            <v>375</v>
          </cell>
          <cell r="CC184">
            <v>199810</v>
          </cell>
        </row>
        <row r="185">
          <cell r="A185" t="str">
            <v>Ukraine</v>
          </cell>
          <cell r="BJ185" t="str">
            <v>No data</v>
          </cell>
          <cell r="BK185">
            <v>-0.29658252000808699</v>
          </cell>
          <cell r="BL185">
            <v>33</v>
          </cell>
          <cell r="BM185">
            <v>100</v>
          </cell>
          <cell r="BN185">
            <v>99.974349975585895</v>
          </cell>
          <cell r="BO185">
            <v>62.553153991699197</v>
          </cell>
          <cell r="BP185">
            <v>130.62944030761699</v>
          </cell>
          <cell r="BQ185">
            <v>430000</v>
          </cell>
          <cell r="BR185">
            <v>96.224360000000004</v>
          </cell>
          <cell r="BS185">
            <v>93.790819999999997</v>
          </cell>
          <cell r="BT185">
            <v>30.074999999999999</v>
          </cell>
          <cell r="BU185">
            <v>80</v>
          </cell>
          <cell r="BV185">
            <v>92</v>
          </cell>
          <cell r="BW185" t="str">
            <v>No Data</v>
          </cell>
          <cell r="BX185">
            <v>682.50952150000001</v>
          </cell>
          <cell r="BY185">
            <v>19</v>
          </cell>
          <cell r="CC185">
            <v>579320</v>
          </cell>
        </row>
        <row r="186">
          <cell r="A186" t="str">
            <v>United Arab Emirates</v>
          </cell>
          <cell r="BJ186">
            <v>4.1500000000000004</v>
          </cell>
          <cell r="BK186">
            <v>1.3772208690643299</v>
          </cell>
          <cell r="BL186">
            <v>71</v>
          </cell>
          <cell r="BM186">
            <v>100</v>
          </cell>
          <cell r="BN186">
            <v>93.227142333984403</v>
          </cell>
          <cell r="BO186">
            <v>99.150001525878906</v>
          </cell>
          <cell r="BP186">
            <v>200.632080078125</v>
          </cell>
          <cell r="BQ186">
            <v>40000</v>
          </cell>
          <cell r="BR186">
            <v>98.585999999999999</v>
          </cell>
          <cell r="BS186">
            <v>98.045509999999993</v>
          </cell>
          <cell r="BT186">
            <v>23.944000000000003</v>
          </cell>
          <cell r="BU186">
            <v>99</v>
          </cell>
          <cell r="BV186">
            <v>99</v>
          </cell>
          <cell r="BW186">
            <v>99</v>
          </cell>
          <cell r="BX186">
            <v>3172.6076659999999</v>
          </cell>
          <cell r="BY186">
            <v>3</v>
          </cell>
          <cell r="CC186">
            <v>83600</v>
          </cell>
        </row>
        <row r="187">
          <cell r="A187" t="str">
            <v>United Kingdom</v>
          </cell>
          <cell r="BJ187">
            <v>4.1500000000000004</v>
          </cell>
          <cell r="BK187">
            <v>1.4359085559845</v>
          </cell>
          <cell r="BL187">
            <v>77</v>
          </cell>
          <cell r="BM187">
            <v>100</v>
          </cell>
          <cell r="BN187" t="str">
            <v>No data</v>
          </cell>
          <cell r="BO187">
            <v>92.516632080078097</v>
          </cell>
          <cell r="BP187">
            <v>119.897514343262</v>
          </cell>
          <cell r="BQ187">
            <v>650000</v>
          </cell>
          <cell r="BR187">
            <v>99.110289999999992</v>
          </cell>
          <cell r="BS187">
            <v>100</v>
          </cell>
          <cell r="BT187">
            <v>28.058</v>
          </cell>
          <cell r="BU187">
            <v>93</v>
          </cell>
          <cell r="BV187">
            <v>87</v>
          </cell>
          <cell r="BW187">
            <v>91</v>
          </cell>
          <cell r="BX187">
            <v>4619.5732420000004</v>
          </cell>
          <cell r="BY187">
            <v>7</v>
          </cell>
          <cell r="CC187">
            <v>241930</v>
          </cell>
        </row>
        <row r="188">
          <cell r="A188" t="str">
            <v>United States of America</v>
          </cell>
          <cell r="BJ188">
            <v>3.8</v>
          </cell>
          <cell r="BK188">
            <v>1.4891815185546899</v>
          </cell>
          <cell r="BL188">
            <v>67</v>
          </cell>
          <cell r="BM188">
            <v>100</v>
          </cell>
          <cell r="BN188" t="str">
            <v>No data</v>
          </cell>
          <cell r="BO188">
            <v>88.4989013671875</v>
          </cell>
          <cell r="BP188">
            <v>134.45887756347699</v>
          </cell>
          <cell r="BQ188">
            <v>6600000</v>
          </cell>
          <cell r="BR188">
            <v>99.970020000000005</v>
          </cell>
          <cell r="BS188">
            <v>99.269189999999995</v>
          </cell>
          <cell r="BT188">
            <v>25.948</v>
          </cell>
          <cell r="BU188">
            <v>94</v>
          </cell>
          <cell r="BV188">
            <v>95</v>
          </cell>
          <cell r="BW188">
            <v>92</v>
          </cell>
          <cell r="BX188">
            <v>10623.849609999999</v>
          </cell>
          <cell r="BY188">
            <v>19</v>
          </cell>
          <cell r="CC188">
            <v>9147420</v>
          </cell>
        </row>
        <row r="189">
          <cell r="A189" t="str">
            <v>Uruguay</v>
          </cell>
          <cell r="BJ189">
            <v>3.416666666666667</v>
          </cell>
          <cell r="BK189">
            <v>0.69573879241943404</v>
          </cell>
          <cell r="BL189">
            <v>71</v>
          </cell>
          <cell r="BM189">
            <v>99.900001525878906</v>
          </cell>
          <cell r="BN189">
            <v>98.703857421875</v>
          </cell>
          <cell r="BO189">
            <v>76.949554443359403</v>
          </cell>
          <cell r="BP189">
            <v>138.07493591308599</v>
          </cell>
          <cell r="BQ189">
            <v>58000</v>
          </cell>
          <cell r="BR189">
            <v>96.596190000000007</v>
          </cell>
          <cell r="BS189">
            <v>99.402360000000002</v>
          </cell>
          <cell r="BT189">
            <v>50.499000000000002</v>
          </cell>
          <cell r="BU189">
            <v>94</v>
          </cell>
          <cell r="BV189">
            <v>99</v>
          </cell>
          <cell r="BW189">
            <v>95</v>
          </cell>
          <cell r="BX189">
            <v>2169.2854000000002</v>
          </cell>
          <cell r="BY189">
            <v>17</v>
          </cell>
          <cell r="CC189">
            <v>175020</v>
          </cell>
        </row>
        <row r="190">
          <cell r="A190" t="str">
            <v>Uzbekistan</v>
          </cell>
          <cell r="BJ190">
            <v>3.95</v>
          </cell>
          <cell r="BK190">
            <v>-0.51464903354644798</v>
          </cell>
          <cell r="BL190">
            <v>26</v>
          </cell>
          <cell r="BM190">
            <v>100</v>
          </cell>
          <cell r="BN190">
            <v>99.992889404296903</v>
          </cell>
          <cell r="BO190">
            <v>55.200000762939503</v>
          </cell>
          <cell r="BP190">
            <v>101.20758819580099</v>
          </cell>
          <cell r="BQ190">
            <v>81000</v>
          </cell>
          <cell r="BR190">
            <v>100</v>
          </cell>
          <cell r="BS190">
            <v>97.833460000000002</v>
          </cell>
          <cell r="BT190">
            <v>23.685000000000002</v>
          </cell>
          <cell r="BU190">
            <v>96</v>
          </cell>
          <cell r="BV190">
            <v>99</v>
          </cell>
          <cell r="BW190">
            <v>99</v>
          </cell>
          <cell r="BX190">
            <v>459.42245480000003</v>
          </cell>
          <cell r="BY190">
            <v>29</v>
          </cell>
          <cell r="CC190">
            <v>425400</v>
          </cell>
        </row>
        <row r="191">
          <cell r="A191" t="str">
            <v>Vanuatu</v>
          </cell>
          <cell r="BJ191">
            <v>2.85</v>
          </cell>
          <cell r="BK191">
            <v>-0.54647511243820202</v>
          </cell>
          <cell r="BL191">
            <v>43</v>
          </cell>
          <cell r="BM191">
            <v>64.666236877441406</v>
          </cell>
          <cell r="BN191">
            <v>87.506309509277301</v>
          </cell>
          <cell r="BO191">
            <v>25.7197875976563</v>
          </cell>
          <cell r="BP191">
            <v>88.441123962402301</v>
          </cell>
          <cell r="BQ191">
            <v>1000</v>
          </cell>
          <cell r="BR191">
            <v>34.067059999999998</v>
          </cell>
          <cell r="BS191">
            <v>91.256810000000002</v>
          </cell>
          <cell r="BT191">
            <v>1.706</v>
          </cell>
          <cell r="BU191">
            <v>90</v>
          </cell>
          <cell r="BV191" t="str">
            <v>No Data</v>
          </cell>
          <cell r="BW191" t="str">
            <v>No Data</v>
          </cell>
          <cell r="BX191">
            <v>108.6727905</v>
          </cell>
          <cell r="BY191">
            <v>72</v>
          </cell>
          <cell r="CC191">
            <v>12190</v>
          </cell>
        </row>
        <row r="192">
          <cell r="A192" t="str">
            <v>Venezuela</v>
          </cell>
          <cell r="BJ192">
            <v>4</v>
          </cell>
          <cell r="BK192">
            <v>-1.6583069562912001</v>
          </cell>
          <cell r="BL192">
            <v>15</v>
          </cell>
          <cell r="BM192">
            <v>100</v>
          </cell>
          <cell r="BN192">
            <v>97.127090454101605</v>
          </cell>
          <cell r="BO192">
            <v>64.313362121582003</v>
          </cell>
          <cell r="BP192">
            <v>47.258968353271499</v>
          </cell>
          <cell r="BQ192">
            <v>70000</v>
          </cell>
          <cell r="BR192">
            <v>93.935020000000009</v>
          </cell>
          <cell r="BS192">
            <v>95.723709999999997</v>
          </cell>
          <cell r="BT192" t="str">
            <v>No data</v>
          </cell>
          <cell r="BU192">
            <v>64</v>
          </cell>
          <cell r="BV192">
            <v>13</v>
          </cell>
          <cell r="BW192" t="str">
            <v>No Data</v>
          </cell>
          <cell r="BX192">
            <v>383.5085449</v>
          </cell>
          <cell r="BY192">
            <v>125</v>
          </cell>
          <cell r="CC192">
            <v>882050</v>
          </cell>
        </row>
        <row r="193">
          <cell r="A193" t="str">
            <v>Viet Nam</v>
          </cell>
          <cell r="BJ193">
            <v>3.3166666666666673</v>
          </cell>
          <cell r="BK193">
            <v>3.9076801389455802E-2</v>
          </cell>
          <cell r="BL193">
            <v>36</v>
          </cell>
          <cell r="BM193">
            <v>99.400001525878906</v>
          </cell>
          <cell r="BN193">
            <v>95.000381469726605</v>
          </cell>
          <cell r="BO193">
            <v>68.699996948242202</v>
          </cell>
          <cell r="BP193">
            <v>141.22686767578099</v>
          </cell>
          <cell r="BQ193">
            <v>77000</v>
          </cell>
          <cell r="BR193">
            <v>83.515050000000002</v>
          </cell>
          <cell r="BS193">
            <v>94.718810000000005</v>
          </cell>
          <cell r="BT193">
            <v>8.1989999999999998</v>
          </cell>
          <cell r="BU193">
            <v>89</v>
          </cell>
          <cell r="BV193">
            <v>92</v>
          </cell>
          <cell r="BW193" t="str">
            <v>No Data</v>
          </cell>
          <cell r="BX193">
            <v>440.16650390000001</v>
          </cell>
          <cell r="BY193">
            <v>43</v>
          </cell>
          <cell r="CC193">
            <v>310070</v>
          </cell>
        </row>
        <row r="194">
          <cell r="A194" t="str">
            <v>Yemen</v>
          </cell>
          <cell r="BJ194">
            <v>1.6</v>
          </cell>
          <cell r="BK194">
            <v>-2.2794215679168701</v>
          </cell>
          <cell r="BL194">
            <v>15</v>
          </cell>
          <cell r="BM194">
            <v>72.751701354980497</v>
          </cell>
          <cell r="BN194" t="str">
            <v>No data</v>
          </cell>
          <cell r="BO194">
            <v>26.718355178833001</v>
          </cell>
          <cell r="BP194">
            <v>53.678932189941399</v>
          </cell>
          <cell r="BQ194">
            <v>22000</v>
          </cell>
          <cell r="BR194">
            <v>59.052999999999997</v>
          </cell>
          <cell r="BS194">
            <v>63.473469999999999</v>
          </cell>
          <cell r="BT194">
            <v>3.1040000000000001</v>
          </cell>
          <cell r="BU194">
            <v>73</v>
          </cell>
          <cell r="BV194">
            <v>46</v>
          </cell>
          <cell r="BW194">
            <v>72</v>
          </cell>
          <cell r="BX194">
            <v>140.59262079999999</v>
          </cell>
          <cell r="BY194">
            <v>164</v>
          </cell>
          <cell r="CC194">
            <v>527970</v>
          </cell>
        </row>
        <row r="195">
          <cell r="A195" t="str">
            <v>Zambia</v>
          </cell>
          <cell r="BJ195">
            <v>3.5833333333333335</v>
          </cell>
          <cell r="BK195">
            <v>-0.67521452903747603</v>
          </cell>
          <cell r="BL195">
            <v>33</v>
          </cell>
          <cell r="BM195">
            <v>43</v>
          </cell>
          <cell r="BN195">
            <v>86.747962951660199</v>
          </cell>
          <cell r="BO195">
            <v>14.2999973297119</v>
          </cell>
          <cell r="BP195">
            <v>96.414413452148395</v>
          </cell>
          <cell r="BQ195">
            <v>31000</v>
          </cell>
          <cell r="BR195">
            <v>26.37012</v>
          </cell>
          <cell r="BS195">
            <v>59.963760000000001</v>
          </cell>
          <cell r="BT195">
            <v>0.91300000000000003</v>
          </cell>
          <cell r="BU195">
            <v>88</v>
          </cell>
          <cell r="BV195">
            <v>66</v>
          </cell>
          <cell r="BW195">
            <v>89</v>
          </cell>
          <cell r="BX195">
            <v>208.44441219999999</v>
          </cell>
          <cell r="BY195">
            <v>213</v>
          </cell>
          <cell r="CC195">
            <v>743390</v>
          </cell>
        </row>
        <row r="196">
          <cell r="A196" t="str">
            <v>Zimbabwe</v>
          </cell>
          <cell r="BJ196">
            <v>3.9666666666666672</v>
          </cell>
          <cell r="BK196">
            <v>-1.2053371667861901</v>
          </cell>
          <cell r="BL196">
            <v>24</v>
          </cell>
          <cell r="BM196">
            <v>41.089107513427699</v>
          </cell>
          <cell r="BN196">
            <v>88.693420410156307</v>
          </cell>
          <cell r="BO196">
            <v>27.055488586425799</v>
          </cell>
          <cell r="BP196">
            <v>90.102287292480497</v>
          </cell>
          <cell r="BQ196">
            <v>49000</v>
          </cell>
          <cell r="BR196">
            <v>36.221400000000003</v>
          </cell>
          <cell r="BS196">
            <v>64.051230000000004</v>
          </cell>
          <cell r="BT196">
            <v>0.76300000000000012</v>
          </cell>
          <cell r="BU196">
            <v>90</v>
          </cell>
          <cell r="BV196">
            <v>75</v>
          </cell>
          <cell r="BW196">
            <v>90</v>
          </cell>
          <cell r="BX196">
            <v>198.01686100000001</v>
          </cell>
          <cell r="BY196">
            <v>458</v>
          </cell>
          <cell r="CC196">
            <v>386850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F2D5-0F4A-4413-9198-FA3275339B65}">
  <sheetPr>
    <tabColor rgb="FF70C396"/>
  </sheetPr>
  <dimension ref="A1:AA195"/>
  <sheetViews>
    <sheetView showGridLines="0" tabSelected="1" zoomScale="90" zoomScaleNormal="90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P2" sqref="P2"/>
    </sheetView>
  </sheetViews>
  <sheetFormatPr defaultColWidth="9.109375" defaultRowHeight="14.4" x14ac:dyDescent="0.3"/>
  <cols>
    <col min="1" max="1" width="25.6640625" style="1" customWidth="1"/>
    <col min="2" max="2" width="7.88671875" style="1" customWidth="1"/>
    <col min="3" max="3" width="7.88671875" style="21" customWidth="1"/>
    <col min="4" max="5" width="7.88671875" style="1" customWidth="1"/>
    <col min="6" max="7" width="7.88671875" style="21" customWidth="1"/>
    <col min="8" max="11" width="7.88671875" style="1" customWidth="1"/>
    <col min="12" max="13" width="7.88671875" style="21" customWidth="1"/>
    <col min="14" max="14" width="7.88671875" style="1" customWidth="1"/>
    <col min="15" max="16" width="7.88671875" style="22" customWidth="1"/>
    <col min="17" max="17" width="7.88671875" style="1" customWidth="1"/>
    <col min="18" max="24" width="7.88671875" style="22" customWidth="1"/>
    <col min="25" max="25" width="7.88671875" style="1" customWidth="1"/>
    <col min="26" max="26" width="7.88671875" style="21" customWidth="1"/>
    <col min="27" max="16384" width="9.109375" style="1"/>
  </cols>
  <sheetData>
    <row r="1" spans="1:27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7" s="7" customFormat="1" ht="109.5" customHeight="1" thickBot="1" x14ac:dyDescent="0.35">
      <c r="A2" s="2" t="s">
        <v>24</v>
      </c>
      <c r="B2" s="3" t="s">
        <v>0</v>
      </c>
      <c r="C2" s="4" t="s">
        <v>1</v>
      </c>
      <c r="D2" s="3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 t="s">
        <v>10</v>
      </c>
      <c r="M2" s="6" t="s">
        <v>11</v>
      </c>
      <c r="N2" s="3" t="s">
        <v>11</v>
      </c>
      <c r="O2" s="3" t="s">
        <v>12</v>
      </c>
      <c r="P2" s="3" t="s">
        <v>13</v>
      </c>
      <c r="Q2" s="4" t="s">
        <v>14</v>
      </c>
      <c r="R2" s="3" t="s">
        <v>15</v>
      </c>
      <c r="S2" s="6" t="s">
        <v>16</v>
      </c>
      <c r="T2" s="6" t="s">
        <v>17</v>
      </c>
      <c r="U2" s="6" t="s">
        <v>18</v>
      </c>
      <c r="V2" s="3" t="s">
        <v>19</v>
      </c>
      <c r="W2" s="3" t="s">
        <v>20</v>
      </c>
      <c r="X2" s="3" t="s">
        <v>21</v>
      </c>
      <c r="Y2" s="4" t="s">
        <v>22</v>
      </c>
      <c r="Z2" s="5" t="s">
        <v>23</v>
      </c>
    </row>
    <row r="3" spans="1:27" s="7" customFormat="1" x14ac:dyDescent="0.3">
      <c r="A3" s="8"/>
      <c r="B3" s="9">
        <v>5</v>
      </c>
      <c r="C3" s="10"/>
      <c r="D3" s="9">
        <v>100</v>
      </c>
      <c r="E3" s="11">
        <v>2.5</v>
      </c>
      <c r="F3" s="12"/>
      <c r="G3" s="12"/>
      <c r="H3" s="9">
        <v>10000</v>
      </c>
      <c r="I3" s="9">
        <v>100</v>
      </c>
      <c r="J3" s="9">
        <v>100</v>
      </c>
      <c r="K3" s="9">
        <v>200</v>
      </c>
      <c r="L3" s="12"/>
      <c r="M3" s="12"/>
      <c r="N3" s="9">
        <v>100</v>
      </c>
      <c r="O3" s="9">
        <v>100</v>
      </c>
      <c r="P3" s="9">
        <v>100</v>
      </c>
      <c r="Q3" s="12"/>
      <c r="R3" s="13">
        <v>40</v>
      </c>
      <c r="S3" s="13">
        <v>99</v>
      </c>
      <c r="T3" s="13">
        <v>99</v>
      </c>
      <c r="U3" s="13">
        <v>99</v>
      </c>
      <c r="V3" s="13"/>
      <c r="W3" s="13">
        <v>3000</v>
      </c>
      <c r="X3" s="13">
        <v>900</v>
      </c>
      <c r="Y3" s="13"/>
      <c r="Z3" s="12"/>
      <c r="AA3" s="14"/>
    </row>
    <row r="4" spans="1:27" s="7" customFormat="1" x14ac:dyDescent="0.3">
      <c r="A4" s="8"/>
      <c r="B4" s="9">
        <v>1</v>
      </c>
      <c r="C4" s="10"/>
      <c r="D4" s="9">
        <v>0</v>
      </c>
      <c r="E4" s="11">
        <v>-2.5</v>
      </c>
      <c r="F4" s="12"/>
      <c r="G4" s="12"/>
      <c r="H4" s="9">
        <v>900</v>
      </c>
      <c r="I4" s="9">
        <v>0</v>
      </c>
      <c r="J4" s="9">
        <v>0</v>
      </c>
      <c r="K4" s="9">
        <v>5</v>
      </c>
      <c r="L4" s="12"/>
      <c r="M4" s="12"/>
      <c r="N4" s="9">
        <v>1</v>
      </c>
      <c r="O4" s="9">
        <v>10</v>
      </c>
      <c r="P4" s="9">
        <v>50</v>
      </c>
      <c r="Q4" s="12"/>
      <c r="R4" s="9">
        <v>0</v>
      </c>
      <c r="S4" s="9">
        <v>40</v>
      </c>
      <c r="T4" s="9">
        <v>40</v>
      </c>
      <c r="U4" s="9">
        <v>40</v>
      </c>
      <c r="V4" s="9"/>
      <c r="W4" s="9">
        <v>50</v>
      </c>
      <c r="X4" s="9">
        <v>0</v>
      </c>
      <c r="Y4" s="15"/>
      <c r="Z4" s="12"/>
      <c r="AA4" s="14"/>
    </row>
    <row r="5" spans="1:27" s="7" customFormat="1" x14ac:dyDescent="0.3">
      <c r="A5" s="16" t="str">
        <f>'[1]Indicator Data'!A6</f>
        <v>Afghanistan</v>
      </c>
      <c r="B5" s="17">
        <f>IF('[1]Indicator Data'!BJ6="No data","x",ROUND(IF('[1]Indicator Data'!BJ6&gt;B$3,0,IF('[1]Indicator Data'!BJ6&lt;B$4,10,(B$3-'[1]Indicator Data'!BJ6)/(B$3-B$4)*10)),1))</f>
        <v>6.3</v>
      </c>
      <c r="C5" s="18">
        <f>IF(B5="x","x",B5)</f>
        <v>6.3</v>
      </c>
      <c r="D5" s="17">
        <f>IF('[1]Indicator Data'!BL6="No data","x",ROUND(IF('[1]Indicator Data'!BL6&gt;D$3,0,IF('[1]Indicator Data'!BL6&lt;D$4,10,(D$3-'[1]Indicator Data'!BL6)/(D$3-D$4)*10)),1))</f>
        <v>8.1</v>
      </c>
      <c r="E5" s="17">
        <f>IF('[1]Indicator Data'!BK6="No data","x",ROUND(IF('[1]Indicator Data'!BK6&gt;E$3,0,IF('[1]Indicator Data'!BK6&lt;E$4,10,(E$3-'[1]Indicator Data'!BK6)/(E$3-E$4)*10)),1))</f>
        <v>7.9</v>
      </c>
      <c r="F5" s="18">
        <f>IF(AND(D5="x",E5="x"),"x",ROUND(AVERAGE(D5,E5),1))</f>
        <v>8</v>
      </c>
      <c r="G5" s="19">
        <f>ROUND(AVERAGE(C5,F5),1)</f>
        <v>7.2</v>
      </c>
      <c r="H5" s="17">
        <f>IF('[1]Indicator Data'!BN6="No data","x",ROUND(IF('[1]Indicator Data'!BN6^2&gt;H$3,0,IF('[1]Indicator Data'!BN6^2&lt;H$4,10,(H$3-'[1]Indicator Data'!BN6^2)/(H$3-H$4)*10)),1))</f>
        <v>9</v>
      </c>
      <c r="I5" s="17">
        <f>IF(OR('[1]Indicator Data'!BM6=0,'[1]Indicator Data'!BM6="No data"),"x",ROUND(IF('[1]Indicator Data'!BM6&gt;I$3,0,IF('[1]Indicator Data'!BM6&lt;I$4,10,(I$3-'[1]Indicator Data'!BM6)/(I$3-I$4)*10)),1))</f>
        <v>0.2</v>
      </c>
      <c r="J5" s="17">
        <f>IF('[1]Indicator Data'!BO6="No data","x",ROUND(IF('[1]Indicator Data'!BO6&gt;J$3,0,IF('[1]Indicator Data'!BO6&lt;J$4,10,(J$3-'[1]Indicator Data'!BO6)/(J$3-J$4)*10)),1))</f>
        <v>8.9</v>
      </c>
      <c r="K5" s="17">
        <f>IF('[1]Indicator Data'!BP6="No data","x",ROUND(IF('[1]Indicator Data'!BP6&gt;K$3,0,IF('[1]Indicator Data'!BP6&lt;K$4,10,(K$3-'[1]Indicator Data'!BP6)/(K$3-K$4)*10)),1))</f>
        <v>7.2</v>
      </c>
      <c r="L5" s="18">
        <f>IF(AND(H5="x",I5="x",J5="x",K5="x"),"x",ROUND(AVERAGE(H5,I5,J5,K5),1))</f>
        <v>6.3</v>
      </c>
      <c r="M5" s="20">
        <f>IF('[1]Indicator Data'!BQ6="No data","x",'[1]Indicator Data'!BQ6/'[1]Indicator Data'!CC6*100)</f>
        <v>11.039050641644819</v>
      </c>
      <c r="N5" s="17">
        <f>IF(M5="x","x",ROUND(IF(M5&gt;N$3,0,IF(M5&lt;N$4,10,(N$3-M5)/(N$3-N$4)*10)),1))</f>
        <v>9</v>
      </c>
      <c r="O5" s="17">
        <f>IF('[1]Indicator Data'!BR6="No data","x",ROUND(IF('[1]Indicator Data'!BR6&gt;O$3,0,IF('[1]Indicator Data'!BR6&lt;O$4,10,(O$3-'[1]Indicator Data'!BR6)/(O$3-O$4)*10)),1))</f>
        <v>6.3</v>
      </c>
      <c r="P5" s="17">
        <f>IF('[1]Indicator Data'!BS6="No data","x",ROUND(IF('[1]Indicator Data'!BS6&gt;P$3,0,IF('[1]Indicator Data'!BS6&lt;P$4,10,(P$3-'[1]Indicator Data'!BS6)/(P$3-P$4)*10)),1))</f>
        <v>6.6</v>
      </c>
      <c r="Q5" s="18">
        <f>IF(AND(N5="x",O5="x",P5="x"),"x",ROUND(AVERAGE(N5,P5,O5),1))</f>
        <v>7.3</v>
      </c>
      <c r="R5" s="17">
        <f>IF('[1]Indicator Data'!BT6="No data","x",ROUND(IF('[1]Indicator Data'!BT6&gt;R$3,0,IF('[1]Indicator Data'!BT6&lt;R$4,10,(R$3-'[1]Indicator Data'!BT6)/(R$3-R$4)*10)),1))</f>
        <v>9.3000000000000007</v>
      </c>
      <c r="S5" s="20">
        <f>IF('[1]Indicator Data'!BU6="No data","x",ROUND(IF('[1]Indicator Data'!BU6&gt;S$3,0,IF('[1]Indicator Data'!BU6&lt;S$4,10,(S$3-'[1]Indicator Data'!BU6)/(S$3-S$4)*10)),1))</f>
        <v>5.6</v>
      </c>
      <c r="T5" s="20">
        <f>IF('[1]Indicator Data'!BV6="No data","x",ROUND(IF('[1]Indicator Data'!BV6&gt;T$3,0,IF('[1]Indicator Data'!BV6&lt;T$4,10,(T$3-'[1]Indicator Data'!BV6)/(T$3-T$4)*10)),1))</f>
        <v>10</v>
      </c>
      <c r="U5" s="20">
        <f>IF('[1]Indicator Data'!BW6="No data","x",ROUND(IF('[1]Indicator Data'!BW6&gt;U$3,0,IF('[1]Indicator Data'!BW6&lt;U$4,10,(U$3-'[1]Indicator Data'!BW6)/(U$3-U$4)*10)),1))</f>
        <v>5.8</v>
      </c>
      <c r="V5" s="17">
        <f>IF(AND(S5="X",T5="x",U5="x"),"x",AVERAGE(S5:U5))</f>
        <v>7.1333333333333329</v>
      </c>
      <c r="W5" s="17">
        <f>IF('[1]Indicator Data'!BX6="No data","x",ROUND(IF('[1]Indicator Data'!BX6&gt;W$3,0,IF('[1]Indicator Data'!BX6&lt;W$4,10,(W$3-'[1]Indicator Data'!BX6)/(W$3-W$4)*10)),1))</f>
        <v>9.5</v>
      </c>
      <c r="X5" s="17">
        <f>IF('[1]Indicator Data'!BY6="No data","x",ROUND(IF('[1]Indicator Data'!BY6&gt;X$3,10,IF('[1]Indicator Data'!BY6&lt;X$4,0,10-(X$3-'[1]Indicator Data'!BY6)/(X$3-X$4)*10)),1))</f>
        <v>7.1</v>
      </c>
      <c r="Y5" s="18">
        <f t="shared" ref="Y5:Y68" si="0">IF(AND(R5="x",V5="x",W5="x",X5="x"),"x",ROUND(AVERAGE(R5,V5,W5,X5),1))</f>
        <v>8.3000000000000007</v>
      </c>
      <c r="Z5" s="19">
        <f t="shared" ref="Z5:Z68" si="1">ROUND(AVERAGE(Q5,L5,Y5),1)</f>
        <v>7.3</v>
      </c>
      <c r="AA5" s="14"/>
    </row>
    <row r="6" spans="1:27" s="7" customFormat="1" x14ac:dyDescent="0.3">
      <c r="A6" s="16" t="str">
        <f>'[1]Indicator Data'!A7</f>
        <v>Albania</v>
      </c>
      <c r="B6" s="17" t="str">
        <f>IF('[1]Indicator Data'!BJ7="No data","x",ROUND(IF('[1]Indicator Data'!BJ7&gt;B$3,0,IF('[1]Indicator Data'!BJ7&lt;B$4,10,(B$3-'[1]Indicator Data'!BJ7)/(B$3-B$4)*10)),1))</f>
        <v>x</v>
      </c>
      <c r="C6" s="18" t="str">
        <f t="shared" ref="C6:C69" si="2">IF(B6="x","x",B6)</f>
        <v>x</v>
      </c>
      <c r="D6" s="17">
        <f>IF('[1]Indicator Data'!BL7="No data","x",ROUND(IF('[1]Indicator Data'!BL7&gt;D$3,0,IF('[1]Indicator Data'!BL7&lt;D$4,10,(D$3-'[1]Indicator Data'!BL7)/(D$3-D$4)*10)),1))</f>
        <v>6.4</v>
      </c>
      <c r="E6" s="17">
        <f>IF('[1]Indicator Data'!BK7="No data","x",ROUND(IF('[1]Indicator Data'!BK7&gt;E$3,0,IF('[1]Indicator Data'!BK7&lt;E$4,10,(E$3-'[1]Indicator Data'!BK7)/(E$3-E$4)*10)),1))</f>
        <v>5.0999999999999996</v>
      </c>
      <c r="F6" s="18">
        <f t="shared" ref="F6:F69" si="3">IF(AND(D6="x",E6="x"),"x",ROUND(AVERAGE(D6,E6),1))</f>
        <v>5.8</v>
      </c>
      <c r="G6" s="19">
        <f t="shared" ref="G6:G69" si="4">ROUND(AVERAGE(C6,F6),1)</f>
        <v>5.8</v>
      </c>
      <c r="H6" s="17">
        <f>IF('[1]Indicator Data'!BN7="No data","x",ROUND(IF('[1]Indicator Data'!BN7^2&gt;H$3,0,IF('[1]Indicator Data'!BN7^2&lt;H$4,10,(H$3-'[1]Indicator Data'!BN7^2)/(H$3-H$4)*10)),1))</f>
        <v>0.4</v>
      </c>
      <c r="I6" s="17">
        <f>IF(OR('[1]Indicator Data'!BM7=0,'[1]Indicator Data'!BM7="No data"),"x",ROUND(IF('[1]Indicator Data'!BM7&gt;I$3,0,IF('[1]Indicator Data'!BM7&lt;I$4,10,(I$3-'[1]Indicator Data'!BM7)/(I$3-I$4)*10)),1))</f>
        <v>0</v>
      </c>
      <c r="J6" s="17">
        <f>IF('[1]Indicator Data'!BO7="No data","x",ROUND(IF('[1]Indicator Data'!BO7&gt;J$3,0,IF('[1]Indicator Data'!BO7&lt;J$4,10,(J$3-'[1]Indicator Data'!BO7)/(J$3-J$4)*10)),1))</f>
        <v>3</v>
      </c>
      <c r="K6" s="17">
        <f>IF('[1]Indicator Data'!BP7="No data","x",ROUND(IF('[1]Indicator Data'!BP7&gt;K$3,0,IF('[1]Indicator Data'!BP7&lt;K$4,10,(K$3-'[1]Indicator Data'!BP7)/(K$3-K$4)*10)),1))</f>
        <v>5.6</v>
      </c>
      <c r="L6" s="18">
        <f t="shared" ref="L6:L69" si="5">IF(AND(H6="x",I6="x",J6="x",K6="x"),"x",ROUND(AVERAGE(H6,I6,J6,K6),1))</f>
        <v>2.2999999999999998</v>
      </c>
      <c r="M6" s="20">
        <f>IF('[1]Indicator Data'!BQ7="No data","x",'[1]Indicator Data'!BQ7/'[1]Indicator Data'!CC7*100)</f>
        <v>69.34306569343066</v>
      </c>
      <c r="N6" s="17">
        <f>IF(M6="x","x",ROUND(IF(M6&gt;N$3,0,IF(M6&lt;N$4,10,(N$3-M6)/(N$3-N$4)*10)),1))</f>
        <v>3.1</v>
      </c>
      <c r="O6" s="17">
        <f>IF('[1]Indicator Data'!BR7="No data","x",ROUND(IF('[1]Indicator Data'!BR7&gt;O$3,0,IF('[1]Indicator Data'!BR7&lt;O$4,10,(O$3-'[1]Indicator Data'!BR7)/(O$3-O$4)*10)),1))</f>
        <v>0.3</v>
      </c>
      <c r="P6" s="17">
        <f>IF('[1]Indicator Data'!BS7="No data","x",ROUND(IF('[1]Indicator Data'!BS7&gt;P$3,0,IF('[1]Indicator Data'!BS7&lt;P$4,10,(P$3-'[1]Indicator Data'!BS7)/(P$3-P$4)*10)),1))</f>
        <v>1.8</v>
      </c>
      <c r="Q6" s="18">
        <f t="shared" ref="Q6:Q69" si="6">IF(AND(N6="x",O6="x",P6="x"),"x",ROUND(AVERAGE(N6,P6,O6),1))</f>
        <v>1.7</v>
      </c>
      <c r="R6" s="17">
        <f>IF('[1]Indicator Data'!BT7="No data","x",ROUND(IF('[1]Indicator Data'!BT7&gt;R$3,0,IF('[1]Indicator Data'!BT7&lt;R$4,10,(R$3-'[1]Indicator Data'!BT7)/(R$3-R$4)*10)),1))</f>
        <v>7</v>
      </c>
      <c r="S6" s="20">
        <f>IF('[1]Indicator Data'!BU7="No data","x",ROUND(IF('[1]Indicator Data'!BU7&gt;S$3,0,IF('[1]Indicator Data'!BU7&lt;S$4,10,(S$3-'[1]Indicator Data'!BU7)/(S$3-S$4)*10)),1))</f>
        <v>0</v>
      </c>
      <c r="T6" s="20">
        <f>IF('[1]Indicator Data'!BV7="No data","x",ROUND(IF('[1]Indicator Data'!BV7&gt;T$3,0,IF('[1]Indicator Data'!BV7&lt;T$4,10,(T$3-'[1]Indicator Data'!BV7)/(T$3-T$4)*10)),1))</f>
        <v>0.5</v>
      </c>
      <c r="U6" s="20">
        <f>IF('[1]Indicator Data'!BW7="No data","x",ROUND(IF('[1]Indicator Data'!BW7&gt;U$3,0,IF('[1]Indicator Data'!BW7&lt;U$4,10,(U$3-'[1]Indicator Data'!BW7)/(U$3-U$4)*10)),1))</f>
        <v>0.5</v>
      </c>
      <c r="V6" s="17">
        <f t="shared" ref="V6:V69" si="7">IF(AND(S6="X",T6="x",U6="x"),"x",AVERAGE(S6:U6))</f>
        <v>0.33333333333333331</v>
      </c>
      <c r="W6" s="17">
        <f>IF('[1]Indicator Data'!BX7="No data","x",ROUND(IF('[1]Indicator Data'!BX7&gt;W$3,0,IF('[1]Indicator Data'!BX7&lt;W$4,10,(W$3-'[1]Indicator Data'!BX7)/(W$3-W$4)*10)),1))</f>
        <v>7.8</v>
      </c>
      <c r="X6" s="17">
        <f>IF('[1]Indicator Data'!BY7="No data","x",ROUND(IF('[1]Indicator Data'!BY7&gt;X$3,10,IF('[1]Indicator Data'!BY7&lt;X$4,0,10-(X$3-'[1]Indicator Data'!BY7)/(X$3-X$4)*10)),1))</f>
        <v>0.2</v>
      </c>
      <c r="Y6" s="18">
        <f t="shared" si="0"/>
        <v>3.8</v>
      </c>
      <c r="Z6" s="19">
        <f t="shared" si="1"/>
        <v>2.6</v>
      </c>
      <c r="AA6" s="14"/>
    </row>
    <row r="7" spans="1:27" s="7" customFormat="1" x14ac:dyDescent="0.3">
      <c r="A7" s="16" t="str">
        <f>'[1]Indicator Data'!A8</f>
        <v>Algeria</v>
      </c>
      <c r="B7" s="17">
        <f>IF('[1]Indicator Data'!BJ8="No data","x",ROUND(IF('[1]Indicator Data'!BJ8&gt;B$3,0,IF('[1]Indicator Data'!BJ8&lt;B$4,10,(B$3-'[1]Indicator Data'!BJ8)/(B$3-B$4)*10)),1))</f>
        <v>3.5</v>
      </c>
      <c r="C7" s="18">
        <f t="shared" si="2"/>
        <v>3.5</v>
      </c>
      <c r="D7" s="17">
        <f>IF('[1]Indicator Data'!BL8="No data","x",ROUND(IF('[1]Indicator Data'!BL8&gt;D$3,0,IF('[1]Indicator Data'!BL8&lt;D$4,10,(D$3-'[1]Indicator Data'!BL8)/(D$3-D$4)*10)),1))</f>
        <v>6.4</v>
      </c>
      <c r="E7" s="17">
        <f>IF('[1]Indicator Data'!BK8="No data","x",ROUND(IF('[1]Indicator Data'!BK8&gt;E$3,0,IF('[1]Indicator Data'!BK8&lt;E$4,10,(E$3-'[1]Indicator Data'!BK8)/(E$3-E$4)*10)),1))</f>
        <v>6</v>
      </c>
      <c r="F7" s="18">
        <f t="shared" si="3"/>
        <v>6.2</v>
      </c>
      <c r="G7" s="19">
        <f t="shared" si="4"/>
        <v>4.9000000000000004</v>
      </c>
      <c r="H7" s="17">
        <f>IF('[1]Indicator Data'!BN8="No data","x",ROUND(IF('[1]Indicator Data'!BN8^2&gt;H$3,0,IF('[1]Indicator Data'!BN8^2&lt;H$4,10,(H$3-'[1]Indicator Data'!BN8^2)/(H$3-H$4)*10)),1))</f>
        <v>3.7</v>
      </c>
      <c r="I7" s="17">
        <f>IF(OR('[1]Indicator Data'!BM8=0,'[1]Indicator Data'!BM8="No data"),"x",ROUND(IF('[1]Indicator Data'!BM8&gt;I$3,0,IF('[1]Indicator Data'!BM8&lt;I$4,10,(I$3-'[1]Indicator Data'!BM8)/(I$3-I$4)*10)),1))</f>
        <v>0.1</v>
      </c>
      <c r="J7" s="17">
        <f>IF('[1]Indicator Data'!BO8="No data","x",ROUND(IF('[1]Indicator Data'!BO8&gt;J$3,0,IF('[1]Indicator Data'!BO8&lt;J$4,10,(J$3-'[1]Indicator Data'!BO8)/(J$3-J$4)*10)),1))</f>
        <v>5.0999999999999996</v>
      </c>
      <c r="K7" s="17">
        <f>IF('[1]Indicator Data'!BP8="No data","x",ROUND(IF('[1]Indicator Data'!BP8&gt;K$3,0,IF('[1]Indicator Data'!BP8&lt;K$4,10,(K$3-'[1]Indicator Data'!BP8)/(K$3-K$4)*10)),1))</f>
        <v>4.5999999999999996</v>
      </c>
      <c r="L7" s="18">
        <f t="shared" si="5"/>
        <v>3.4</v>
      </c>
      <c r="M7" s="20">
        <f>IF('[1]Indicator Data'!BQ8="No data","x",'[1]Indicator Data'!BQ8/'[1]Indicator Data'!CC8*100)</f>
        <v>4.6184722093931327</v>
      </c>
      <c r="N7" s="17">
        <f>IF(M7="x","x",ROUND(IF(M7&gt;N$3,0,IF(M7&lt;N$4,10,(N$3-M7)/(N$3-N$4)*10)),1))</f>
        <v>9.6</v>
      </c>
      <c r="O7" s="17">
        <f>IF('[1]Indicator Data'!BR8="No data","x",ROUND(IF('[1]Indicator Data'!BR8&gt;O$3,0,IF('[1]Indicator Data'!BR8&lt;O$4,10,(O$3-'[1]Indicator Data'!BR8)/(O$3-O$4)*10)),1))</f>
        <v>1.4</v>
      </c>
      <c r="P7" s="17">
        <f>IF('[1]Indicator Data'!BS8="No data","x",ROUND(IF('[1]Indicator Data'!BS8&gt;P$3,0,IF('[1]Indicator Data'!BS8&lt;P$4,10,(P$3-'[1]Indicator Data'!BS8)/(P$3-P$4)*10)),1))</f>
        <v>1.3</v>
      </c>
      <c r="Q7" s="18">
        <f t="shared" si="6"/>
        <v>4.0999999999999996</v>
      </c>
      <c r="R7" s="17">
        <f>IF('[1]Indicator Data'!BT8="No data","x",ROUND(IF('[1]Indicator Data'!BT8&gt;R$3,0,IF('[1]Indicator Data'!BT8&lt;R$4,10,(R$3-'[1]Indicator Data'!BT8)/(R$3-R$4)*10)),1))</f>
        <v>5.4</v>
      </c>
      <c r="S7" s="20">
        <f>IF('[1]Indicator Data'!BU8="No data","x",ROUND(IF('[1]Indicator Data'!BU8&gt;S$3,0,IF('[1]Indicator Data'!BU8&lt;S$4,10,(S$3-'[1]Indicator Data'!BU8)/(S$3-S$4)*10)),1))</f>
        <v>1.4</v>
      </c>
      <c r="T7" s="20">
        <f>IF('[1]Indicator Data'!BV8="No data","x",ROUND(IF('[1]Indicator Data'!BV8&gt;T$3,0,IF('[1]Indicator Data'!BV8&lt;T$4,10,(T$3-'[1]Indicator Data'!BV8)/(T$3-T$4)*10)),1))</f>
        <v>3.7</v>
      </c>
      <c r="U7" s="20">
        <f>IF('[1]Indicator Data'!BW8="No data","x",ROUND(IF('[1]Indicator Data'!BW8&gt;U$3,0,IF('[1]Indicator Data'!BW8&lt;U$4,10,(U$3-'[1]Indicator Data'!BW8)/(U$3-U$4)*10)),1))</f>
        <v>1.4</v>
      </c>
      <c r="V7" s="17">
        <f t="shared" si="7"/>
        <v>2.1666666666666665</v>
      </c>
      <c r="W7" s="17">
        <f>IF('[1]Indicator Data'!BX8="No data","x",ROUND(IF('[1]Indicator Data'!BX8&gt;W$3,0,IF('[1]Indicator Data'!BX8&lt;W$4,10,(W$3-'[1]Indicator Data'!BX8)/(W$3-W$4)*10)),1))</f>
        <v>6.9</v>
      </c>
      <c r="X7" s="17">
        <f>IF('[1]Indicator Data'!BY8="No data","x",ROUND(IF('[1]Indicator Data'!BY8&gt;X$3,10,IF('[1]Indicator Data'!BY8&lt;X$4,0,10-(X$3-'[1]Indicator Data'!BY8)/(X$3-X$4)*10)),1))</f>
        <v>1.2</v>
      </c>
      <c r="Y7" s="18">
        <f t="shared" si="0"/>
        <v>3.9</v>
      </c>
      <c r="Z7" s="19">
        <f t="shared" si="1"/>
        <v>3.8</v>
      </c>
      <c r="AA7" s="14"/>
    </row>
    <row r="8" spans="1:27" s="7" customFormat="1" x14ac:dyDescent="0.3">
      <c r="A8" s="16" t="str">
        <f>'[1]Indicator Data'!A9</f>
        <v>Angola</v>
      </c>
      <c r="B8" s="17">
        <f>IF('[1]Indicator Data'!BJ9="No data","x",ROUND(IF('[1]Indicator Data'!BJ9&gt;B$3,0,IF('[1]Indicator Data'!BJ9&lt;B$4,10,(B$3-'[1]Indicator Data'!BJ9)/(B$3-B$4)*10)),1))</f>
        <v>5.3</v>
      </c>
      <c r="C8" s="18">
        <f t="shared" si="2"/>
        <v>5.3</v>
      </c>
      <c r="D8" s="17">
        <f>IF('[1]Indicator Data'!BL9="No data","x",ROUND(IF('[1]Indicator Data'!BL9&gt;D$3,0,IF('[1]Indicator Data'!BL9&lt;D$4,10,(D$3-'[1]Indicator Data'!BL9)/(D$3-D$4)*10)),1))</f>
        <v>7.3</v>
      </c>
      <c r="E8" s="17">
        <f>IF('[1]Indicator Data'!BK9="No data","x",ROUND(IF('[1]Indicator Data'!BK9&gt;E$3,0,IF('[1]Indicator Data'!BK9&lt;E$4,10,(E$3-'[1]Indicator Data'!BK9)/(E$3-E$4)*10)),1))</f>
        <v>7.2</v>
      </c>
      <c r="F8" s="18">
        <f t="shared" si="3"/>
        <v>7.3</v>
      </c>
      <c r="G8" s="19">
        <f t="shared" si="4"/>
        <v>6.3</v>
      </c>
      <c r="H8" s="17">
        <f>IF('[1]Indicator Data'!BN9="No data","x",ROUND(IF('[1]Indicator Data'!BN9^2&gt;H$3,0,IF('[1]Indicator Data'!BN9^2&lt;H$4,10,(H$3-'[1]Indicator Data'!BN9^2)/(H$3-H$4)*10)),1))</f>
        <v>6.2</v>
      </c>
      <c r="I8" s="17">
        <f>IF(OR('[1]Indicator Data'!BM9=0,'[1]Indicator Data'!BM9="No data"),"x",ROUND(IF('[1]Indicator Data'!BM9&gt;I$3,0,IF('[1]Indicator Data'!BM9&lt;I$4,10,(I$3-'[1]Indicator Data'!BM9)/(I$3-I$4)*10)),1))</f>
        <v>5.4</v>
      </c>
      <c r="J8" s="17">
        <f>IF('[1]Indicator Data'!BO9="No data","x",ROUND(IF('[1]Indicator Data'!BO9&gt;J$3,0,IF('[1]Indicator Data'!BO9&lt;J$4,10,(J$3-'[1]Indicator Data'!BO9)/(J$3-J$4)*10)),1))</f>
        <v>8.6</v>
      </c>
      <c r="K8" s="17">
        <f>IF('[1]Indicator Data'!BP9="No data","x",ROUND(IF('[1]Indicator Data'!BP9&gt;K$3,0,IF('[1]Indicator Data'!BP9&lt;K$4,10,(K$3-'[1]Indicator Data'!BP9)/(K$3-K$4)*10)),1))</f>
        <v>7.9</v>
      </c>
      <c r="L8" s="18">
        <f t="shared" si="5"/>
        <v>7</v>
      </c>
      <c r="M8" s="20">
        <f>IF('[1]Indicator Data'!BQ9="No data","x",'[1]Indicator Data'!BQ9/'[1]Indicator Data'!CC9*100)</f>
        <v>4.0907997112376675</v>
      </c>
      <c r="N8" s="17">
        <f>IF(M8="x","x",ROUND(IF(M8&gt;N$3,0,IF(M8&lt;N$4,10,(N$3-M8)/(N$3-N$4)*10)),1))</f>
        <v>9.6999999999999993</v>
      </c>
      <c r="O8" s="17">
        <f>IF('[1]Indicator Data'!BR9="No data","x",ROUND(IF('[1]Indicator Data'!BR9&gt;O$3,0,IF('[1]Indicator Data'!BR9&lt;O$4,10,(O$3-'[1]Indicator Data'!BR9)/(O$3-O$4)*10)),1))</f>
        <v>5.6</v>
      </c>
      <c r="P8" s="17">
        <f>IF('[1]Indicator Data'!BS9="No data","x",ROUND(IF('[1]Indicator Data'!BS9&gt;P$3,0,IF('[1]Indicator Data'!BS9&lt;P$4,10,(P$3-'[1]Indicator Data'!BS9)/(P$3-P$4)*10)),1))</f>
        <v>8.8000000000000007</v>
      </c>
      <c r="Q8" s="18">
        <f t="shared" si="6"/>
        <v>8</v>
      </c>
      <c r="R8" s="17">
        <f>IF('[1]Indicator Data'!BT9="No data","x",ROUND(IF('[1]Indicator Data'!BT9&gt;R$3,0,IF('[1]Indicator Data'!BT9&lt;R$4,10,(R$3-'[1]Indicator Data'!BT9)/(R$3-R$4)*10)),1))</f>
        <v>9.5</v>
      </c>
      <c r="S8" s="20">
        <f>IF('[1]Indicator Data'!BU9="No data","x",ROUND(IF('[1]Indicator Data'!BU9&gt;S$3,0,IF('[1]Indicator Data'!BU9&lt;S$4,10,(S$3-'[1]Indicator Data'!BU9)/(S$3-S$4)*10)),1))</f>
        <v>7.1</v>
      </c>
      <c r="T8" s="20">
        <f>IF('[1]Indicator Data'!BV9="No data","x",ROUND(IF('[1]Indicator Data'!BV9&gt;T$3,0,IF('[1]Indicator Data'!BV9&lt;T$4,10,(T$3-'[1]Indicator Data'!BV9)/(T$3-T$4)*10)),1))</f>
        <v>9.1999999999999993</v>
      </c>
      <c r="U8" s="20">
        <f>IF('[1]Indicator Data'!BW9="No data","x",ROUND(IF('[1]Indicator Data'!BW9&gt;U$3,0,IF('[1]Indicator Data'!BW9&lt;U$4,10,(U$3-'[1]Indicator Data'!BW9)/(U$3-U$4)*10)),1))</f>
        <v>7.8</v>
      </c>
      <c r="V8" s="17">
        <f t="shared" si="7"/>
        <v>8.0333333333333332</v>
      </c>
      <c r="W8" s="17">
        <f>IF('[1]Indicator Data'!BX9="No data","x",ROUND(IF('[1]Indicator Data'!BX9&gt;W$3,0,IF('[1]Indicator Data'!BX9&lt;W$4,10,(W$3-'[1]Indicator Data'!BX9)/(W$3-W$4)*10)),1))</f>
        <v>9.6</v>
      </c>
      <c r="X8" s="17">
        <f>IF('[1]Indicator Data'!BY9="No data","x",ROUND(IF('[1]Indicator Data'!BY9&gt;X$3,10,IF('[1]Indicator Data'!BY9&lt;X$4,0,10-(X$3-'[1]Indicator Data'!BY9)/(X$3-X$4)*10)),1))</f>
        <v>2.7</v>
      </c>
      <c r="Y8" s="18">
        <f t="shared" si="0"/>
        <v>7.5</v>
      </c>
      <c r="Z8" s="19">
        <f t="shared" si="1"/>
        <v>7.5</v>
      </c>
      <c r="AA8" s="14"/>
    </row>
    <row r="9" spans="1:27" s="7" customFormat="1" x14ac:dyDescent="0.3">
      <c r="A9" s="16" t="str">
        <f>'[1]Indicator Data'!A10</f>
        <v>Antigua and Barbuda</v>
      </c>
      <c r="B9" s="17">
        <f>IF('[1]Indicator Data'!BJ10="No data","x",ROUND(IF('[1]Indicator Data'!BJ10&gt;B$3,0,IF('[1]Indicator Data'!BJ10&lt;B$4,10,(B$3-'[1]Indicator Data'!BJ10)/(B$3-B$4)*10)),1))</f>
        <v>5.4</v>
      </c>
      <c r="C9" s="18">
        <f t="shared" si="2"/>
        <v>5.4</v>
      </c>
      <c r="D9" s="17" t="str">
        <f>IF('[1]Indicator Data'!BL10="No data","x",ROUND(IF('[1]Indicator Data'!BL10&gt;D$3,0,IF('[1]Indicator Data'!BL10&lt;D$4,10,(D$3-'[1]Indicator Data'!BL10)/(D$3-D$4)*10)),1))</f>
        <v>x</v>
      </c>
      <c r="E9" s="17">
        <f>IF('[1]Indicator Data'!BK10="No data","x",ROUND(IF('[1]Indicator Data'!BK10&gt;E$3,0,IF('[1]Indicator Data'!BK10&lt;E$4,10,(E$3-'[1]Indicator Data'!BK10)/(E$3-E$4)*10)),1))</f>
        <v>5</v>
      </c>
      <c r="F9" s="18">
        <f t="shared" si="3"/>
        <v>5</v>
      </c>
      <c r="G9" s="19">
        <f t="shared" si="4"/>
        <v>5.2</v>
      </c>
      <c r="H9" s="17">
        <f>IF('[1]Indicator Data'!BN10="No data","x",ROUND(IF('[1]Indicator Data'!BN10^2&gt;H$3,0,IF('[1]Indicator Data'!BN10^2&lt;H$4,10,(H$3-'[1]Indicator Data'!BN10^2)/(H$3-H$4)*10)),1))</f>
        <v>0.2</v>
      </c>
      <c r="I9" s="17">
        <f>IF(OR('[1]Indicator Data'!BM10=0,'[1]Indicator Data'!BM10="No data"),"x",ROUND(IF('[1]Indicator Data'!BM10&gt;I$3,0,IF('[1]Indicator Data'!BM10&lt;I$4,10,(I$3-'[1]Indicator Data'!BM10)/(I$3-I$4)*10)),1))</f>
        <v>0</v>
      </c>
      <c r="J9" s="17">
        <f>IF('[1]Indicator Data'!BO10="No data","x",ROUND(IF('[1]Indicator Data'!BO10&gt;J$3,0,IF('[1]Indicator Data'!BO10&lt;J$4,10,(J$3-'[1]Indicator Data'!BO10)/(J$3-J$4)*10)),1))</f>
        <v>2.7</v>
      </c>
      <c r="K9" s="17">
        <f>IF('[1]Indicator Data'!BP10="No data","x",ROUND(IF('[1]Indicator Data'!BP10&gt;K$3,0,IF('[1]Indicator Data'!BP10&lt;K$4,10,(K$3-'[1]Indicator Data'!BP10)/(K$3-K$4)*10)),1))</f>
        <v>0.4</v>
      </c>
      <c r="L9" s="18">
        <f t="shared" si="5"/>
        <v>0.8</v>
      </c>
      <c r="M9" s="20">
        <f>IF('[1]Indicator Data'!BQ10="No data","x",'[1]Indicator Data'!BQ10/'[1]Indicator Data'!CC10*100)</f>
        <v>222.72727272727272</v>
      </c>
      <c r="N9" s="17">
        <f>IF(M9="x","x",ROUND(IF(M9&gt;N$3,0,IF(M9&lt;N$4,10,(N$3-M9)/(N$3-N$4)*10)),1))</f>
        <v>0</v>
      </c>
      <c r="O9" s="17">
        <f>IF('[1]Indicator Data'!BR10="No data","x",ROUND(IF('[1]Indicator Data'!BR10&gt;O$3,0,IF('[1]Indicator Data'!BR10&lt;O$4,10,(O$3-'[1]Indicator Data'!BR10)/(O$3-O$4)*10)),1))</f>
        <v>1.4</v>
      </c>
      <c r="P9" s="17">
        <f>IF('[1]Indicator Data'!BS10="No data","x",ROUND(IF('[1]Indicator Data'!BS10&gt;P$3,0,IF('[1]Indicator Data'!BS10&lt;P$4,10,(P$3-'[1]Indicator Data'!BS10)/(P$3-P$4)*10)),1))</f>
        <v>0.7</v>
      </c>
      <c r="Q9" s="18">
        <f t="shared" si="6"/>
        <v>0.7</v>
      </c>
      <c r="R9" s="17">
        <f>IF('[1]Indicator Data'!BT10="No data","x",ROUND(IF('[1]Indicator Data'!BT10&gt;R$3,0,IF('[1]Indicator Data'!BT10&lt;R$4,10,(R$3-'[1]Indicator Data'!BT10)/(R$3-R$4)*10)),1))</f>
        <v>3.1</v>
      </c>
      <c r="S9" s="20">
        <f>IF('[1]Indicator Data'!BU10="No data","x",ROUND(IF('[1]Indicator Data'!BU10&gt;S$3,0,IF('[1]Indicator Data'!BU10&lt;S$4,10,(S$3-'[1]Indicator Data'!BU10)/(S$3-S$4)*10)),1))</f>
        <v>0.7</v>
      </c>
      <c r="T9" s="20">
        <f>IF('[1]Indicator Data'!BV10="No data","x",ROUND(IF('[1]Indicator Data'!BV10&gt;T$3,0,IF('[1]Indicator Data'!BV10&lt;T$4,10,(T$3-'[1]Indicator Data'!BV10)/(T$3-T$4)*10)),1))</f>
        <v>0.7</v>
      </c>
      <c r="U9" s="20" t="str">
        <f>IF('[1]Indicator Data'!BW10="No data","x",ROUND(IF('[1]Indicator Data'!BW10&gt;U$3,0,IF('[1]Indicator Data'!BW10&lt;U$4,10,(U$3-'[1]Indicator Data'!BW10)/(U$3-U$4)*10)),1))</f>
        <v>x</v>
      </c>
      <c r="V9" s="17">
        <f t="shared" si="7"/>
        <v>0.7</v>
      </c>
      <c r="W9" s="17">
        <f>IF('[1]Indicator Data'!BX10="No data","x",ROUND(IF('[1]Indicator Data'!BX10&gt;W$3,0,IF('[1]Indicator Data'!BX10&lt;W$4,10,(W$3-'[1]Indicator Data'!BX10)/(W$3-W$4)*10)),1))</f>
        <v>5.4</v>
      </c>
      <c r="X9" s="17">
        <f>IF('[1]Indicator Data'!BY10="No data","x",ROUND(IF('[1]Indicator Data'!BY10&gt;X$3,10,IF('[1]Indicator Data'!BY10&lt;X$4,0,10-(X$3-'[1]Indicator Data'!BY10)/(X$3-X$4)*10)),1))</f>
        <v>0.5</v>
      </c>
      <c r="Y9" s="18">
        <f t="shared" si="0"/>
        <v>2.4</v>
      </c>
      <c r="Z9" s="19">
        <f t="shared" si="1"/>
        <v>1.3</v>
      </c>
      <c r="AA9" s="14"/>
    </row>
    <row r="10" spans="1:27" s="7" customFormat="1" x14ac:dyDescent="0.3">
      <c r="A10" s="16" t="str">
        <f>'[1]Indicator Data'!A11</f>
        <v>Argentina</v>
      </c>
      <c r="B10" s="17">
        <f>IF('[1]Indicator Data'!BJ11="No data","x",ROUND(IF('[1]Indicator Data'!BJ11&gt;B$3,0,IF('[1]Indicator Data'!BJ11&lt;B$4,10,(B$3-'[1]Indicator Data'!BJ11)/(B$3-B$4)*10)),1))</f>
        <v>3.8</v>
      </c>
      <c r="C10" s="18">
        <f t="shared" si="2"/>
        <v>3.8</v>
      </c>
      <c r="D10" s="17">
        <f>IF('[1]Indicator Data'!BL11="No data","x",ROUND(IF('[1]Indicator Data'!BL11&gt;D$3,0,IF('[1]Indicator Data'!BL11&lt;D$4,10,(D$3-'[1]Indicator Data'!BL11)/(D$3-D$4)*10)),1))</f>
        <v>5.8</v>
      </c>
      <c r="E10" s="17">
        <f>IF('[1]Indicator Data'!BK11="No data","x",ROUND(IF('[1]Indicator Data'!BK11&gt;E$3,0,IF('[1]Indicator Data'!BK11&lt;E$4,10,(E$3-'[1]Indicator Data'!BK11)/(E$3-E$4)*10)),1))</f>
        <v>5.2</v>
      </c>
      <c r="F10" s="18">
        <f t="shared" si="3"/>
        <v>5.5</v>
      </c>
      <c r="G10" s="19">
        <f t="shared" si="4"/>
        <v>4.7</v>
      </c>
      <c r="H10" s="17">
        <f>IF('[1]Indicator Data'!BN11="No data","x",ROUND(IF('[1]Indicator Data'!BN11^2&gt;H$3,0,IF('[1]Indicator Data'!BN11^2&lt;H$4,10,(H$3-'[1]Indicator Data'!BN11^2)/(H$3-H$4)*10)),1))</f>
        <v>0.2</v>
      </c>
      <c r="I10" s="17">
        <f>IF(OR('[1]Indicator Data'!BM11=0,'[1]Indicator Data'!BM11="No data"),"x",ROUND(IF('[1]Indicator Data'!BM11&gt;I$3,0,IF('[1]Indicator Data'!BM11&lt;I$4,10,(I$3-'[1]Indicator Data'!BM11)/(I$3-I$4)*10)),1))</f>
        <v>0</v>
      </c>
      <c r="J10" s="17">
        <f>IF('[1]Indicator Data'!BO11="No data","x",ROUND(IF('[1]Indicator Data'!BO11&gt;J$3,0,IF('[1]Indicator Data'!BO11&lt;J$4,10,(J$3-'[1]Indicator Data'!BO11)/(J$3-J$4)*10)),1))</f>
        <v>2.6</v>
      </c>
      <c r="K10" s="17">
        <f>IF('[1]Indicator Data'!BP11="No data","x",ROUND(IF('[1]Indicator Data'!BP11&gt;K$3,0,IF('[1]Indicator Data'!BP11&lt;K$4,10,(K$3-'[1]Indicator Data'!BP11)/(K$3-K$4)*10)),1))</f>
        <v>3.8</v>
      </c>
      <c r="L10" s="18">
        <f t="shared" si="5"/>
        <v>1.7</v>
      </c>
      <c r="M10" s="20">
        <f>IF('[1]Indicator Data'!BQ11="No data","x",'[1]Indicator Data'!BQ11/'[1]Indicator Data'!CC11*100)</f>
        <v>19.001056020228816</v>
      </c>
      <c r="N10" s="17">
        <f>IF(M10="x","x",ROUND(IF(M10&gt;N$3,0,IF(M10&lt;N$4,10,(N$3-M10)/(N$3-N$4)*10)),1))</f>
        <v>8.1999999999999993</v>
      </c>
      <c r="O10" s="17">
        <f>IF('[1]Indicator Data'!BR11="No data","x",ROUND(IF('[1]Indicator Data'!BR11&gt;O$3,0,IF('[1]Indicator Data'!BR11&lt;O$4,10,(O$3-'[1]Indicator Data'!BR11)/(O$3-O$4)*10)),1))</f>
        <v>0.6</v>
      </c>
      <c r="P10" s="17">
        <f>IF('[1]Indicator Data'!BS11="No data","x",ROUND(IF('[1]Indicator Data'!BS11&gt;P$3,0,IF('[1]Indicator Data'!BS11&lt;P$4,10,(P$3-'[1]Indicator Data'!BS11)/(P$3-P$4)*10)),1))</f>
        <v>0.2</v>
      </c>
      <c r="Q10" s="18">
        <f t="shared" si="6"/>
        <v>3</v>
      </c>
      <c r="R10" s="17">
        <f>IF('[1]Indicator Data'!BT11="No data","x",ROUND(IF('[1]Indicator Data'!BT11&gt;R$3,0,IF('[1]Indicator Data'!BT11&lt;R$4,10,(R$3-'[1]Indicator Data'!BT11)/(R$3-R$4)*10)),1))</f>
        <v>0.1</v>
      </c>
      <c r="S10" s="20">
        <f>IF('[1]Indicator Data'!BU11="No data","x",ROUND(IF('[1]Indicator Data'!BU11&gt;S$3,0,IF('[1]Indicator Data'!BU11&lt;S$4,10,(S$3-'[1]Indicator Data'!BU11)/(S$3-S$4)*10)),1))</f>
        <v>2.2000000000000002</v>
      </c>
      <c r="T10" s="20">
        <f>IF('[1]Indicator Data'!BV11="No data","x",ROUND(IF('[1]Indicator Data'!BV11&gt;T$3,0,IF('[1]Indicator Data'!BV11&lt;T$4,10,(T$3-'[1]Indicator Data'!BV11)/(T$3-T$4)*10)),1))</f>
        <v>1.7</v>
      </c>
      <c r="U10" s="20">
        <f>IF('[1]Indicator Data'!BW11="No data","x",ROUND(IF('[1]Indicator Data'!BW11&gt;U$3,0,IF('[1]Indicator Data'!BW11&lt;U$4,10,(U$3-'[1]Indicator Data'!BW11)/(U$3-U$4)*10)),1))</f>
        <v>1.9</v>
      </c>
      <c r="V10" s="17">
        <f t="shared" si="7"/>
        <v>1.9333333333333336</v>
      </c>
      <c r="W10" s="17">
        <f>IF('[1]Indicator Data'!BX11="No data","x",ROUND(IF('[1]Indicator Data'!BX11&gt;W$3,0,IF('[1]Indicator Data'!BX11&lt;W$4,10,(W$3-'[1]Indicator Data'!BX11)/(W$3-W$4)*10)),1))</f>
        <v>3.4</v>
      </c>
      <c r="X10" s="17">
        <f>IF('[1]Indicator Data'!BY11="No data","x",ROUND(IF('[1]Indicator Data'!BY11&gt;X$3,10,IF('[1]Indicator Data'!BY11&lt;X$4,0,10-(X$3-'[1]Indicator Data'!BY11)/(X$3-X$4)*10)),1))</f>
        <v>0.4</v>
      </c>
      <c r="Y10" s="18">
        <f t="shared" si="0"/>
        <v>1.5</v>
      </c>
      <c r="Z10" s="19">
        <f t="shared" si="1"/>
        <v>2.1</v>
      </c>
      <c r="AA10" s="14"/>
    </row>
    <row r="11" spans="1:27" s="7" customFormat="1" x14ac:dyDescent="0.3">
      <c r="A11" s="16" t="str">
        <f>'[1]Indicator Data'!A12</f>
        <v>Armenia</v>
      </c>
      <c r="B11" s="17">
        <f>IF('[1]Indicator Data'!BJ12="No data","x",ROUND(IF('[1]Indicator Data'!BJ12&gt;B$3,0,IF('[1]Indicator Data'!BJ12&lt;B$4,10,(B$3-'[1]Indicator Data'!BJ12)/(B$3-B$4)*10)),1))</f>
        <v>7.5</v>
      </c>
      <c r="C11" s="18">
        <f t="shared" si="2"/>
        <v>7.5</v>
      </c>
      <c r="D11" s="17">
        <f>IF('[1]Indicator Data'!BL12="No data","x",ROUND(IF('[1]Indicator Data'!BL12&gt;D$3,0,IF('[1]Indicator Data'!BL12&lt;D$4,10,(D$3-'[1]Indicator Data'!BL12)/(D$3-D$4)*10)),1))</f>
        <v>5.0999999999999996</v>
      </c>
      <c r="E11" s="17">
        <f>IF('[1]Indicator Data'!BK12="No data","x",ROUND(IF('[1]Indicator Data'!BK12&gt;E$3,0,IF('[1]Indicator Data'!BK12&lt;E$4,10,(E$3-'[1]Indicator Data'!BK12)/(E$3-E$4)*10)),1))</f>
        <v>5.0999999999999996</v>
      </c>
      <c r="F11" s="18">
        <f t="shared" si="3"/>
        <v>5.0999999999999996</v>
      </c>
      <c r="G11" s="19">
        <f t="shared" si="4"/>
        <v>6.3</v>
      </c>
      <c r="H11" s="17">
        <f>IF('[1]Indicator Data'!BN12="No data","x",ROUND(IF('[1]Indicator Data'!BN12^2&gt;H$3,0,IF('[1]Indicator Data'!BN12^2&lt;H$4,10,(H$3-'[1]Indicator Data'!BN12^2)/(H$3-H$4)*10)),1))</f>
        <v>0.1</v>
      </c>
      <c r="I11" s="17">
        <f>IF(OR('[1]Indicator Data'!BM12=0,'[1]Indicator Data'!BM12="No data"),"x",ROUND(IF('[1]Indicator Data'!BM12&gt;I$3,0,IF('[1]Indicator Data'!BM12&lt;I$4,10,(I$3-'[1]Indicator Data'!BM12)/(I$3-I$4)*10)),1))</f>
        <v>0</v>
      </c>
      <c r="J11" s="17">
        <f>IF('[1]Indicator Data'!BO12="No data","x",ROUND(IF('[1]Indicator Data'!BO12&gt;J$3,0,IF('[1]Indicator Data'!BO12&lt;J$4,10,(J$3-'[1]Indicator Data'!BO12)/(J$3-J$4)*10)),1))</f>
        <v>3.2</v>
      </c>
      <c r="K11" s="17">
        <f>IF('[1]Indicator Data'!BP12="No data","x",ROUND(IF('[1]Indicator Data'!BP12&gt;K$3,0,IF('[1]Indicator Data'!BP12&lt;K$4,10,(K$3-'[1]Indicator Data'!BP12)/(K$3-K$4)*10)),1))</f>
        <v>4</v>
      </c>
      <c r="L11" s="18">
        <f t="shared" si="5"/>
        <v>1.8</v>
      </c>
      <c r="M11" s="20">
        <f>IF('[1]Indicator Data'!BQ12="No data","x",'[1]Indicator Data'!BQ12/'[1]Indicator Data'!CC12*100)</f>
        <v>70.224719101123597</v>
      </c>
      <c r="N11" s="17">
        <f>IF(M11="x","x",ROUND(IF(M11&gt;N$3,0,IF(M11&lt;N$4,10,(N$3-M11)/(N$3-N$4)*10)),1))</f>
        <v>3</v>
      </c>
      <c r="O11" s="17">
        <f>IF('[1]Indicator Data'!BR12="No data","x",ROUND(IF('[1]Indicator Data'!BR12&gt;O$3,0,IF('[1]Indicator Data'!BR12&lt;O$4,10,(O$3-'[1]Indicator Data'!BR12)/(O$3-O$4)*10)),1))</f>
        <v>0.7</v>
      </c>
      <c r="P11" s="17">
        <f>IF('[1]Indicator Data'!BS12="No data","x",ROUND(IF('[1]Indicator Data'!BS12&gt;P$3,0,IF('[1]Indicator Data'!BS12&lt;P$4,10,(P$3-'[1]Indicator Data'!BS12)/(P$3-P$4)*10)),1))</f>
        <v>0</v>
      </c>
      <c r="Q11" s="18">
        <f t="shared" si="6"/>
        <v>1.2</v>
      </c>
      <c r="R11" s="17">
        <f>IF('[1]Indicator Data'!BT12="No data","x",ROUND(IF('[1]Indicator Data'!BT12&gt;R$3,0,IF('[1]Indicator Data'!BT12&lt;R$4,10,(R$3-'[1]Indicator Data'!BT12)/(R$3-R$4)*10)),1))</f>
        <v>2.8</v>
      </c>
      <c r="S11" s="20">
        <f>IF('[1]Indicator Data'!BU12="No data","x",ROUND(IF('[1]Indicator Data'!BU12&gt;S$3,0,IF('[1]Indicator Data'!BU12&lt;S$4,10,(S$3-'[1]Indicator Data'!BU12)/(S$3-S$4)*10)),1))</f>
        <v>1.2</v>
      </c>
      <c r="T11" s="20">
        <f>IF('[1]Indicator Data'!BV12="No data","x",ROUND(IF('[1]Indicator Data'!BV12&gt;T$3,0,IF('[1]Indicator Data'!BV12&lt;T$4,10,(T$3-'[1]Indicator Data'!BV12)/(T$3-T$4)*10)),1))</f>
        <v>0.5</v>
      </c>
      <c r="U11" s="20">
        <f>IF('[1]Indicator Data'!BW12="No data","x",ROUND(IF('[1]Indicator Data'!BW12&gt;U$3,0,IF('[1]Indicator Data'!BW12&lt;U$4,10,(U$3-'[1]Indicator Data'!BW12)/(U$3-U$4)*10)),1))</f>
        <v>1.2</v>
      </c>
      <c r="V11" s="17">
        <f t="shared" si="7"/>
        <v>0.96666666666666667</v>
      </c>
      <c r="W11" s="17">
        <f>IF('[1]Indicator Data'!BX12="No data","x",ROUND(IF('[1]Indicator Data'!BX12&gt;W$3,0,IF('[1]Indicator Data'!BX12&lt;W$4,10,(W$3-'[1]Indicator Data'!BX12)/(W$3-W$4)*10)),1))</f>
        <v>6.7</v>
      </c>
      <c r="X11" s="17">
        <f>IF('[1]Indicator Data'!BY12="No data","x",ROUND(IF('[1]Indicator Data'!BY12&gt;X$3,10,IF('[1]Indicator Data'!BY12&lt;X$4,0,10-(X$3-'[1]Indicator Data'!BY12)/(X$3-X$4)*10)),1))</f>
        <v>0.3</v>
      </c>
      <c r="Y11" s="18">
        <f t="shared" si="0"/>
        <v>2.7</v>
      </c>
      <c r="Z11" s="19">
        <f t="shared" si="1"/>
        <v>1.9</v>
      </c>
      <c r="AA11" s="14"/>
    </row>
    <row r="12" spans="1:27" s="7" customFormat="1" x14ac:dyDescent="0.3">
      <c r="A12" s="16" t="str">
        <f>'[1]Indicator Data'!A13</f>
        <v>Australia</v>
      </c>
      <c r="B12" s="17">
        <f>IF('[1]Indicator Data'!BJ13="No data","x",ROUND(IF('[1]Indicator Data'!BJ13&gt;B$3,0,IF('[1]Indicator Data'!BJ13&lt;B$4,10,(B$3-'[1]Indicator Data'!BJ13)/(B$3-B$4)*10)),1))</f>
        <v>2.4</v>
      </c>
      <c r="C12" s="18">
        <f t="shared" si="2"/>
        <v>2.4</v>
      </c>
      <c r="D12" s="17">
        <f>IF('[1]Indicator Data'!BL13="No data","x",ROUND(IF('[1]Indicator Data'!BL13&gt;D$3,0,IF('[1]Indicator Data'!BL13&lt;D$4,10,(D$3-'[1]Indicator Data'!BL13)/(D$3-D$4)*10)),1))</f>
        <v>2.2999999999999998</v>
      </c>
      <c r="E12" s="17">
        <f>IF('[1]Indicator Data'!BK13="No data","x",ROUND(IF('[1]Indicator Data'!BK13&gt;E$3,0,IF('[1]Indicator Data'!BK13&lt;E$4,10,(E$3-'[1]Indicator Data'!BK13)/(E$3-E$4)*10)),1))</f>
        <v>1.9</v>
      </c>
      <c r="F12" s="18">
        <f t="shared" si="3"/>
        <v>2.1</v>
      </c>
      <c r="G12" s="19">
        <f t="shared" si="4"/>
        <v>2.2999999999999998</v>
      </c>
      <c r="H12" s="17" t="str">
        <f>IF('[1]Indicator Data'!BN13="No data","x",ROUND(IF('[1]Indicator Data'!BN13^2&gt;H$3,0,IF('[1]Indicator Data'!BN13^2&lt;H$4,10,(H$3-'[1]Indicator Data'!BN13^2)/(H$3-H$4)*10)),1))</f>
        <v>x</v>
      </c>
      <c r="I12" s="17">
        <f>IF(OR('[1]Indicator Data'!BM13=0,'[1]Indicator Data'!BM13="No data"),"x",ROUND(IF('[1]Indicator Data'!BM13&gt;I$3,0,IF('[1]Indicator Data'!BM13&lt;I$4,10,(I$3-'[1]Indicator Data'!BM13)/(I$3-I$4)*10)),1))</f>
        <v>0</v>
      </c>
      <c r="J12" s="17">
        <f>IF('[1]Indicator Data'!BO13="No data","x",ROUND(IF('[1]Indicator Data'!BO13&gt;J$3,0,IF('[1]Indicator Data'!BO13&lt;J$4,10,(J$3-'[1]Indicator Data'!BO13)/(J$3-J$4)*10)),1))</f>
        <v>1.3</v>
      </c>
      <c r="K12" s="17">
        <f>IF('[1]Indicator Data'!BP13="No data","x",ROUND(IF('[1]Indicator Data'!BP13&gt;K$3,0,IF('[1]Indicator Data'!BP13&lt;K$4,10,(K$3-'[1]Indicator Data'!BP13)/(K$3-K$4)*10)),1))</f>
        <v>4.5999999999999996</v>
      </c>
      <c r="L12" s="18">
        <f t="shared" si="5"/>
        <v>2</v>
      </c>
      <c r="M12" s="20">
        <f>IF('[1]Indicator Data'!BQ13="No data","x",'[1]Indicator Data'!BQ13/'[1]Indicator Data'!CC13*100)</f>
        <v>10.023039975007485</v>
      </c>
      <c r="N12" s="17">
        <f>IF(M12="x","x",ROUND(IF(M12&gt;N$3,0,IF(M12&lt;N$4,10,(N$3-M12)/(N$3-N$4)*10)),1))</f>
        <v>9.1</v>
      </c>
      <c r="O12" s="17">
        <f>IF('[1]Indicator Data'!BR13="No data","x",ROUND(IF('[1]Indicator Data'!BR13&gt;O$3,0,IF('[1]Indicator Data'!BR13&lt;O$4,10,(O$3-'[1]Indicator Data'!BR13)/(O$3-O$4)*10)),1))</f>
        <v>0</v>
      </c>
      <c r="P12" s="17">
        <f>IF('[1]Indicator Data'!BS13="No data","x",ROUND(IF('[1]Indicator Data'!BS13&gt;P$3,0,IF('[1]Indicator Data'!BS13&lt;P$4,10,(P$3-'[1]Indicator Data'!BS13)/(P$3-P$4)*10)),1))</f>
        <v>0</v>
      </c>
      <c r="Q12" s="18">
        <f t="shared" si="6"/>
        <v>3</v>
      </c>
      <c r="R12" s="17">
        <f>IF('[1]Indicator Data'!BT13="No data","x",ROUND(IF('[1]Indicator Data'!BT13&gt;R$3,0,IF('[1]Indicator Data'!BT13&lt;R$4,10,(R$3-'[1]Indicator Data'!BT13)/(R$3-R$4)*10)),1))</f>
        <v>1</v>
      </c>
      <c r="S12" s="20">
        <f>IF('[1]Indicator Data'!BU13="No data","x",ROUND(IF('[1]Indicator Data'!BU13&gt;S$3,0,IF('[1]Indicator Data'!BU13&lt;S$4,10,(S$3-'[1]Indicator Data'!BU13)/(S$3-S$4)*10)),1))</f>
        <v>0.7</v>
      </c>
      <c r="T12" s="20">
        <f>IF('[1]Indicator Data'!BV13="No data","x",ROUND(IF('[1]Indicator Data'!BV13&gt;T$3,0,IF('[1]Indicator Data'!BV13&lt;T$4,10,(T$3-'[1]Indicator Data'!BV13)/(T$3-T$4)*10)),1))</f>
        <v>0.8</v>
      </c>
      <c r="U12" s="20">
        <f>IF('[1]Indicator Data'!BW13="No data","x",ROUND(IF('[1]Indicator Data'!BW13&gt;U$3,0,IF('[1]Indicator Data'!BW13&lt;U$4,10,(U$3-'[1]Indicator Data'!BW13)/(U$3-U$4)*10)),1))</f>
        <v>0.5</v>
      </c>
      <c r="V12" s="17">
        <f t="shared" si="7"/>
        <v>0.66666666666666663</v>
      </c>
      <c r="W12" s="17">
        <f>IF('[1]Indicator Data'!BX13="No data","x",ROUND(IF('[1]Indicator Data'!BX13&gt;W$3,0,IF('[1]Indicator Data'!BX13&lt;W$4,10,(W$3-'[1]Indicator Data'!BX13)/(W$3-W$4)*10)),1))</f>
        <v>0</v>
      </c>
      <c r="X12" s="17">
        <f>IF('[1]Indicator Data'!BY13="No data","x",ROUND(IF('[1]Indicator Data'!BY13&gt;X$3,10,IF('[1]Indicator Data'!BY13&lt;X$4,0,10-(X$3-'[1]Indicator Data'!BY13)/(X$3-X$4)*10)),1))</f>
        <v>0.1</v>
      </c>
      <c r="Y12" s="18">
        <f t="shared" si="0"/>
        <v>0.4</v>
      </c>
      <c r="Z12" s="19">
        <f t="shared" si="1"/>
        <v>1.8</v>
      </c>
      <c r="AA12" s="14"/>
    </row>
    <row r="13" spans="1:27" s="7" customFormat="1" x14ac:dyDescent="0.3">
      <c r="A13" s="16" t="str">
        <f>'[1]Indicator Data'!A14</f>
        <v>Austria</v>
      </c>
      <c r="B13" s="17">
        <f>IF('[1]Indicator Data'!BJ14="No data","x",ROUND(IF('[1]Indicator Data'!BJ14&gt;B$3,0,IF('[1]Indicator Data'!BJ14&lt;B$4,10,(B$3-'[1]Indicator Data'!BJ14)/(B$3-B$4)*10)),1))</f>
        <v>2</v>
      </c>
      <c r="C13" s="18">
        <f t="shared" si="2"/>
        <v>2</v>
      </c>
      <c r="D13" s="17">
        <f>IF('[1]Indicator Data'!BL14="No data","x",ROUND(IF('[1]Indicator Data'!BL14&gt;D$3,0,IF('[1]Indicator Data'!BL14&lt;D$4,10,(D$3-'[1]Indicator Data'!BL14)/(D$3-D$4)*10)),1))</f>
        <v>2.4</v>
      </c>
      <c r="E13" s="17">
        <f>IF('[1]Indicator Data'!BK14="No data","x",ROUND(IF('[1]Indicator Data'!BK14&gt;E$3,0,IF('[1]Indicator Data'!BK14&lt;E$4,10,(E$3-'[1]Indicator Data'!BK14)/(E$3-E$4)*10)),1))</f>
        <v>2</v>
      </c>
      <c r="F13" s="18">
        <f t="shared" si="3"/>
        <v>2.2000000000000002</v>
      </c>
      <c r="G13" s="19">
        <f t="shared" si="4"/>
        <v>2.1</v>
      </c>
      <c r="H13" s="17" t="str">
        <f>IF('[1]Indicator Data'!BN14="No data","x",ROUND(IF('[1]Indicator Data'!BN14^2&gt;H$3,0,IF('[1]Indicator Data'!BN14^2&lt;H$4,10,(H$3-'[1]Indicator Data'!BN14^2)/(H$3-H$4)*10)),1))</f>
        <v>x</v>
      </c>
      <c r="I13" s="17">
        <f>IF(OR('[1]Indicator Data'!BM14=0,'[1]Indicator Data'!BM14="No data"),"x",ROUND(IF('[1]Indicator Data'!BM14&gt;I$3,0,IF('[1]Indicator Data'!BM14&lt;I$4,10,(I$3-'[1]Indicator Data'!BM14)/(I$3-I$4)*10)),1))</f>
        <v>0</v>
      </c>
      <c r="J13" s="17">
        <f>IF('[1]Indicator Data'!BO14="No data","x",ROUND(IF('[1]Indicator Data'!BO14&gt;J$3,0,IF('[1]Indicator Data'!BO14&lt;J$4,10,(J$3-'[1]Indicator Data'!BO14)/(J$3-J$4)*10)),1))</f>
        <v>1.2</v>
      </c>
      <c r="K13" s="17">
        <f>IF('[1]Indicator Data'!BP14="No data","x",ROUND(IF('[1]Indicator Data'!BP14&gt;K$3,0,IF('[1]Indicator Data'!BP14&lt;K$4,10,(K$3-'[1]Indicator Data'!BP14)/(K$3-K$4)*10)),1))</f>
        <v>4.0999999999999996</v>
      </c>
      <c r="L13" s="18">
        <f t="shared" si="5"/>
        <v>1.8</v>
      </c>
      <c r="M13" s="20">
        <f>IF('[1]Indicator Data'!BQ14="No data","x",'[1]Indicator Data'!BQ14/'[1]Indicator Data'!CC14*100)</f>
        <v>351.90331153150748</v>
      </c>
      <c r="N13" s="17">
        <f>IF(M13="x","x",ROUND(IF(M13&gt;N$3,0,IF(M13&lt;N$4,10,(N$3-M13)/(N$3-N$4)*10)),1))</f>
        <v>0</v>
      </c>
      <c r="O13" s="17">
        <f>IF('[1]Indicator Data'!BR14="No data","x",ROUND(IF('[1]Indicator Data'!BR14&gt;O$3,0,IF('[1]Indicator Data'!BR14&lt;O$4,10,(O$3-'[1]Indicator Data'!BR14)/(O$3-O$4)*10)),1))</f>
        <v>0</v>
      </c>
      <c r="P13" s="17">
        <f>IF('[1]Indicator Data'!BS14="No data","x",ROUND(IF('[1]Indicator Data'!BS14&gt;P$3,0,IF('[1]Indicator Data'!BS14&lt;P$4,10,(P$3-'[1]Indicator Data'!BS14)/(P$3-P$4)*10)),1))</f>
        <v>0</v>
      </c>
      <c r="Q13" s="18">
        <f t="shared" si="6"/>
        <v>0</v>
      </c>
      <c r="R13" s="17">
        <f>IF('[1]Indicator Data'!BT14="No data","x",ROUND(IF('[1]Indicator Data'!BT14&gt;R$3,0,IF('[1]Indicator Data'!BT14&lt;R$4,10,(R$3-'[1]Indicator Data'!BT14)/(R$3-R$4)*10)),1))</f>
        <v>0</v>
      </c>
      <c r="S13" s="20">
        <f>IF('[1]Indicator Data'!BU14="No data","x",ROUND(IF('[1]Indicator Data'!BU14&gt;S$3,0,IF('[1]Indicator Data'!BU14&lt;S$4,10,(S$3-'[1]Indicator Data'!BU14)/(S$3-S$4)*10)),1))</f>
        <v>2.4</v>
      </c>
      <c r="T13" s="20">
        <f>IF('[1]Indicator Data'!BV14="No data","x",ROUND(IF('[1]Indicator Data'!BV14&gt;T$3,0,IF('[1]Indicator Data'!BV14&lt;T$4,10,(T$3-'[1]Indicator Data'!BV14)/(T$3-T$4)*10)),1))</f>
        <v>2.5</v>
      </c>
      <c r="U13" s="20" t="str">
        <f>IF('[1]Indicator Data'!BW14="No data","x",ROUND(IF('[1]Indicator Data'!BW14&gt;U$3,0,IF('[1]Indicator Data'!BW14&lt;U$4,10,(U$3-'[1]Indicator Data'!BW14)/(U$3-U$4)*10)),1))</f>
        <v>x</v>
      </c>
      <c r="V13" s="17">
        <f t="shared" si="7"/>
        <v>2.4500000000000002</v>
      </c>
      <c r="W13" s="17">
        <f>IF('[1]Indicator Data'!BX14="No data","x",ROUND(IF('[1]Indicator Data'!BX14&gt;W$3,0,IF('[1]Indicator Data'!BX14&lt;W$4,10,(W$3-'[1]Indicator Data'!BX14)/(W$3-W$4)*10)),1))</f>
        <v>0</v>
      </c>
      <c r="X13" s="17">
        <f>IF('[1]Indicator Data'!BY14="No data","x",ROUND(IF('[1]Indicator Data'!BY14&gt;X$3,10,IF('[1]Indicator Data'!BY14&lt;X$4,0,10-(X$3-'[1]Indicator Data'!BY14)/(X$3-X$4)*10)),1))</f>
        <v>0.1</v>
      </c>
      <c r="Y13" s="18">
        <f t="shared" si="0"/>
        <v>0.6</v>
      </c>
      <c r="Z13" s="19">
        <f t="shared" si="1"/>
        <v>0.8</v>
      </c>
      <c r="AA13" s="14"/>
    </row>
    <row r="14" spans="1:27" s="7" customFormat="1" x14ac:dyDescent="0.3">
      <c r="A14" s="16" t="str">
        <f>'[1]Indicator Data'!A15</f>
        <v>Azerbaijan</v>
      </c>
      <c r="B14" s="17" t="str">
        <f>IF('[1]Indicator Data'!BJ15="No data","x",ROUND(IF('[1]Indicator Data'!BJ15&gt;B$3,0,IF('[1]Indicator Data'!BJ15&lt;B$4,10,(B$3-'[1]Indicator Data'!BJ15)/(B$3-B$4)*10)),1))</f>
        <v>x</v>
      </c>
      <c r="C14" s="18" t="str">
        <f t="shared" si="2"/>
        <v>x</v>
      </c>
      <c r="D14" s="17">
        <f>IF('[1]Indicator Data'!BL15="No data","x",ROUND(IF('[1]Indicator Data'!BL15&gt;D$3,0,IF('[1]Indicator Data'!BL15&lt;D$4,10,(D$3-'[1]Indicator Data'!BL15)/(D$3-D$4)*10)),1))</f>
        <v>7</v>
      </c>
      <c r="E14" s="17">
        <f>IF('[1]Indicator Data'!BK15="No data","x",ROUND(IF('[1]Indicator Data'!BK15&gt;E$3,0,IF('[1]Indicator Data'!BK15&lt;E$4,10,(E$3-'[1]Indicator Data'!BK15)/(E$3-E$4)*10)),1))</f>
        <v>5.3</v>
      </c>
      <c r="F14" s="18">
        <f t="shared" si="3"/>
        <v>6.2</v>
      </c>
      <c r="G14" s="19">
        <f t="shared" si="4"/>
        <v>6.2</v>
      </c>
      <c r="H14" s="17">
        <f>IF('[1]Indicator Data'!BN15="No data","x",ROUND(IF('[1]Indicator Data'!BN15^2&gt;H$3,0,IF('[1]Indicator Data'!BN15^2&lt;H$4,10,(H$3-'[1]Indicator Data'!BN15^2)/(H$3-H$4)*10)),1))</f>
        <v>0</v>
      </c>
      <c r="I14" s="17">
        <f>IF(OR('[1]Indicator Data'!BM15=0,'[1]Indicator Data'!BM15="No data"),"x",ROUND(IF('[1]Indicator Data'!BM15&gt;I$3,0,IF('[1]Indicator Data'!BM15&lt;I$4,10,(I$3-'[1]Indicator Data'!BM15)/(I$3-I$4)*10)),1))</f>
        <v>0</v>
      </c>
      <c r="J14" s="17">
        <f>IF('[1]Indicator Data'!BO15="No data","x",ROUND(IF('[1]Indicator Data'!BO15&gt;J$3,0,IF('[1]Indicator Data'!BO15&lt;J$4,10,(J$3-'[1]Indicator Data'!BO15)/(J$3-J$4)*10)),1))</f>
        <v>2</v>
      </c>
      <c r="K14" s="17">
        <f>IF('[1]Indicator Data'!BP15="No data","x",ROUND(IF('[1]Indicator Data'!BP15&gt;K$3,0,IF('[1]Indicator Data'!BP15&lt;K$4,10,(K$3-'[1]Indicator Data'!BP15)/(K$3-K$4)*10)),1))</f>
        <v>4.8</v>
      </c>
      <c r="L14" s="18">
        <f t="shared" si="5"/>
        <v>1.7</v>
      </c>
      <c r="M14" s="20">
        <f>IF('[1]Indicator Data'!BQ15="No data","x",'[1]Indicator Data'!BQ15/'[1]Indicator Data'!CC15*100)</f>
        <v>31.454910595465652</v>
      </c>
      <c r="N14" s="17">
        <f>IF(M14="x","x",ROUND(IF(M14&gt;N$3,0,IF(M14&lt;N$4,10,(N$3-M14)/(N$3-N$4)*10)),1))</f>
        <v>6.9</v>
      </c>
      <c r="O14" s="17">
        <f>IF('[1]Indicator Data'!BR15="No data","x",ROUND(IF('[1]Indicator Data'!BR15&gt;O$3,0,IF('[1]Indicator Data'!BR15&lt;O$4,10,(O$3-'[1]Indicator Data'!BR15)/(O$3-O$4)*10)),1))</f>
        <v>0.8</v>
      </c>
      <c r="P14" s="17">
        <f>IF('[1]Indicator Data'!BS15="No data","x",ROUND(IF('[1]Indicator Data'!BS15&gt;P$3,0,IF('[1]Indicator Data'!BS15&lt;P$4,10,(P$3-'[1]Indicator Data'!BS15)/(P$3-P$4)*10)),1))</f>
        <v>1.7</v>
      </c>
      <c r="Q14" s="18">
        <f t="shared" si="6"/>
        <v>3.1</v>
      </c>
      <c r="R14" s="17">
        <f>IF('[1]Indicator Data'!BT15="No data","x",ROUND(IF('[1]Indicator Data'!BT15&gt;R$3,0,IF('[1]Indicator Data'!BT15&lt;R$4,10,(R$3-'[1]Indicator Data'!BT15)/(R$3-R$4)*10)),1))</f>
        <v>1.4</v>
      </c>
      <c r="S14" s="20">
        <f>IF('[1]Indicator Data'!BU15="No data","x",ROUND(IF('[1]Indicator Data'!BU15&gt;S$3,0,IF('[1]Indicator Data'!BU15&lt;S$4,10,(S$3-'[1]Indicator Data'!BU15)/(S$3-S$4)*10)),1))</f>
        <v>0.8</v>
      </c>
      <c r="T14" s="20">
        <f>IF('[1]Indicator Data'!BV15="No data","x",ROUND(IF('[1]Indicator Data'!BV15&gt;T$3,0,IF('[1]Indicator Data'!BV15&lt;T$4,10,(T$3-'[1]Indicator Data'!BV15)/(T$3-T$4)*10)),1))</f>
        <v>0.3</v>
      </c>
      <c r="U14" s="20">
        <f>IF('[1]Indicator Data'!BW15="No data","x",ROUND(IF('[1]Indicator Data'!BW15&gt;U$3,0,IF('[1]Indicator Data'!BW15&lt;U$4,10,(U$3-'[1]Indicator Data'!BW15)/(U$3-U$4)*10)),1))</f>
        <v>0.7</v>
      </c>
      <c r="V14" s="17">
        <f t="shared" si="7"/>
        <v>0.6</v>
      </c>
      <c r="W14" s="17">
        <f>IF('[1]Indicator Data'!BX15="No data","x",ROUND(IF('[1]Indicator Data'!BX15&gt;W$3,0,IF('[1]Indicator Data'!BX15&lt;W$4,10,(W$3-'[1]Indicator Data'!BX15)/(W$3-W$4)*10)),1))</f>
        <v>8</v>
      </c>
      <c r="X14" s="17">
        <f>IF('[1]Indicator Data'!BY15="No data","x",ROUND(IF('[1]Indicator Data'!BY15&gt;X$3,10,IF('[1]Indicator Data'!BY15&lt;X$4,0,10-(X$3-'[1]Indicator Data'!BY15)/(X$3-X$4)*10)),1))</f>
        <v>0.3</v>
      </c>
      <c r="Y14" s="18">
        <f t="shared" si="0"/>
        <v>2.6</v>
      </c>
      <c r="Z14" s="19">
        <f t="shared" si="1"/>
        <v>2.5</v>
      </c>
      <c r="AA14" s="14"/>
    </row>
    <row r="15" spans="1:27" s="7" customFormat="1" x14ac:dyDescent="0.3">
      <c r="A15" s="16" t="str">
        <f>'[1]Indicator Data'!A16</f>
        <v>Bahamas</v>
      </c>
      <c r="B15" s="17" t="str">
        <f>IF('[1]Indicator Data'!BJ16="No data","x",ROUND(IF('[1]Indicator Data'!BJ16&gt;B$3,0,IF('[1]Indicator Data'!BJ16&lt;B$4,10,(B$3-'[1]Indicator Data'!BJ16)/(B$3-B$4)*10)),1))</f>
        <v>x</v>
      </c>
      <c r="C15" s="18" t="str">
        <f t="shared" si="2"/>
        <v>x</v>
      </c>
      <c r="D15" s="17">
        <f>IF('[1]Indicator Data'!BL16="No data","x",ROUND(IF('[1]Indicator Data'!BL16&gt;D$3,0,IF('[1]Indicator Data'!BL16&lt;D$4,10,(D$3-'[1]Indicator Data'!BL16)/(D$3-D$4)*10)),1))</f>
        <v>3.7</v>
      </c>
      <c r="E15" s="17">
        <f>IF('[1]Indicator Data'!BK16="No data","x",ROUND(IF('[1]Indicator Data'!BK16&gt;E$3,0,IF('[1]Indicator Data'!BK16&lt;E$4,10,(E$3-'[1]Indicator Data'!BK16)/(E$3-E$4)*10)),1))</f>
        <v>4</v>
      </c>
      <c r="F15" s="18">
        <f t="shared" si="3"/>
        <v>3.9</v>
      </c>
      <c r="G15" s="19">
        <f t="shared" si="4"/>
        <v>3.9</v>
      </c>
      <c r="H15" s="17" t="str">
        <f>IF('[1]Indicator Data'!BN16="No data","x",ROUND(IF('[1]Indicator Data'!BN16^2&gt;H$3,0,IF('[1]Indicator Data'!BN16^2&lt;H$4,10,(H$3-'[1]Indicator Data'!BN16^2)/(H$3-H$4)*10)),1))</f>
        <v>x</v>
      </c>
      <c r="I15" s="17">
        <f>IF(OR('[1]Indicator Data'!BM16=0,'[1]Indicator Data'!BM16="No data"),"x",ROUND(IF('[1]Indicator Data'!BM16&gt;I$3,0,IF('[1]Indicator Data'!BM16&lt;I$4,10,(I$3-'[1]Indicator Data'!BM16)/(I$3-I$4)*10)),1))</f>
        <v>0</v>
      </c>
      <c r="J15" s="17">
        <f>IF('[1]Indicator Data'!BO16="No data","x",ROUND(IF('[1]Indicator Data'!BO16&gt;J$3,0,IF('[1]Indicator Data'!BO16&lt;J$4,10,(J$3-'[1]Indicator Data'!BO16)/(J$3-J$4)*10)),1))</f>
        <v>1.5</v>
      </c>
      <c r="K15" s="17">
        <f>IF('[1]Indicator Data'!BP16="No data","x",ROUND(IF('[1]Indicator Data'!BP16&gt;K$3,0,IF('[1]Indicator Data'!BP16&lt;K$4,10,(K$3-'[1]Indicator Data'!BP16)/(K$3-K$4)*10)),1))</f>
        <v>4.7</v>
      </c>
      <c r="L15" s="18">
        <f t="shared" si="5"/>
        <v>2.1</v>
      </c>
      <c r="M15" s="20">
        <f>IF('[1]Indicator Data'!BQ16="No data","x",'[1]Indicator Data'!BQ16/'[1]Indicator Data'!CC16*100)</f>
        <v>47.952047952047955</v>
      </c>
      <c r="N15" s="17">
        <f>IF(M15="x","x",ROUND(IF(M15&gt;N$3,0,IF(M15&lt;N$4,10,(N$3-M15)/(N$3-N$4)*10)),1))</f>
        <v>5.3</v>
      </c>
      <c r="O15" s="17">
        <f>IF('[1]Indicator Data'!BR16="No data","x",ROUND(IF('[1]Indicator Data'!BR16&gt;O$3,0,IF('[1]Indicator Data'!BR16&lt;O$4,10,(O$3-'[1]Indicator Data'!BR16)/(O$3-O$4)*10)),1))</f>
        <v>0.6</v>
      </c>
      <c r="P15" s="17">
        <f>IF('[1]Indicator Data'!BS16="No data","x",ROUND(IF('[1]Indicator Data'!BS16&gt;P$3,0,IF('[1]Indicator Data'!BS16&lt;P$4,10,(P$3-'[1]Indicator Data'!BS16)/(P$3-P$4)*10)),1))</f>
        <v>0.2</v>
      </c>
      <c r="Q15" s="18">
        <f t="shared" si="6"/>
        <v>2</v>
      </c>
      <c r="R15" s="17">
        <f>IF('[1]Indicator Data'!BT16="No data","x",ROUND(IF('[1]Indicator Data'!BT16&gt;R$3,0,IF('[1]Indicator Data'!BT16&lt;R$4,10,(R$3-'[1]Indicator Data'!BT16)/(R$3-R$4)*10)),1))</f>
        <v>5.2</v>
      </c>
      <c r="S15" s="20">
        <f>IF('[1]Indicator Data'!BU16="No data","x",ROUND(IF('[1]Indicator Data'!BU16&gt;S$3,0,IF('[1]Indicator Data'!BU16&lt;S$4,10,(S$3-'[1]Indicator Data'!BU16)/(S$3-S$4)*10)),1))</f>
        <v>2.2000000000000002</v>
      </c>
      <c r="T15" s="20">
        <f>IF('[1]Indicator Data'!BV16="No data","x",ROUND(IF('[1]Indicator Data'!BV16&gt;T$3,0,IF('[1]Indicator Data'!BV16&lt;T$4,10,(T$3-'[1]Indicator Data'!BV16)/(T$3-T$4)*10)),1))</f>
        <v>2.9</v>
      </c>
      <c r="U15" s="20">
        <f>IF('[1]Indicator Data'!BW16="No data","x",ROUND(IF('[1]Indicator Data'!BW16&gt;U$3,0,IF('[1]Indicator Data'!BW16&lt;U$4,10,(U$3-'[1]Indicator Data'!BW16)/(U$3-U$4)*10)),1))</f>
        <v>2.2000000000000002</v>
      </c>
      <c r="V15" s="17">
        <f t="shared" si="7"/>
        <v>2.4333333333333331</v>
      </c>
      <c r="W15" s="17">
        <f>IF('[1]Indicator Data'!BX16="No data","x",ROUND(IF('[1]Indicator Data'!BX16&gt;W$3,0,IF('[1]Indicator Data'!BX16&lt;W$4,10,(W$3-'[1]Indicator Data'!BX16)/(W$3-W$4)*10)),1))</f>
        <v>3.4</v>
      </c>
      <c r="X15" s="17">
        <f>IF('[1]Indicator Data'!BY16="No data","x",ROUND(IF('[1]Indicator Data'!BY16&gt;X$3,10,IF('[1]Indicator Data'!BY16&lt;X$4,0,10-(X$3-'[1]Indicator Data'!BY16)/(X$3-X$4)*10)),1))</f>
        <v>0.8</v>
      </c>
      <c r="Y15" s="18">
        <f t="shared" si="0"/>
        <v>3</v>
      </c>
      <c r="Z15" s="19">
        <f t="shared" si="1"/>
        <v>2.4</v>
      </c>
      <c r="AA15" s="14"/>
    </row>
    <row r="16" spans="1:27" s="7" customFormat="1" x14ac:dyDescent="0.3">
      <c r="A16" s="16" t="str">
        <f>'[1]Indicator Data'!A17</f>
        <v>Bahrain</v>
      </c>
      <c r="B16" s="17">
        <f>IF('[1]Indicator Data'!BJ17="No data","x",ROUND(IF('[1]Indicator Data'!BJ17&gt;B$3,0,IF('[1]Indicator Data'!BJ17&lt;B$4,10,(B$3-'[1]Indicator Data'!BJ17)/(B$3-B$4)*10)),1))</f>
        <v>3.8</v>
      </c>
      <c r="C16" s="18">
        <f t="shared" si="2"/>
        <v>3.8</v>
      </c>
      <c r="D16" s="17">
        <f>IF('[1]Indicator Data'!BL17="No data","x",ROUND(IF('[1]Indicator Data'!BL17&gt;D$3,0,IF('[1]Indicator Data'!BL17&lt;D$4,10,(D$3-'[1]Indicator Data'!BL17)/(D$3-D$4)*10)),1))</f>
        <v>5.8</v>
      </c>
      <c r="E16" s="17">
        <f>IF('[1]Indicator Data'!BK17="No data","x",ROUND(IF('[1]Indicator Data'!BK17&gt;E$3,0,IF('[1]Indicator Data'!BK17&lt;E$4,10,(E$3-'[1]Indicator Data'!BK17)/(E$3-E$4)*10)),1))</f>
        <v>4.4000000000000004</v>
      </c>
      <c r="F16" s="18">
        <f t="shared" si="3"/>
        <v>5.0999999999999996</v>
      </c>
      <c r="G16" s="19">
        <f t="shared" si="4"/>
        <v>4.5</v>
      </c>
      <c r="H16" s="17">
        <f>IF('[1]Indicator Data'!BN17="No data","x",ROUND(IF('[1]Indicator Data'!BN17^2&gt;H$3,0,IF('[1]Indicator Data'!BN17^2&lt;H$4,10,(H$3-'[1]Indicator Data'!BN17^2)/(H$3-H$4)*10)),1))</f>
        <v>0.6</v>
      </c>
      <c r="I16" s="17">
        <f>IF(OR('[1]Indicator Data'!BM17=0,'[1]Indicator Data'!BM17="No data"),"x",ROUND(IF('[1]Indicator Data'!BM17&gt;I$3,0,IF('[1]Indicator Data'!BM17&lt;I$4,10,(I$3-'[1]Indicator Data'!BM17)/(I$3-I$4)*10)),1))</f>
        <v>0</v>
      </c>
      <c r="J16" s="17">
        <f>IF('[1]Indicator Data'!BO17="No data","x",ROUND(IF('[1]Indicator Data'!BO17&gt;J$3,0,IF('[1]Indicator Data'!BO17&lt;J$4,10,(J$3-'[1]Indicator Data'!BO17)/(J$3-J$4)*10)),1))</f>
        <v>0</v>
      </c>
      <c r="K16" s="17">
        <f>IF('[1]Indicator Data'!BP17="No data","x",ROUND(IF('[1]Indicator Data'!BP17&gt;K$3,0,IF('[1]Indicator Data'!BP17&lt;K$4,10,(K$3-'[1]Indicator Data'!BP17)/(K$3-K$4)*10)),1))</f>
        <v>4.3</v>
      </c>
      <c r="L16" s="18">
        <f t="shared" si="5"/>
        <v>1.2</v>
      </c>
      <c r="M16" s="20">
        <f>IF('[1]Indicator Data'!BQ17="No data","x",'[1]Indicator Data'!BQ17/'[1]Indicator Data'!CC17*100)</f>
        <v>447.36842105263162</v>
      </c>
      <c r="N16" s="17">
        <f>IF(M16="x","x",ROUND(IF(M16&gt;N$3,0,IF(M16&lt;N$4,10,(N$3-M16)/(N$3-N$4)*10)),1))</f>
        <v>0</v>
      </c>
      <c r="O16" s="17">
        <f>IF('[1]Indicator Data'!BR17="No data","x",ROUND(IF('[1]Indicator Data'!BR17&gt;O$3,0,IF('[1]Indicator Data'!BR17&lt;O$4,10,(O$3-'[1]Indicator Data'!BR17)/(O$3-O$4)*10)),1))</f>
        <v>0</v>
      </c>
      <c r="P16" s="17">
        <f>IF('[1]Indicator Data'!BS17="No data","x",ROUND(IF('[1]Indicator Data'!BS17&gt;P$3,0,IF('[1]Indicator Data'!BS17&lt;P$4,10,(P$3-'[1]Indicator Data'!BS17)/(P$3-P$4)*10)),1))</f>
        <v>0</v>
      </c>
      <c r="Q16" s="18">
        <f t="shared" si="6"/>
        <v>0</v>
      </c>
      <c r="R16" s="17">
        <f>IF('[1]Indicator Data'!BT17="No data","x",ROUND(IF('[1]Indicator Data'!BT17&gt;R$3,0,IF('[1]Indicator Data'!BT17&lt;R$4,10,(R$3-'[1]Indicator Data'!BT17)/(R$3-R$4)*10)),1))</f>
        <v>7.7</v>
      </c>
      <c r="S16" s="20">
        <f>IF('[1]Indicator Data'!BU17="No data","x",ROUND(IF('[1]Indicator Data'!BU17&gt;S$3,0,IF('[1]Indicator Data'!BU17&lt;S$4,10,(S$3-'[1]Indicator Data'!BU17)/(S$3-S$4)*10)),1))</f>
        <v>0</v>
      </c>
      <c r="T16" s="20">
        <f>IF('[1]Indicator Data'!BV17="No data","x",ROUND(IF('[1]Indicator Data'!BV17&gt;T$3,0,IF('[1]Indicator Data'!BV17&lt;T$4,10,(T$3-'[1]Indicator Data'!BV17)/(T$3-T$4)*10)),1))</f>
        <v>0</v>
      </c>
      <c r="U16" s="20">
        <f>IF('[1]Indicator Data'!BW17="No data","x",ROUND(IF('[1]Indicator Data'!BW17&gt;U$3,0,IF('[1]Indicator Data'!BW17&lt;U$4,10,(U$3-'[1]Indicator Data'!BW17)/(U$3-U$4)*10)),1))</f>
        <v>0.3</v>
      </c>
      <c r="V16" s="17">
        <f t="shared" si="7"/>
        <v>9.9999999999999992E-2</v>
      </c>
      <c r="W16" s="17">
        <f>IF('[1]Indicator Data'!BX17="No data","x",ROUND(IF('[1]Indicator Data'!BX17&gt;W$3,0,IF('[1]Indicator Data'!BX17&lt;W$4,10,(W$3-'[1]Indicator Data'!BX17)/(W$3-W$4)*10)),1))</f>
        <v>3.5</v>
      </c>
      <c r="X16" s="17">
        <f>IF('[1]Indicator Data'!BY17="No data","x",ROUND(IF('[1]Indicator Data'!BY17&gt;X$3,10,IF('[1]Indicator Data'!BY17&lt;X$4,0,10-(X$3-'[1]Indicator Data'!BY17)/(X$3-X$4)*10)),1))</f>
        <v>0.2</v>
      </c>
      <c r="Y16" s="18">
        <f t="shared" si="0"/>
        <v>2.9</v>
      </c>
      <c r="Z16" s="19">
        <f t="shared" si="1"/>
        <v>1.4</v>
      </c>
      <c r="AA16" s="14"/>
    </row>
    <row r="17" spans="1:27" s="7" customFormat="1" x14ac:dyDescent="0.3">
      <c r="A17" s="16" t="str">
        <f>'[1]Indicator Data'!A18</f>
        <v>Bangladesh</v>
      </c>
      <c r="B17" s="17">
        <f>IF('[1]Indicator Data'!BJ18="No data","x",ROUND(IF('[1]Indicator Data'!BJ18&gt;B$3,0,IF('[1]Indicator Data'!BJ18&lt;B$4,10,(B$3-'[1]Indicator Data'!BJ18)/(B$3-B$4)*10)),1))</f>
        <v>3</v>
      </c>
      <c r="C17" s="18">
        <f t="shared" si="2"/>
        <v>3</v>
      </c>
      <c r="D17" s="17">
        <f>IF('[1]Indicator Data'!BL18="No data","x",ROUND(IF('[1]Indicator Data'!BL18&gt;D$3,0,IF('[1]Indicator Data'!BL18&lt;D$4,10,(D$3-'[1]Indicator Data'!BL18)/(D$3-D$4)*10)),1))</f>
        <v>7.4</v>
      </c>
      <c r="E17" s="17">
        <f>IF('[1]Indicator Data'!BK18="No data","x",ROUND(IF('[1]Indicator Data'!BK18&gt;E$3,0,IF('[1]Indicator Data'!BK18&lt;E$4,10,(E$3-'[1]Indicator Data'!BK18)/(E$3-E$4)*10)),1))</f>
        <v>6.5</v>
      </c>
      <c r="F17" s="18">
        <f t="shared" si="3"/>
        <v>7</v>
      </c>
      <c r="G17" s="19">
        <f t="shared" si="4"/>
        <v>5</v>
      </c>
      <c r="H17" s="17">
        <f>IF('[1]Indicator Data'!BN18="No data","x",ROUND(IF('[1]Indicator Data'!BN18^2&gt;H$3,0,IF('[1]Indicator Data'!BN18^2&lt;H$4,10,(H$3-'[1]Indicator Data'!BN18^2)/(H$3-H$4)*10)),1))</f>
        <v>4.9000000000000004</v>
      </c>
      <c r="I17" s="17">
        <f>IF(OR('[1]Indicator Data'!BM18=0,'[1]Indicator Data'!BM18="No data"),"x",ROUND(IF('[1]Indicator Data'!BM18&gt;I$3,0,IF('[1]Indicator Data'!BM18&lt;I$4,10,(I$3-'[1]Indicator Data'!BM18)/(I$3-I$4)*10)),1))</f>
        <v>0.8</v>
      </c>
      <c r="J17" s="17">
        <f>IF('[1]Indicator Data'!BO18="No data","x",ROUND(IF('[1]Indicator Data'!BO18&gt;J$3,0,IF('[1]Indicator Data'!BO18&lt;J$4,10,(J$3-'[1]Indicator Data'!BO18)/(J$3-J$4)*10)),1))</f>
        <v>8.6999999999999993</v>
      </c>
      <c r="K17" s="17">
        <f>IF('[1]Indicator Data'!BP18="No data","x",ROUND(IF('[1]Indicator Data'!BP18&gt;K$3,0,IF('[1]Indicator Data'!BP18&lt;K$4,10,(K$3-'[1]Indicator Data'!BP18)/(K$3-K$4)*10)),1))</f>
        <v>5</v>
      </c>
      <c r="L17" s="18">
        <f t="shared" si="5"/>
        <v>4.9000000000000004</v>
      </c>
      <c r="M17" s="20">
        <f>IF('[1]Indicator Data'!BQ18="No data","x",'[1]Indicator Data'!BQ18/'[1]Indicator Data'!CC18*100)</f>
        <v>18.437427978796958</v>
      </c>
      <c r="N17" s="17">
        <f>IF(M17="x","x",ROUND(IF(M17&gt;N$3,0,IF(M17&lt;N$4,10,(N$3-M17)/(N$3-N$4)*10)),1))</f>
        <v>8.1999999999999993</v>
      </c>
      <c r="O17" s="17">
        <f>IF('[1]Indicator Data'!BR18="No data","x",ROUND(IF('[1]Indicator Data'!BR18&gt;O$3,0,IF('[1]Indicator Data'!BR18&lt;O$4,10,(O$3-'[1]Indicator Data'!BR18)/(O$3-O$4)*10)),1))</f>
        <v>5.8</v>
      </c>
      <c r="P17" s="17">
        <f>IF('[1]Indicator Data'!BS18="No data","x",ROUND(IF('[1]Indicator Data'!BS18&gt;P$3,0,IF('[1]Indicator Data'!BS18&lt;P$4,10,(P$3-'[1]Indicator Data'!BS18)/(P$3-P$4)*10)),1))</f>
        <v>0.6</v>
      </c>
      <c r="Q17" s="18">
        <f t="shared" si="6"/>
        <v>4.9000000000000004</v>
      </c>
      <c r="R17" s="17">
        <f>IF('[1]Indicator Data'!BT18="No data","x",ROUND(IF('[1]Indicator Data'!BT18&gt;R$3,0,IF('[1]Indicator Data'!BT18&lt;R$4,10,(R$3-'[1]Indicator Data'!BT18)/(R$3-R$4)*10)),1))</f>
        <v>8.6999999999999993</v>
      </c>
      <c r="S17" s="20">
        <f>IF('[1]Indicator Data'!BU18="No data","x",ROUND(IF('[1]Indicator Data'!BU18&gt;S$3,0,IF('[1]Indicator Data'!BU18&lt;S$4,10,(S$3-'[1]Indicator Data'!BU18)/(S$3-S$4)*10)),1))</f>
        <v>0.2</v>
      </c>
      <c r="T17" s="20">
        <f>IF('[1]Indicator Data'!BV18="No data","x",ROUND(IF('[1]Indicator Data'!BV18&gt;T$3,0,IF('[1]Indicator Data'!BV18&lt;T$4,10,(T$3-'[1]Indicator Data'!BV18)/(T$3-T$4)*10)),1))</f>
        <v>0.7</v>
      </c>
      <c r="U17" s="20">
        <f>IF('[1]Indicator Data'!BW18="No data","x",ROUND(IF('[1]Indicator Data'!BW18&gt;U$3,0,IF('[1]Indicator Data'!BW18&lt;U$4,10,(U$3-'[1]Indicator Data'!BW18)/(U$3-U$4)*10)),1))</f>
        <v>0.3</v>
      </c>
      <c r="V17" s="17">
        <f t="shared" si="7"/>
        <v>0.39999999999999997</v>
      </c>
      <c r="W17" s="17">
        <f>IF('[1]Indicator Data'!BX18="No data","x",ROUND(IF('[1]Indicator Data'!BX18&gt;W$3,0,IF('[1]Indicator Data'!BX18&lt;W$4,10,(W$3-'[1]Indicator Data'!BX18)/(W$3-W$4)*10)),1))</f>
        <v>9.8000000000000007</v>
      </c>
      <c r="X17" s="17">
        <f>IF('[1]Indicator Data'!BY18="No data","x",ROUND(IF('[1]Indicator Data'!BY18&gt;X$3,10,IF('[1]Indicator Data'!BY18&lt;X$4,0,10-(X$3-'[1]Indicator Data'!BY18)/(X$3-X$4)*10)),1))</f>
        <v>1.9</v>
      </c>
      <c r="Y17" s="18">
        <f t="shared" si="0"/>
        <v>5.2</v>
      </c>
      <c r="Z17" s="19">
        <f t="shared" si="1"/>
        <v>5</v>
      </c>
      <c r="AA17" s="14"/>
    </row>
    <row r="18" spans="1:27" s="7" customFormat="1" x14ac:dyDescent="0.3">
      <c r="A18" s="16" t="str">
        <f>'[1]Indicator Data'!A19</f>
        <v>Barbados</v>
      </c>
      <c r="B18" s="17">
        <f>IF('[1]Indicator Data'!BJ19="No data","x",ROUND(IF('[1]Indicator Data'!BJ19&gt;B$3,0,IF('[1]Indicator Data'!BJ19&lt;B$4,10,(B$3-'[1]Indicator Data'!BJ19)/(B$3-B$4)*10)),1))</f>
        <v>2.8</v>
      </c>
      <c r="C18" s="18">
        <f t="shared" si="2"/>
        <v>2.8</v>
      </c>
      <c r="D18" s="17">
        <f>IF('[1]Indicator Data'!BL19="No data","x",ROUND(IF('[1]Indicator Data'!BL19&gt;D$3,0,IF('[1]Indicator Data'!BL19&lt;D$4,10,(D$3-'[1]Indicator Data'!BL19)/(D$3-D$4)*10)),1))</f>
        <v>3.6</v>
      </c>
      <c r="E18" s="17">
        <f>IF('[1]Indicator Data'!BK19="No data","x",ROUND(IF('[1]Indicator Data'!BK19&gt;E$3,0,IF('[1]Indicator Data'!BK19&lt;E$4,10,(E$3-'[1]Indicator Data'!BK19)/(E$3-E$4)*10)),1))</f>
        <v>3.7</v>
      </c>
      <c r="F18" s="18">
        <f t="shared" si="3"/>
        <v>3.7</v>
      </c>
      <c r="G18" s="19">
        <f t="shared" si="4"/>
        <v>3.3</v>
      </c>
      <c r="H18" s="17">
        <f>IF('[1]Indicator Data'!BN19="No data","x",ROUND(IF('[1]Indicator Data'!BN19^2&gt;H$3,0,IF('[1]Indicator Data'!BN19^2&lt;H$4,10,(H$3-'[1]Indicator Data'!BN19^2)/(H$3-H$4)*10)),1))</f>
        <v>0.1</v>
      </c>
      <c r="I18" s="17">
        <f>IF(OR('[1]Indicator Data'!BM19=0,'[1]Indicator Data'!BM19="No data"),"x",ROUND(IF('[1]Indicator Data'!BM19&gt;I$3,0,IF('[1]Indicator Data'!BM19&lt;I$4,10,(I$3-'[1]Indicator Data'!BM19)/(I$3-I$4)*10)),1))</f>
        <v>0</v>
      </c>
      <c r="J18" s="17">
        <f>IF('[1]Indicator Data'!BO19="No data","x",ROUND(IF('[1]Indicator Data'!BO19&gt;J$3,0,IF('[1]Indicator Data'!BO19&lt;J$4,10,(J$3-'[1]Indicator Data'!BO19)/(J$3-J$4)*10)),1))</f>
        <v>1.8</v>
      </c>
      <c r="K18" s="17">
        <f>IF('[1]Indicator Data'!BP19="No data","x",ROUND(IF('[1]Indicator Data'!BP19&gt;K$3,0,IF('[1]Indicator Data'!BP19&lt;K$4,10,(K$3-'[1]Indicator Data'!BP19)/(K$3-K$4)*10)),1))</f>
        <v>4.4000000000000004</v>
      </c>
      <c r="L18" s="18">
        <f t="shared" si="5"/>
        <v>1.6</v>
      </c>
      <c r="M18" s="20">
        <f>IF('[1]Indicator Data'!BQ19="No data","x",'[1]Indicator Data'!BQ19/'[1]Indicator Data'!CC19*100)</f>
        <v>418.60465116279073</v>
      </c>
      <c r="N18" s="17">
        <f>IF(M18="x","x",ROUND(IF(M18&gt;N$3,0,IF(M18&lt;N$4,10,(N$3-M18)/(N$3-N$4)*10)),1))</f>
        <v>0</v>
      </c>
      <c r="O18" s="17">
        <f>IF('[1]Indicator Data'!BR19="No data","x",ROUND(IF('[1]Indicator Data'!BR19&gt;O$3,0,IF('[1]Indicator Data'!BR19&lt;O$4,10,(O$3-'[1]Indicator Data'!BR19)/(O$3-O$4)*10)),1))</f>
        <v>0.3</v>
      </c>
      <c r="P18" s="17">
        <f>IF('[1]Indicator Data'!BS19="No data","x",ROUND(IF('[1]Indicator Data'!BS19&gt;P$3,0,IF('[1]Indicator Data'!BS19&lt;P$4,10,(P$3-'[1]Indicator Data'!BS19)/(P$3-P$4)*10)),1))</f>
        <v>0.3</v>
      </c>
      <c r="Q18" s="18">
        <f t="shared" si="6"/>
        <v>0.2</v>
      </c>
      <c r="R18" s="17">
        <f>IF('[1]Indicator Data'!BT19="No data","x",ROUND(IF('[1]Indicator Data'!BT19&gt;R$3,0,IF('[1]Indicator Data'!BT19&lt;R$4,10,(R$3-'[1]Indicator Data'!BT19)/(R$3-R$4)*10)),1))</f>
        <v>3.8</v>
      </c>
      <c r="S18" s="20">
        <f>IF('[1]Indicator Data'!BU19="No data","x",ROUND(IF('[1]Indicator Data'!BU19&gt;S$3,0,IF('[1]Indicator Data'!BU19&lt;S$4,10,(S$3-'[1]Indicator Data'!BU19)/(S$3-S$4)*10)),1))</f>
        <v>1.5</v>
      </c>
      <c r="T18" s="20">
        <f>IF('[1]Indicator Data'!BV19="No data","x",ROUND(IF('[1]Indicator Data'!BV19&gt;T$3,0,IF('[1]Indicator Data'!BV19&lt;T$4,10,(T$3-'[1]Indicator Data'!BV19)/(T$3-T$4)*10)),1))</f>
        <v>3.7</v>
      </c>
      <c r="U18" s="20">
        <f>IF('[1]Indicator Data'!BW19="No data","x",ROUND(IF('[1]Indicator Data'!BW19&gt;U$3,0,IF('[1]Indicator Data'!BW19&lt;U$4,10,(U$3-'[1]Indicator Data'!BW19)/(U$3-U$4)*10)),1))</f>
        <v>1</v>
      </c>
      <c r="V18" s="17">
        <f t="shared" si="7"/>
        <v>2.0666666666666669</v>
      </c>
      <c r="W18" s="17">
        <f>IF('[1]Indicator Data'!BX19="No data","x",ROUND(IF('[1]Indicator Data'!BX19&gt;W$3,0,IF('[1]Indicator Data'!BX19&lt;W$4,10,(W$3-'[1]Indicator Data'!BX19)/(W$3-W$4)*10)),1))</f>
        <v>6.1</v>
      </c>
      <c r="X18" s="17">
        <f>IF('[1]Indicator Data'!BY19="No data","x",ROUND(IF('[1]Indicator Data'!BY19&gt;X$3,10,IF('[1]Indicator Data'!BY19&lt;X$4,0,10-(X$3-'[1]Indicator Data'!BY19)/(X$3-X$4)*10)),1))</f>
        <v>0.3</v>
      </c>
      <c r="Y18" s="18">
        <f t="shared" si="0"/>
        <v>3.1</v>
      </c>
      <c r="Z18" s="19">
        <f t="shared" si="1"/>
        <v>1.6</v>
      </c>
      <c r="AA18" s="14"/>
    </row>
    <row r="19" spans="1:27" s="7" customFormat="1" x14ac:dyDescent="0.3">
      <c r="A19" s="16" t="str">
        <f>'[1]Indicator Data'!A20</f>
        <v>Belarus</v>
      </c>
      <c r="B19" s="17">
        <f>IF('[1]Indicator Data'!BJ20="No data","x",ROUND(IF('[1]Indicator Data'!BJ20&gt;B$3,0,IF('[1]Indicator Data'!BJ20&lt;B$4,10,(B$3-'[1]Indicator Data'!BJ20)/(B$3-B$4)*10)),1))</f>
        <v>2.8</v>
      </c>
      <c r="C19" s="18">
        <f t="shared" si="2"/>
        <v>2.8</v>
      </c>
      <c r="D19" s="17">
        <f>IF('[1]Indicator Data'!BL20="No data","x",ROUND(IF('[1]Indicator Data'!BL20&gt;D$3,0,IF('[1]Indicator Data'!BL20&lt;D$4,10,(D$3-'[1]Indicator Data'!BL20)/(D$3-D$4)*10)),1))</f>
        <v>5.3</v>
      </c>
      <c r="E19" s="17">
        <f>IF('[1]Indicator Data'!BK20="No data","x",ROUND(IF('[1]Indicator Data'!BK20&gt;E$3,0,IF('[1]Indicator Data'!BK20&lt;E$4,10,(E$3-'[1]Indicator Data'!BK20)/(E$3-E$4)*10)),1))</f>
        <v>5.4</v>
      </c>
      <c r="F19" s="18">
        <f t="shared" si="3"/>
        <v>5.4</v>
      </c>
      <c r="G19" s="19">
        <f t="shared" si="4"/>
        <v>4.0999999999999996</v>
      </c>
      <c r="H19" s="17">
        <f>IF('[1]Indicator Data'!BN20="No data","x",ROUND(IF('[1]Indicator Data'!BN20^2&gt;H$3,0,IF('[1]Indicator Data'!BN20^2&lt;H$4,10,(H$3-'[1]Indicator Data'!BN20^2)/(H$3-H$4)*10)),1))</f>
        <v>0.1</v>
      </c>
      <c r="I19" s="17">
        <f>IF(OR('[1]Indicator Data'!BM20=0,'[1]Indicator Data'!BM20="No data"),"x",ROUND(IF('[1]Indicator Data'!BM20&gt;I$3,0,IF('[1]Indicator Data'!BM20&lt;I$4,10,(I$3-'[1]Indicator Data'!BM20)/(I$3-I$4)*10)),1))</f>
        <v>0</v>
      </c>
      <c r="J19" s="17">
        <f>IF('[1]Indicator Data'!BO20="No data","x",ROUND(IF('[1]Indicator Data'!BO20&gt;J$3,0,IF('[1]Indicator Data'!BO20&lt;J$4,10,(J$3-'[1]Indicator Data'!BO20)/(J$3-J$4)*10)),1))</f>
        <v>1.7</v>
      </c>
      <c r="K19" s="17">
        <f>IF('[1]Indicator Data'!BP20="No data","x",ROUND(IF('[1]Indicator Data'!BP20&gt;K$3,0,IF('[1]Indicator Data'!BP20&lt;K$4,10,(K$3-'[1]Indicator Data'!BP20)/(K$3-K$4)*10)),1))</f>
        <v>3.9</v>
      </c>
      <c r="L19" s="18">
        <f t="shared" si="5"/>
        <v>1.4</v>
      </c>
      <c r="M19" s="20">
        <f>IF('[1]Indicator Data'!BQ20="No data","x",'[1]Indicator Data'!BQ20/'[1]Indicator Data'!CC20*100)</f>
        <v>98.565866640382438</v>
      </c>
      <c r="N19" s="17">
        <f>IF(M19="x","x",ROUND(IF(M19&gt;N$3,0,IF(M19&lt;N$4,10,(N$3-M19)/(N$3-N$4)*10)),1))</f>
        <v>0.1</v>
      </c>
      <c r="O19" s="17">
        <f>IF('[1]Indicator Data'!BR20="No data","x",ROUND(IF('[1]Indicator Data'!BR20&gt;O$3,0,IF('[1]Indicator Data'!BR20&lt;O$4,10,(O$3-'[1]Indicator Data'!BR20)/(O$3-O$4)*10)),1))</f>
        <v>0.2</v>
      </c>
      <c r="P19" s="17">
        <f>IF('[1]Indicator Data'!BS20="No data","x",ROUND(IF('[1]Indicator Data'!BS20&gt;P$3,0,IF('[1]Indicator Data'!BS20&lt;P$4,10,(P$3-'[1]Indicator Data'!BS20)/(P$3-P$4)*10)),1))</f>
        <v>0.7</v>
      </c>
      <c r="Q19" s="18">
        <f t="shared" si="6"/>
        <v>0.3</v>
      </c>
      <c r="R19" s="17">
        <f>IF('[1]Indicator Data'!BT20="No data","x",ROUND(IF('[1]Indicator Data'!BT20&gt;R$3,0,IF('[1]Indicator Data'!BT20&lt;R$4,10,(R$3-'[1]Indicator Data'!BT20)/(R$3-R$4)*10)),1))</f>
        <v>0</v>
      </c>
      <c r="S19" s="20">
        <f>IF('[1]Indicator Data'!BU20="No data","x",ROUND(IF('[1]Indicator Data'!BU20&gt;S$3,0,IF('[1]Indicator Data'!BU20&lt;S$4,10,(S$3-'[1]Indicator Data'!BU20)/(S$3-S$4)*10)),1))</f>
        <v>0.2</v>
      </c>
      <c r="T19" s="20">
        <f>IF('[1]Indicator Data'!BV20="No data","x",ROUND(IF('[1]Indicator Data'!BV20&gt;T$3,0,IF('[1]Indicator Data'!BV20&lt;T$4,10,(T$3-'[1]Indicator Data'!BV20)/(T$3-T$4)*10)),1))</f>
        <v>0.2</v>
      </c>
      <c r="U19" s="20" t="str">
        <f>IF('[1]Indicator Data'!BW20="No data","x",ROUND(IF('[1]Indicator Data'!BW20&gt;U$3,0,IF('[1]Indicator Data'!BW20&lt;U$4,10,(U$3-'[1]Indicator Data'!BW20)/(U$3-U$4)*10)),1))</f>
        <v>x</v>
      </c>
      <c r="V19" s="17">
        <f t="shared" si="7"/>
        <v>0.2</v>
      </c>
      <c r="W19" s="17">
        <f>IF('[1]Indicator Data'!BX20="No data","x",ROUND(IF('[1]Indicator Data'!BX20&gt;W$3,0,IF('[1]Indicator Data'!BX20&lt;W$4,10,(W$3-'[1]Indicator Data'!BX20)/(W$3-W$4)*10)),1))</f>
        <v>6.3</v>
      </c>
      <c r="X19" s="17">
        <f>IF('[1]Indicator Data'!BY20="No data","x",ROUND(IF('[1]Indicator Data'!BY20&gt;X$3,10,IF('[1]Indicator Data'!BY20&lt;X$4,0,10-(X$3-'[1]Indicator Data'!BY20)/(X$3-X$4)*10)),1))</f>
        <v>0</v>
      </c>
      <c r="Y19" s="18">
        <f t="shared" si="0"/>
        <v>1.6</v>
      </c>
      <c r="Z19" s="19">
        <f t="shared" si="1"/>
        <v>1.1000000000000001</v>
      </c>
      <c r="AA19" s="14"/>
    </row>
    <row r="20" spans="1:27" s="7" customFormat="1" x14ac:dyDescent="0.3">
      <c r="A20" s="16" t="str">
        <f>'[1]Indicator Data'!A21</f>
        <v>Belgium</v>
      </c>
      <c r="B20" s="17" t="str">
        <f>IF('[1]Indicator Data'!BJ21="No data","x",ROUND(IF('[1]Indicator Data'!BJ21&gt;B$3,0,IF('[1]Indicator Data'!BJ21&lt;B$4,10,(B$3-'[1]Indicator Data'!BJ21)/(B$3-B$4)*10)),1))</f>
        <v>x</v>
      </c>
      <c r="C20" s="18" t="str">
        <f t="shared" si="2"/>
        <v>x</v>
      </c>
      <c r="D20" s="17">
        <f>IF('[1]Indicator Data'!BL21="No data","x",ROUND(IF('[1]Indicator Data'!BL21&gt;D$3,0,IF('[1]Indicator Data'!BL21&lt;D$4,10,(D$3-'[1]Indicator Data'!BL21)/(D$3-D$4)*10)),1))</f>
        <v>2.4</v>
      </c>
      <c r="E20" s="17">
        <f>IF('[1]Indicator Data'!BK21="No data","x",ROUND(IF('[1]Indicator Data'!BK21&gt;E$3,0,IF('[1]Indicator Data'!BK21&lt;E$4,10,(E$3-'[1]Indicator Data'!BK21)/(E$3-E$4)*10)),1))</f>
        <v>2.9</v>
      </c>
      <c r="F20" s="18">
        <f t="shared" si="3"/>
        <v>2.7</v>
      </c>
      <c r="G20" s="19">
        <f t="shared" si="4"/>
        <v>2.7</v>
      </c>
      <c r="H20" s="17" t="str">
        <f>IF('[1]Indicator Data'!BN21="No data","x",ROUND(IF('[1]Indicator Data'!BN21^2&gt;H$3,0,IF('[1]Indicator Data'!BN21^2&lt;H$4,10,(H$3-'[1]Indicator Data'!BN21^2)/(H$3-H$4)*10)),1))</f>
        <v>x</v>
      </c>
      <c r="I20" s="17">
        <f>IF(OR('[1]Indicator Data'!BM21=0,'[1]Indicator Data'!BM21="No data"),"x",ROUND(IF('[1]Indicator Data'!BM21&gt;I$3,0,IF('[1]Indicator Data'!BM21&lt;I$4,10,(I$3-'[1]Indicator Data'!BM21)/(I$3-I$4)*10)),1))</f>
        <v>0</v>
      </c>
      <c r="J20" s="17">
        <f>IF('[1]Indicator Data'!BO21="No data","x",ROUND(IF('[1]Indicator Data'!BO21&gt;J$3,0,IF('[1]Indicator Data'!BO21&lt;J$4,10,(J$3-'[1]Indicator Data'!BO21)/(J$3-J$4)*10)),1))</f>
        <v>1</v>
      </c>
      <c r="K20" s="17">
        <f>IF('[1]Indicator Data'!BP21="No data","x",ROUND(IF('[1]Indicator Data'!BP21&gt;K$3,0,IF('[1]Indicator Data'!BP21&lt;K$4,10,(K$3-'[1]Indicator Data'!BP21)/(K$3-K$4)*10)),1))</f>
        <v>5.0999999999999996</v>
      </c>
      <c r="L20" s="18">
        <f t="shared" si="5"/>
        <v>2</v>
      </c>
      <c r="M20" s="20">
        <f>IF('[1]Indicator Data'!BQ21="No data","x",'[1]Indicator Data'!BQ21/'[1]Indicator Data'!CC21*100)</f>
        <v>495.37648612945839</v>
      </c>
      <c r="N20" s="17">
        <f>IF(M20="x","x",ROUND(IF(M20&gt;N$3,0,IF(M20&lt;N$4,10,(N$3-M20)/(N$3-N$4)*10)),1))</f>
        <v>0</v>
      </c>
      <c r="O20" s="17">
        <f>IF('[1]Indicator Data'!BR21="No data","x",ROUND(IF('[1]Indicator Data'!BR21&gt;O$3,0,IF('[1]Indicator Data'!BR21&lt;O$4,10,(O$3-'[1]Indicator Data'!BR21)/(O$3-O$4)*10)),1))</f>
        <v>0.1</v>
      </c>
      <c r="P20" s="17">
        <f>IF('[1]Indicator Data'!BS21="No data","x",ROUND(IF('[1]Indicator Data'!BS21&gt;P$3,0,IF('[1]Indicator Data'!BS21&lt;P$4,10,(P$3-'[1]Indicator Data'!BS21)/(P$3-P$4)*10)),1))</f>
        <v>0</v>
      </c>
      <c r="Q20" s="18">
        <f t="shared" si="6"/>
        <v>0</v>
      </c>
      <c r="R20" s="17">
        <f>IF('[1]Indicator Data'!BT21="No data","x",ROUND(IF('[1]Indicator Data'!BT21&gt;R$3,0,IF('[1]Indicator Data'!BT21&lt;R$4,10,(R$3-'[1]Indicator Data'!BT21)/(R$3-R$4)*10)),1))</f>
        <v>1.7</v>
      </c>
      <c r="S20" s="20">
        <f>IF('[1]Indicator Data'!BU21="No data","x",ROUND(IF('[1]Indicator Data'!BU21&gt;S$3,0,IF('[1]Indicator Data'!BU21&lt;S$4,10,(S$3-'[1]Indicator Data'!BU21)/(S$3-S$4)*10)),1))</f>
        <v>0.2</v>
      </c>
      <c r="T20" s="20">
        <f>IF('[1]Indicator Data'!BV21="No data","x",ROUND(IF('[1]Indicator Data'!BV21&gt;T$3,0,IF('[1]Indicator Data'!BV21&lt;T$4,10,(T$3-'[1]Indicator Data'!BV21)/(T$3-T$4)*10)),1))</f>
        <v>2.4</v>
      </c>
      <c r="U20" s="20">
        <f>IF('[1]Indicator Data'!BW21="No data","x",ROUND(IF('[1]Indicator Data'!BW21&gt;U$3,0,IF('[1]Indicator Data'!BW21&lt;U$4,10,(U$3-'[1]Indicator Data'!BW21)/(U$3-U$4)*10)),1))</f>
        <v>0.8</v>
      </c>
      <c r="V20" s="17">
        <f t="shared" si="7"/>
        <v>1.1333333333333335</v>
      </c>
      <c r="W20" s="17">
        <f>IF('[1]Indicator Data'!BX21="No data","x",ROUND(IF('[1]Indicator Data'!BX21&gt;W$3,0,IF('[1]Indicator Data'!BX21&lt;W$4,10,(W$3-'[1]Indicator Data'!BX21)/(W$3-W$4)*10)),1))</f>
        <v>0</v>
      </c>
      <c r="X20" s="17">
        <f>IF('[1]Indicator Data'!BY21="No data","x",ROUND(IF('[1]Indicator Data'!BY21&gt;X$3,10,IF('[1]Indicator Data'!BY21&lt;X$4,0,10-(X$3-'[1]Indicator Data'!BY21)/(X$3-X$4)*10)),1))</f>
        <v>0.1</v>
      </c>
      <c r="Y20" s="18">
        <f t="shared" si="0"/>
        <v>0.7</v>
      </c>
      <c r="Z20" s="19">
        <f t="shared" si="1"/>
        <v>0.9</v>
      </c>
      <c r="AA20" s="14"/>
    </row>
    <row r="21" spans="1:27" s="7" customFormat="1" x14ac:dyDescent="0.3">
      <c r="A21" s="16" t="str">
        <f>'[1]Indicator Data'!A22</f>
        <v>Belize</v>
      </c>
      <c r="B21" s="17" t="str">
        <f>IF('[1]Indicator Data'!BJ22="No data","x",ROUND(IF('[1]Indicator Data'!BJ22&gt;B$3,0,IF('[1]Indicator Data'!BJ22&lt;B$4,10,(B$3-'[1]Indicator Data'!BJ22)/(B$3-B$4)*10)),1))</f>
        <v>x</v>
      </c>
      <c r="C21" s="18" t="str">
        <f t="shared" si="2"/>
        <v>x</v>
      </c>
      <c r="D21" s="17" t="str">
        <f>IF('[1]Indicator Data'!BL22="No data","x",ROUND(IF('[1]Indicator Data'!BL22&gt;D$3,0,IF('[1]Indicator Data'!BL22&lt;D$4,10,(D$3-'[1]Indicator Data'!BL22)/(D$3-D$4)*10)),1))</f>
        <v>x</v>
      </c>
      <c r="E21" s="17">
        <f>IF('[1]Indicator Data'!BK22="No data","x",ROUND(IF('[1]Indicator Data'!BK22&gt;E$3,0,IF('[1]Indicator Data'!BK22&lt;E$4,10,(E$3-'[1]Indicator Data'!BK22)/(E$3-E$4)*10)),1))</f>
        <v>6.4</v>
      </c>
      <c r="F21" s="18">
        <f t="shared" si="3"/>
        <v>6.4</v>
      </c>
      <c r="G21" s="19">
        <f t="shared" si="4"/>
        <v>6.4</v>
      </c>
      <c r="H21" s="17" t="str">
        <f>IF('[1]Indicator Data'!BN22="No data","x",ROUND(IF('[1]Indicator Data'!BN22^2&gt;H$3,0,IF('[1]Indicator Data'!BN22^2&lt;H$4,10,(H$3-'[1]Indicator Data'!BN22^2)/(H$3-H$4)*10)),1))</f>
        <v>x</v>
      </c>
      <c r="I21" s="17">
        <f>IF(OR('[1]Indicator Data'!BM22=0,'[1]Indicator Data'!BM22="No data"),"x",ROUND(IF('[1]Indicator Data'!BM22&gt;I$3,0,IF('[1]Indicator Data'!BM22&lt;I$4,10,(I$3-'[1]Indicator Data'!BM22)/(I$3-I$4)*10)),1))</f>
        <v>0.7</v>
      </c>
      <c r="J21" s="17">
        <f>IF('[1]Indicator Data'!BO22="No data","x",ROUND(IF('[1]Indicator Data'!BO22&gt;J$3,0,IF('[1]Indicator Data'!BO22&lt;J$4,10,(J$3-'[1]Indicator Data'!BO22)/(J$3-J$4)*10)),1))</f>
        <v>5.3</v>
      </c>
      <c r="K21" s="17">
        <f>IF('[1]Indicator Data'!BP22="No data","x",ROUND(IF('[1]Indicator Data'!BP22&gt;K$3,0,IF('[1]Indicator Data'!BP22&lt;K$4,10,(K$3-'[1]Indicator Data'!BP22)/(K$3-K$4)*10)),1))</f>
        <v>6.9</v>
      </c>
      <c r="L21" s="18">
        <f t="shared" si="5"/>
        <v>4.3</v>
      </c>
      <c r="M21" s="20">
        <f>IF('[1]Indicator Data'!BQ22="No data","x",'[1]Indicator Data'!BQ22/'[1]Indicator Data'!CC22*100)</f>
        <v>26.3042525208242</v>
      </c>
      <c r="N21" s="17">
        <f>IF(M21="x","x",ROUND(IF(M21&gt;N$3,0,IF(M21&lt;N$4,10,(N$3-M21)/(N$3-N$4)*10)),1))</f>
        <v>7.4</v>
      </c>
      <c r="O21" s="17">
        <f>IF('[1]Indicator Data'!BR22="No data","x",ROUND(IF('[1]Indicator Data'!BR22&gt;O$3,0,IF('[1]Indicator Data'!BR22&lt;O$4,10,(O$3-'[1]Indicator Data'!BR22)/(O$3-O$4)*10)),1))</f>
        <v>1.3</v>
      </c>
      <c r="P21" s="17">
        <f>IF('[1]Indicator Data'!BS22="No data","x",ROUND(IF('[1]Indicator Data'!BS22&gt;P$3,0,IF('[1]Indicator Data'!BS22&lt;P$4,10,(P$3-'[1]Indicator Data'!BS22)/(P$3-P$4)*10)),1))</f>
        <v>0.4</v>
      </c>
      <c r="Q21" s="18">
        <f t="shared" si="6"/>
        <v>3</v>
      </c>
      <c r="R21" s="17">
        <f>IF('[1]Indicator Data'!BT22="No data","x",ROUND(IF('[1]Indicator Data'!BT22&gt;R$3,0,IF('[1]Indicator Data'!BT22&lt;R$4,10,(R$3-'[1]Indicator Data'!BT22)/(R$3-R$4)*10)),1))</f>
        <v>7.2</v>
      </c>
      <c r="S21" s="20">
        <f>IF('[1]Indicator Data'!BU22="No data","x",ROUND(IF('[1]Indicator Data'!BU22&gt;S$3,0,IF('[1]Indicator Data'!BU22&lt;S$4,10,(S$3-'[1]Indicator Data'!BU22)/(S$3-S$4)*10)),1))</f>
        <v>0.2</v>
      </c>
      <c r="T21" s="20">
        <f>IF('[1]Indicator Data'!BV22="No data","x",ROUND(IF('[1]Indicator Data'!BV22&gt;T$3,0,IF('[1]Indicator Data'!BV22&lt;T$4,10,(T$3-'[1]Indicator Data'!BV22)/(T$3-T$4)*10)),1))</f>
        <v>0.7</v>
      </c>
      <c r="U21" s="20" t="str">
        <f>IF('[1]Indicator Data'!BW22="No data","x",ROUND(IF('[1]Indicator Data'!BW22&gt;U$3,0,IF('[1]Indicator Data'!BW22&lt;U$4,10,(U$3-'[1]Indicator Data'!BW22)/(U$3-U$4)*10)),1))</f>
        <v>x</v>
      </c>
      <c r="V21" s="17">
        <f t="shared" si="7"/>
        <v>0.44999999999999996</v>
      </c>
      <c r="W21" s="17">
        <f>IF('[1]Indicator Data'!BX22="No data","x",ROUND(IF('[1]Indicator Data'!BX22&gt;W$3,0,IF('[1]Indicator Data'!BX22&lt;W$4,10,(W$3-'[1]Indicator Data'!BX22)/(W$3-W$4)*10)),1))</f>
        <v>8.5</v>
      </c>
      <c r="X21" s="17">
        <f>IF('[1]Indicator Data'!BY22="No data","x",ROUND(IF('[1]Indicator Data'!BY22&gt;X$3,10,IF('[1]Indicator Data'!BY22&lt;X$4,0,10-(X$3-'[1]Indicator Data'!BY22)/(X$3-X$4)*10)),1))</f>
        <v>0.4</v>
      </c>
      <c r="Y21" s="18">
        <f t="shared" si="0"/>
        <v>4.0999999999999996</v>
      </c>
      <c r="Z21" s="19">
        <f t="shared" si="1"/>
        <v>3.8</v>
      </c>
      <c r="AA21" s="14"/>
    </row>
    <row r="22" spans="1:27" s="7" customFormat="1" x14ac:dyDescent="0.3">
      <c r="A22" s="16" t="str">
        <f>'[1]Indicator Data'!A23</f>
        <v>Benin</v>
      </c>
      <c r="B22" s="17">
        <f>IF('[1]Indicator Data'!BJ23="No data","x",ROUND(IF('[1]Indicator Data'!BJ23&gt;B$3,0,IF('[1]Indicator Data'!BJ23&lt;B$4,10,(B$3-'[1]Indicator Data'!BJ23)/(B$3-B$4)*10)),1))</f>
        <v>5.5</v>
      </c>
      <c r="C22" s="18">
        <f t="shared" si="2"/>
        <v>5.5</v>
      </c>
      <c r="D22" s="17">
        <f>IF('[1]Indicator Data'!BL23="No data","x",ROUND(IF('[1]Indicator Data'!BL23&gt;D$3,0,IF('[1]Indicator Data'!BL23&lt;D$4,10,(D$3-'[1]Indicator Data'!BL23)/(D$3-D$4)*10)),1))</f>
        <v>5.9</v>
      </c>
      <c r="E22" s="17">
        <f>IF('[1]Indicator Data'!BK23="No data","x",ROUND(IF('[1]Indicator Data'!BK23&gt;E$3,0,IF('[1]Indicator Data'!BK23&lt;E$4,10,(E$3-'[1]Indicator Data'!BK23)/(E$3-E$4)*10)),1))</f>
        <v>5.9</v>
      </c>
      <c r="F22" s="18">
        <f t="shared" si="3"/>
        <v>5.9</v>
      </c>
      <c r="G22" s="19">
        <f t="shared" si="4"/>
        <v>5.7</v>
      </c>
      <c r="H22" s="17">
        <f>IF('[1]Indicator Data'!BN23="No data","x",ROUND(IF('[1]Indicator Data'!BN23^2&gt;H$3,0,IF('[1]Indicator Data'!BN23^2&lt;H$4,10,(H$3-'[1]Indicator Data'!BN23^2)/(H$3-H$4)*10)),1))</f>
        <v>9</v>
      </c>
      <c r="I22" s="17">
        <f>IF(OR('[1]Indicator Data'!BM23=0,'[1]Indicator Data'!BM23="No data"),"x",ROUND(IF('[1]Indicator Data'!BM23&gt;I$3,0,IF('[1]Indicator Data'!BM23&lt;I$4,10,(I$3-'[1]Indicator Data'!BM23)/(I$3-I$4)*10)),1))</f>
        <v>6</v>
      </c>
      <c r="J22" s="17">
        <f>IF('[1]Indicator Data'!BO23="No data","x",ROUND(IF('[1]Indicator Data'!BO23&gt;J$3,0,IF('[1]Indicator Data'!BO23&lt;J$4,10,(J$3-'[1]Indicator Data'!BO23)/(J$3-J$4)*10)),1))</f>
        <v>8.6</v>
      </c>
      <c r="K22" s="17">
        <f>IF('[1]Indicator Data'!BP23="No data","x",ROUND(IF('[1]Indicator Data'!BP23&gt;K$3,0,IF('[1]Indicator Data'!BP23&lt;K$4,10,(K$3-'[1]Indicator Data'!BP23)/(K$3-K$4)*10)),1))</f>
        <v>5.8</v>
      </c>
      <c r="L22" s="18">
        <f t="shared" si="5"/>
        <v>7.4</v>
      </c>
      <c r="M22" s="20">
        <f>IF('[1]Indicator Data'!BQ23="No data","x",'[1]Indicator Data'!BQ23/'[1]Indicator Data'!CC23*100)</f>
        <v>11.528910961333807</v>
      </c>
      <c r="N22" s="17">
        <f>IF(M22="x","x",ROUND(IF(M22&gt;N$3,0,IF(M22&lt;N$4,10,(N$3-M22)/(N$3-N$4)*10)),1))</f>
        <v>8.9</v>
      </c>
      <c r="O22" s="17">
        <f>IF('[1]Indicator Data'!BR23="No data","x",ROUND(IF('[1]Indicator Data'!BR23&gt;O$3,0,IF('[1]Indicator Data'!BR23&lt;O$4,10,(O$3-'[1]Indicator Data'!BR23)/(O$3-O$4)*10)),1))</f>
        <v>9.3000000000000007</v>
      </c>
      <c r="P22" s="17">
        <f>IF('[1]Indicator Data'!BS23="No data","x",ROUND(IF('[1]Indicator Data'!BS23&gt;P$3,0,IF('[1]Indicator Data'!BS23&lt;P$4,10,(P$3-'[1]Indicator Data'!BS23)/(P$3-P$4)*10)),1))</f>
        <v>6.7</v>
      </c>
      <c r="Q22" s="18">
        <f t="shared" si="6"/>
        <v>8.3000000000000007</v>
      </c>
      <c r="R22" s="17">
        <f>IF('[1]Indicator Data'!BT23="No data","x",ROUND(IF('[1]Indicator Data'!BT23&gt;R$3,0,IF('[1]Indicator Data'!BT23&lt;R$4,10,(R$3-'[1]Indicator Data'!BT23)/(R$3-R$4)*10)),1))</f>
        <v>9.6</v>
      </c>
      <c r="S22" s="20">
        <f>IF('[1]Indicator Data'!BU23="No data","x",ROUND(IF('[1]Indicator Data'!BU23&gt;S$3,0,IF('[1]Indicator Data'!BU23&lt;S$4,10,(S$3-'[1]Indicator Data'!BU23)/(S$3-S$4)*10)),1))</f>
        <v>3.9</v>
      </c>
      <c r="T22" s="20" t="str">
        <f>IF('[1]Indicator Data'!BV23="No data","x",ROUND(IF('[1]Indicator Data'!BV23&gt;T$3,0,IF('[1]Indicator Data'!BV23&lt;T$4,10,(T$3-'[1]Indicator Data'!BV23)/(T$3-T$4)*10)),1))</f>
        <v>x</v>
      </c>
      <c r="U22" s="20">
        <f>IF('[1]Indicator Data'!BW23="No data","x",ROUND(IF('[1]Indicator Data'!BW23&gt;U$3,0,IF('[1]Indicator Data'!BW23&lt;U$4,10,(U$3-'[1]Indicator Data'!BW23)/(U$3-U$4)*10)),1))</f>
        <v>4.4000000000000004</v>
      </c>
      <c r="V22" s="17">
        <f t="shared" si="7"/>
        <v>4.1500000000000004</v>
      </c>
      <c r="W22" s="17">
        <f>IF('[1]Indicator Data'!BX23="No data","x",ROUND(IF('[1]Indicator Data'!BX23&gt;W$3,0,IF('[1]Indicator Data'!BX23&lt;W$4,10,(W$3-'[1]Indicator Data'!BX23)/(W$3-W$4)*10)),1))</f>
        <v>9.9</v>
      </c>
      <c r="X22" s="17">
        <f>IF('[1]Indicator Data'!BY23="No data","x",ROUND(IF('[1]Indicator Data'!BY23&gt;X$3,10,IF('[1]Indicator Data'!BY23&lt;X$4,0,10-(X$3-'[1]Indicator Data'!BY23)/(X$3-X$4)*10)),1))</f>
        <v>4.4000000000000004</v>
      </c>
      <c r="Y22" s="18">
        <f t="shared" si="0"/>
        <v>7</v>
      </c>
      <c r="Z22" s="19">
        <f t="shared" si="1"/>
        <v>7.6</v>
      </c>
      <c r="AA22" s="14"/>
    </row>
    <row r="23" spans="1:27" s="7" customFormat="1" x14ac:dyDescent="0.3">
      <c r="A23" s="16" t="str">
        <f>'[1]Indicator Data'!A24</f>
        <v>Bhutan</v>
      </c>
      <c r="B23" s="17">
        <f>IF('[1]Indicator Data'!BJ24="No data","x",ROUND(IF('[1]Indicator Data'!BJ24&gt;B$3,0,IF('[1]Indicator Data'!BJ24&lt;B$4,10,(B$3-'[1]Indicator Data'!BJ24)/(B$3-B$4)*10)),1))</f>
        <v>4.5</v>
      </c>
      <c r="C23" s="18">
        <f t="shared" si="2"/>
        <v>4.5</v>
      </c>
      <c r="D23" s="17">
        <f>IF('[1]Indicator Data'!BL24="No data","x",ROUND(IF('[1]Indicator Data'!BL24&gt;D$3,0,IF('[1]Indicator Data'!BL24&lt;D$4,10,(D$3-'[1]Indicator Data'!BL24)/(D$3-D$4)*10)),1))</f>
        <v>3.2</v>
      </c>
      <c r="E23" s="17">
        <f>IF('[1]Indicator Data'!BK24="No data","x",ROUND(IF('[1]Indicator Data'!BK24&gt;E$3,0,IF('[1]Indicator Data'!BK24&lt;E$4,10,(E$3-'[1]Indicator Data'!BK24)/(E$3-E$4)*10)),1))</f>
        <v>4.4000000000000004</v>
      </c>
      <c r="F23" s="18">
        <f t="shared" si="3"/>
        <v>3.8</v>
      </c>
      <c r="G23" s="19">
        <f t="shared" si="4"/>
        <v>4.2</v>
      </c>
      <c r="H23" s="17">
        <f>IF('[1]Indicator Data'!BN24="No data","x",ROUND(IF('[1]Indicator Data'!BN24^2&gt;H$3,0,IF('[1]Indicator Data'!BN24^2&lt;H$4,10,(H$3-'[1]Indicator Data'!BN24^2)/(H$3-H$4)*10)),1))</f>
        <v>6.1</v>
      </c>
      <c r="I23" s="17">
        <f>IF(OR('[1]Indicator Data'!BM24=0,'[1]Indicator Data'!BM24="No data"),"x",ROUND(IF('[1]Indicator Data'!BM24&gt;I$3,0,IF('[1]Indicator Data'!BM24&lt;I$4,10,(I$3-'[1]Indicator Data'!BM24)/(I$3-I$4)*10)),1))</f>
        <v>0</v>
      </c>
      <c r="J23" s="17">
        <f>IF('[1]Indicator Data'!BO24="No data","x",ROUND(IF('[1]Indicator Data'!BO24&gt;J$3,0,IF('[1]Indicator Data'!BO24&lt;J$4,10,(J$3-'[1]Indicator Data'!BO24)/(J$3-J$4)*10)),1))</f>
        <v>5.8</v>
      </c>
      <c r="K23" s="17">
        <f>IF('[1]Indicator Data'!BP24="No data","x",ROUND(IF('[1]Indicator Data'!BP24&gt;K$3,0,IF('[1]Indicator Data'!BP24&lt;K$4,10,(K$3-'[1]Indicator Data'!BP24)/(K$3-K$4)*10)),1))</f>
        <v>5.4</v>
      </c>
      <c r="L23" s="18">
        <f t="shared" si="5"/>
        <v>4.3</v>
      </c>
      <c r="M23" s="20">
        <f>IF('[1]Indicator Data'!BQ24="No data","x",'[1]Indicator Data'!BQ24/'[1]Indicator Data'!CC24*100)</f>
        <v>4.1673178100744908</v>
      </c>
      <c r="N23" s="17">
        <f>IF(M23="x","x",ROUND(IF(M23&gt;N$3,0,IF(M23&lt;N$4,10,(N$3-M23)/(N$3-N$4)*10)),1))</f>
        <v>9.6999999999999993</v>
      </c>
      <c r="O23" s="17">
        <f>IF('[1]Indicator Data'!BR24="No data","x",ROUND(IF('[1]Indicator Data'!BR24&gt;O$3,0,IF('[1]Indicator Data'!BR24&lt;O$4,10,(O$3-'[1]Indicator Data'!BR24)/(O$3-O$4)*10)),1))</f>
        <v>3.4</v>
      </c>
      <c r="P23" s="17">
        <f>IF('[1]Indicator Data'!BS24="No data","x",ROUND(IF('[1]Indicator Data'!BS24&gt;P$3,0,IF('[1]Indicator Data'!BS24&lt;P$4,10,(P$3-'[1]Indicator Data'!BS24)/(P$3-P$4)*10)),1))</f>
        <v>0.6</v>
      </c>
      <c r="Q23" s="18">
        <f t="shared" si="6"/>
        <v>4.5999999999999996</v>
      </c>
      <c r="R23" s="17">
        <f>IF('[1]Indicator Data'!BT24="No data","x",ROUND(IF('[1]Indicator Data'!BT24&gt;R$3,0,IF('[1]Indicator Data'!BT24&lt;R$4,10,(R$3-'[1]Indicator Data'!BT24)/(R$3-R$4)*10)),1))</f>
        <v>9.1</v>
      </c>
      <c r="S23" s="20">
        <f>IF('[1]Indicator Data'!BU24="No data","x",ROUND(IF('[1]Indicator Data'!BU24&gt;S$3,0,IF('[1]Indicator Data'!BU24&lt;S$4,10,(S$3-'[1]Indicator Data'!BU24)/(S$3-S$4)*10)),1))</f>
        <v>0.3</v>
      </c>
      <c r="T23" s="20">
        <f>IF('[1]Indicator Data'!BV24="No data","x",ROUND(IF('[1]Indicator Data'!BV24&gt;T$3,0,IF('[1]Indicator Data'!BV24&lt;T$4,10,(T$3-'[1]Indicator Data'!BV24)/(T$3-T$4)*10)),1))</f>
        <v>1.2</v>
      </c>
      <c r="U23" s="20">
        <f>IF('[1]Indicator Data'!BW24="No data","x",ROUND(IF('[1]Indicator Data'!BW24&gt;U$3,0,IF('[1]Indicator Data'!BW24&lt;U$4,10,(U$3-'[1]Indicator Data'!BW24)/(U$3-U$4)*10)),1))</f>
        <v>10</v>
      </c>
      <c r="V23" s="17">
        <f t="shared" si="7"/>
        <v>3.8333333333333335</v>
      </c>
      <c r="W23" s="17">
        <f>IF('[1]Indicator Data'!BX24="No data","x",ROUND(IF('[1]Indicator Data'!BX24&gt;W$3,0,IF('[1]Indicator Data'!BX24&lt;W$4,10,(W$3-'[1]Indicator Data'!BX24)/(W$3-W$4)*10)),1))</f>
        <v>9.1</v>
      </c>
      <c r="X23" s="17">
        <f>IF('[1]Indicator Data'!BY24="No data","x",ROUND(IF('[1]Indicator Data'!BY24&gt;X$3,10,IF('[1]Indicator Data'!BY24&lt;X$4,0,10-(X$3-'[1]Indicator Data'!BY24)/(X$3-X$4)*10)),1))</f>
        <v>2</v>
      </c>
      <c r="Y23" s="18">
        <f t="shared" si="0"/>
        <v>6</v>
      </c>
      <c r="Z23" s="19">
        <f t="shared" si="1"/>
        <v>5</v>
      </c>
      <c r="AA23" s="14"/>
    </row>
    <row r="24" spans="1:27" s="7" customFormat="1" x14ac:dyDescent="0.3">
      <c r="A24" s="16" t="str">
        <f>'[1]Indicator Data'!A25</f>
        <v>Bolivia</v>
      </c>
      <c r="B24" s="17">
        <f>IF('[1]Indicator Data'!BJ25="No data","x",ROUND(IF('[1]Indicator Data'!BJ25&gt;B$3,0,IF('[1]Indicator Data'!BJ25&lt;B$4,10,(B$3-'[1]Indicator Data'!BJ25)/(B$3-B$4)*10)),1))</f>
        <v>5.6</v>
      </c>
      <c r="C24" s="18">
        <f t="shared" si="2"/>
        <v>5.6</v>
      </c>
      <c r="D24" s="17">
        <f>IF('[1]Indicator Data'!BL25="No data","x",ROUND(IF('[1]Indicator Data'!BL25&gt;D$3,0,IF('[1]Indicator Data'!BL25&lt;D$4,10,(D$3-'[1]Indicator Data'!BL25)/(D$3-D$4)*10)),1))</f>
        <v>6.9</v>
      </c>
      <c r="E24" s="17">
        <f>IF('[1]Indicator Data'!BK25="No data","x",ROUND(IF('[1]Indicator Data'!BK25&gt;E$3,0,IF('[1]Indicator Data'!BK25&lt;E$4,10,(E$3-'[1]Indicator Data'!BK25)/(E$3-E$4)*10)),1))</f>
        <v>6.4</v>
      </c>
      <c r="F24" s="18">
        <f t="shared" si="3"/>
        <v>6.7</v>
      </c>
      <c r="G24" s="19">
        <f t="shared" si="4"/>
        <v>6.2</v>
      </c>
      <c r="H24" s="17">
        <f>IF('[1]Indicator Data'!BN25="No data","x",ROUND(IF('[1]Indicator Data'!BN25^2&gt;H$3,0,IF('[1]Indicator Data'!BN25^2&lt;H$4,10,(H$3-'[1]Indicator Data'!BN25^2)/(H$3-H$4)*10)),1))</f>
        <v>1.6</v>
      </c>
      <c r="I24" s="17">
        <f>IF(OR('[1]Indicator Data'!BM25=0,'[1]Indicator Data'!BM25="No data"),"x",ROUND(IF('[1]Indicator Data'!BM25&gt;I$3,0,IF('[1]Indicator Data'!BM25&lt;I$4,10,(I$3-'[1]Indicator Data'!BM25)/(I$3-I$4)*10)),1))</f>
        <v>0.4</v>
      </c>
      <c r="J24" s="17">
        <f>IF('[1]Indicator Data'!BO25="No data","x",ROUND(IF('[1]Indicator Data'!BO25&gt;J$3,0,IF('[1]Indicator Data'!BO25&lt;J$4,10,(J$3-'[1]Indicator Data'!BO25)/(J$3-J$4)*10)),1))</f>
        <v>5.6</v>
      </c>
      <c r="K24" s="17">
        <f>IF('[1]Indicator Data'!BP25="No data","x",ROUND(IF('[1]Indicator Data'!BP25&gt;K$3,0,IF('[1]Indicator Data'!BP25&lt;K$4,10,(K$3-'[1]Indicator Data'!BP25)/(K$3-K$4)*10)),1))</f>
        <v>5</v>
      </c>
      <c r="L24" s="18">
        <f t="shared" si="5"/>
        <v>3.2</v>
      </c>
      <c r="M24" s="20">
        <f>IF('[1]Indicator Data'!BQ25="No data","x",'[1]Indicator Data'!BQ25/'[1]Indicator Data'!CC25*100)</f>
        <v>8.7695006000184623</v>
      </c>
      <c r="N24" s="17">
        <f>IF(M24="x","x",ROUND(IF(M24&gt;N$3,0,IF(M24&lt;N$4,10,(N$3-M24)/(N$3-N$4)*10)),1))</f>
        <v>9.1999999999999993</v>
      </c>
      <c r="O24" s="17">
        <f>IF('[1]Indicator Data'!BR25="No data","x",ROUND(IF('[1]Indicator Data'!BR25&gt;O$3,0,IF('[1]Indicator Data'!BR25&lt;O$4,10,(O$3-'[1]Indicator Data'!BR25)/(O$3-O$4)*10)),1))</f>
        <v>4.4000000000000004</v>
      </c>
      <c r="P24" s="17">
        <f>IF('[1]Indicator Data'!BS25="No data","x",ROUND(IF('[1]Indicator Data'!BS25&gt;P$3,0,IF('[1]Indicator Data'!BS25&lt;P$4,10,(P$3-'[1]Indicator Data'!BS25)/(P$3-P$4)*10)),1))</f>
        <v>1.4</v>
      </c>
      <c r="Q24" s="18">
        <f t="shared" si="6"/>
        <v>5</v>
      </c>
      <c r="R24" s="17">
        <f>IF('[1]Indicator Data'!BT25="No data","x",ROUND(IF('[1]Indicator Data'!BT25&gt;R$3,0,IF('[1]Indicator Data'!BT25&lt;R$4,10,(R$3-'[1]Indicator Data'!BT25)/(R$3-R$4)*10)),1))</f>
        <v>6</v>
      </c>
      <c r="S24" s="20">
        <f>IF('[1]Indicator Data'!BU25="No data","x",ROUND(IF('[1]Indicator Data'!BU25&gt;S$3,0,IF('[1]Indicator Data'!BU25&lt;S$4,10,(S$3-'[1]Indicator Data'!BU25)/(S$3-S$4)*10)),1))</f>
        <v>4.0999999999999996</v>
      </c>
      <c r="T24" s="20">
        <f>IF('[1]Indicator Data'!BV25="No data","x",ROUND(IF('[1]Indicator Data'!BV25&gt;T$3,0,IF('[1]Indicator Data'!BV25&lt;T$4,10,(T$3-'[1]Indicator Data'!BV25)/(T$3-T$4)*10)),1))</f>
        <v>9.3000000000000007</v>
      </c>
      <c r="U24" s="20">
        <f>IF('[1]Indicator Data'!BW25="No data","x",ROUND(IF('[1]Indicator Data'!BW25&gt;U$3,0,IF('[1]Indicator Data'!BW25&lt;U$4,10,(U$3-'[1]Indicator Data'!BW25)/(U$3-U$4)*10)),1))</f>
        <v>4.0999999999999996</v>
      </c>
      <c r="V24" s="17">
        <f t="shared" si="7"/>
        <v>5.833333333333333</v>
      </c>
      <c r="W24" s="17">
        <f>IF('[1]Indicator Data'!BX25="No data","x",ROUND(IF('[1]Indicator Data'!BX25&gt;W$3,0,IF('[1]Indicator Data'!BX25&lt;W$4,10,(W$3-'[1]Indicator Data'!BX25)/(W$3-W$4)*10)),1))</f>
        <v>8.5</v>
      </c>
      <c r="X24" s="17">
        <f>IF('[1]Indicator Data'!BY25="No data","x",ROUND(IF('[1]Indicator Data'!BY25&gt;X$3,10,IF('[1]Indicator Data'!BY25&lt;X$4,0,10-(X$3-'[1]Indicator Data'!BY25)/(X$3-X$4)*10)),1))</f>
        <v>1.7</v>
      </c>
      <c r="Y24" s="18">
        <f t="shared" si="0"/>
        <v>5.5</v>
      </c>
      <c r="Z24" s="19">
        <f t="shared" si="1"/>
        <v>4.5999999999999996</v>
      </c>
      <c r="AA24" s="14"/>
    </row>
    <row r="25" spans="1:27" s="7" customFormat="1" x14ac:dyDescent="0.3">
      <c r="A25" s="16" t="str">
        <f>'[1]Indicator Data'!A26</f>
        <v>Bosnia and Herzegovina</v>
      </c>
      <c r="B25" s="17" t="str">
        <f>IF('[1]Indicator Data'!BJ26="No data","x",ROUND(IF('[1]Indicator Data'!BJ26&gt;B$3,0,IF('[1]Indicator Data'!BJ26&lt;B$4,10,(B$3-'[1]Indicator Data'!BJ26)/(B$3-B$4)*10)),1))</f>
        <v>x</v>
      </c>
      <c r="C25" s="18" t="str">
        <f t="shared" si="2"/>
        <v>x</v>
      </c>
      <c r="D25" s="17">
        <f>IF('[1]Indicator Data'!BL26="No data","x",ROUND(IF('[1]Indicator Data'!BL26&gt;D$3,0,IF('[1]Indicator Data'!BL26&lt;D$4,10,(D$3-'[1]Indicator Data'!BL26)/(D$3-D$4)*10)),1))</f>
        <v>6.5</v>
      </c>
      <c r="E25" s="17">
        <f>IF('[1]Indicator Data'!BK26="No data","x",ROUND(IF('[1]Indicator Data'!BK26&gt;E$3,0,IF('[1]Indicator Data'!BK26&lt;E$4,10,(E$3-'[1]Indicator Data'!BK26)/(E$3-E$4)*10)),1))</f>
        <v>6.3</v>
      </c>
      <c r="F25" s="18">
        <f t="shared" si="3"/>
        <v>6.4</v>
      </c>
      <c r="G25" s="19">
        <f t="shared" si="4"/>
        <v>6.4</v>
      </c>
      <c r="H25" s="17">
        <f>IF('[1]Indicator Data'!BN26="No data","x",ROUND(IF('[1]Indicator Data'!BN26^2&gt;H$3,0,IF('[1]Indicator Data'!BN26^2&lt;H$4,10,(H$3-'[1]Indicator Data'!BN26^2)/(H$3-H$4)*10)),1))</f>
        <v>0.7</v>
      </c>
      <c r="I25" s="17">
        <f>IF(OR('[1]Indicator Data'!BM26=0,'[1]Indicator Data'!BM26="No data"),"x",ROUND(IF('[1]Indicator Data'!BM26&gt;I$3,0,IF('[1]Indicator Data'!BM26&lt;I$4,10,(I$3-'[1]Indicator Data'!BM26)/(I$3-I$4)*10)),1))</f>
        <v>0</v>
      </c>
      <c r="J25" s="17">
        <f>IF('[1]Indicator Data'!BO26="No data","x",ROUND(IF('[1]Indicator Data'!BO26&gt;J$3,0,IF('[1]Indicator Data'!BO26&lt;J$4,10,(J$3-'[1]Indicator Data'!BO26)/(J$3-J$4)*10)),1))</f>
        <v>3</v>
      </c>
      <c r="K25" s="17">
        <f>IF('[1]Indicator Data'!BP26="No data","x",ROUND(IF('[1]Indicator Data'!BP26&gt;K$3,0,IF('[1]Indicator Data'!BP26&lt;K$4,10,(K$3-'[1]Indicator Data'!BP26)/(K$3-K$4)*10)),1))</f>
        <v>4.4000000000000004</v>
      </c>
      <c r="L25" s="18">
        <f t="shared" si="5"/>
        <v>2</v>
      </c>
      <c r="M25" s="20">
        <f>IF('[1]Indicator Data'!BQ26="No data","x",'[1]Indicator Data'!BQ26/'[1]Indicator Data'!CC26*100)</f>
        <v>74.509803921568633</v>
      </c>
      <c r="N25" s="17">
        <f>IF(M25="x","x",ROUND(IF(M25&gt;N$3,0,IF(M25&lt;N$4,10,(N$3-M25)/(N$3-N$4)*10)),1))</f>
        <v>2.6</v>
      </c>
      <c r="O25" s="17">
        <f>IF('[1]Indicator Data'!BR26="No data","x",ROUND(IF('[1]Indicator Data'!BR26&gt;O$3,0,IF('[1]Indicator Data'!BR26&lt;O$4,10,(O$3-'[1]Indicator Data'!BR26)/(O$3-O$4)*10)),1))</f>
        <v>0.5</v>
      </c>
      <c r="P25" s="17">
        <f>IF('[1]Indicator Data'!BS26="No data","x",ROUND(IF('[1]Indicator Data'!BS26&gt;P$3,0,IF('[1]Indicator Data'!BS26&lt;P$4,10,(P$3-'[1]Indicator Data'!BS26)/(P$3-P$4)*10)),1))</f>
        <v>0.8</v>
      </c>
      <c r="Q25" s="18">
        <f t="shared" si="6"/>
        <v>1.3</v>
      </c>
      <c r="R25" s="17">
        <f>IF('[1]Indicator Data'!BT26="No data","x",ROUND(IF('[1]Indicator Data'!BT26&gt;R$3,0,IF('[1]Indicator Data'!BT26&lt;R$4,10,(R$3-'[1]Indicator Data'!BT26)/(R$3-R$4)*10)),1))</f>
        <v>5</v>
      </c>
      <c r="S25" s="20">
        <f>IF('[1]Indicator Data'!BU26="No data","x",ROUND(IF('[1]Indicator Data'!BU26&gt;S$3,0,IF('[1]Indicator Data'!BU26&lt;S$4,10,(S$3-'[1]Indicator Data'!BU26)/(S$3-S$4)*10)),1))</f>
        <v>4.4000000000000004</v>
      </c>
      <c r="T25" s="20">
        <f>IF('[1]Indicator Data'!BV26="No data","x",ROUND(IF('[1]Indicator Data'!BV26&gt;T$3,0,IF('[1]Indicator Data'!BV26&lt;T$4,10,(T$3-'[1]Indicator Data'!BV26)/(T$3-T$4)*10)),1))</f>
        <v>3.9</v>
      </c>
      <c r="U25" s="20" t="str">
        <f>IF('[1]Indicator Data'!BW26="No data","x",ROUND(IF('[1]Indicator Data'!BW26&gt;U$3,0,IF('[1]Indicator Data'!BW26&lt;U$4,10,(U$3-'[1]Indicator Data'!BW26)/(U$3-U$4)*10)),1))</f>
        <v>x</v>
      </c>
      <c r="V25" s="17">
        <f t="shared" si="7"/>
        <v>4.1500000000000004</v>
      </c>
      <c r="W25" s="17">
        <f>IF('[1]Indicator Data'!BX26="No data","x",ROUND(IF('[1]Indicator Data'!BX26&gt;W$3,0,IF('[1]Indicator Data'!BX26&lt;W$4,10,(W$3-'[1]Indicator Data'!BX26)/(W$3-W$4)*10)),1))</f>
        <v>5.8</v>
      </c>
      <c r="X25" s="17">
        <f>IF('[1]Indicator Data'!BY26="No data","x",ROUND(IF('[1]Indicator Data'!BY26&gt;X$3,10,IF('[1]Indicator Data'!BY26&lt;X$4,0,10-(X$3-'[1]Indicator Data'!BY26)/(X$3-X$4)*10)),1))</f>
        <v>0.1</v>
      </c>
      <c r="Y25" s="18">
        <f t="shared" si="0"/>
        <v>3.8</v>
      </c>
      <c r="Z25" s="19">
        <f t="shared" si="1"/>
        <v>2.4</v>
      </c>
      <c r="AA25" s="14"/>
    </row>
    <row r="26" spans="1:27" s="7" customFormat="1" x14ac:dyDescent="0.3">
      <c r="A26" s="16" t="str">
        <f>'[1]Indicator Data'!A27</f>
        <v>Botswana</v>
      </c>
      <c r="B26" s="17">
        <f>IF('[1]Indicator Data'!BJ27="No data","x",ROUND(IF('[1]Indicator Data'!BJ27&gt;B$3,0,IF('[1]Indicator Data'!BJ27&lt;B$4,10,(B$3-'[1]Indicator Data'!BJ27)/(B$3-B$4)*10)),1))</f>
        <v>5.6</v>
      </c>
      <c r="C26" s="18">
        <f t="shared" si="2"/>
        <v>5.6</v>
      </c>
      <c r="D26" s="17">
        <f>IF('[1]Indicator Data'!BL27="No data","x",ROUND(IF('[1]Indicator Data'!BL27&gt;D$3,0,IF('[1]Indicator Data'!BL27&lt;D$4,10,(D$3-'[1]Indicator Data'!BL27)/(D$3-D$4)*10)),1))</f>
        <v>4</v>
      </c>
      <c r="E26" s="17">
        <f>IF('[1]Indicator Data'!BK27="No data","x",ROUND(IF('[1]Indicator Data'!BK27&gt;E$3,0,IF('[1]Indicator Data'!BK27&lt;E$4,10,(E$3-'[1]Indicator Data'!BK27)/(E$3-E$4)*10)),1))</f>
        <v>4.0999999999999996</v>
      </c>
      <c r="F26" s="18">
        <f t="shared" si="3"/>
        <v>4.0999999999999996</v>
      </c>
      <c r="G26" s="19">
        <f t="shared" si="4"/>
        <v>4.9000000000000004</v>
      </c>
      <c r="H26" s="17">
        <f>IF('[1]Indicator Data'!BN27="No data","x",ROUND(IF('[1]Indicator Data'!BN27^2&gt;H$3,0,IF('[1]Indicator Data'!BN27^2&lt;H$4,10,(H$3-'[1]Indicator Data'!BN27^2)/(H$3-H$4)*10)),1))</f>
        <v>2.7</v>
      </c>
      <c r="I26" s="17">
        <f>IF(OR('[1]Indicator Data'!BM27=0,'[1]Indicator Data'!BM27="No data"),"x",ROUND(IF('[1]Indicator Data'!BM27&gt;I$3,0,IF('[1]Indicator Data'!BM27&lt;I$4,10,(I$3-'[1]Indicator Data'!BM27)/(I$3-I$4)*10)),1))</f>
        <v>3</v>
      </c>
      <c r="J26" s="17">
        <f>IF('[1]Indicator Data'!BO27="No data","x",ROUND(IF('[1]Indicator Data'!BO27&gt;J$3,0,IF('[1]Indicator Data'!BO27&lt;J$4,10,(J$3-'[1]Indicator Data'!BO27)/(J$3-J$4)*10)),1))</f>
        <v>5.9</v>
      </c>
      <c r="K26" s="17">
        <f>IF('[1]Indicator Data'!BP27="No data","x",ROUND(IF('[1]Indicator Data'!BP27&gt;K$3,0,IF('[1]Indicator Data'!BP27&lt;K$4,10,(K$3-'[1]Indicator Data'!BP27)/(K$3-K$4)*10)),1))</f>
        <v>1.9</v>
      </c>
      <c r="L26" s="18">
        <f t="shared" si="5"/>
        <v>3.4</v>
      </c>
      <c r="M26" s="20">
        <f>IF('[1]Indicator Data'!BQ27="No data","x",'[1]Indicator Data'!BQ27/'[1]Indicator Data'!CC27*100)</f>
        <v>7.0580346902405031</v>
      </c>
      <c r="N26" s="17">
        <f>IF(M26="x","x",ROUND(IF(M26&gt;N$3,0,IF(M26&lt;N$4,10,(N$3-M26)/(N$3-N$4)*10)),1))</f>
        <v>9.4</v>
      </c>
      <c r="O26" s="17">
        <f>IF('[1]Indicator Data'!BR27="No data","x",ROUND(IF('[1]Indicator Data'!BR27&gt;O$3,0,IF('[1]Indicator Data'!BR27&lt;O$4,10,(O$3-'[1]Indicator Data'!BR27)/(O$3-O$4)*10)),1))</f>
        <v>2.5</v>
      </c>
      <c r="P26" s="17">
        <f>IF('[1]Indicator Data'!BS27="No data","x",ROUND(IF('[1]Indicator Data'!BS27&gt;P$3,0,IF('[1]Indicator Data'!BS27&lt;P$4,10,(P$3-'[1]Indicator Data'!BS27)/(P$3-P$4)*10)),1))</f>
        <v>1.9</v>
      </c>
      <c r="Q26" s="18">
        <f t="shared" si="6"/>
        <v>4.5999999999999996</v>
      </c>
      <c r="R26" s="17">
        <f>IF('[1]Indicator Data'!BT27="No data","x",ROUND(IF('[1]Indicator Data'!BT27&gt;R$3,0,IF('[1]Indicator Data'!BT27&lt;R$4,10,(R$3-'[1]Indicator Data'!BT27)/(R$3-R$4)*10)),1))</f>
        <v>9.1</v>
      </c>
      <c r="S26" s="20">
        <f>IF('[1]Indicator Data'!BU27="No data","x",ROUND(IF('[1]Indicator Data'!BU27&gt;S$3,0,IF('[1]Indicator Data'!BU27&lt;S$4,10,(S$3-'[1]Indicator Data'!BU27)/(S$3-S$4)*10)),1))</f>
        <v>0.7</v>
      </c>
      <c r="T26" s="20">
        <f>IF('[1]Indicator Data'!BV27="No data","x",ROUND(IF('[1]Indicator Data'!BV27&gt;T$3,0,IF('[1]Indicator Data'!BV27&lt;T$4,10,(T$3-'[1]Indicator Data'!BV27)/(T$3-T$4)*10)),1))</f>
        <v>3.9</v>
      </c>
      <c r="U26" s="20">
        <f>IF('[1]Indicator Data'!BW27="No data","x",ROUND(IF('[1]Indicator Data'!BW27&gt;U$3,0,IF('[1]Indicator Data'!BW27&lt;U$4,10,(U$3-'[1]Indicator Data'!BW27)/(U$3-U$4)*10)),1))</f>
        <v>1.2</v>
      </c>
      <c r="V26" s="17">
        <f t="shared" si="7"/>
        <v>1.9333333333333333</v>
      </c>
      <c r="W26" s="17">
        <f>IF('[1]Indicator Data'!BX27="No data","x",ROUND(IF('[1]Indicator Data'!BX27&gt;W$3,0,IF('[1]Indicator Data'!BX27&lt;W$4,10,(W$3-'[1]Indicator Data'!BX27)/(W$3-W$4)*10)),1))</f>
        <v>6.5</v>
      </c>
      <c r="X26" s="17">
        <f>IF('[1]Indicator Data'!BY27="No data","x",ROUND(IF('[1]Indicator Data'!BY27&gt;X$3,10,IF('[1]Indicator Data'!BY27&lt;X$4,0,10-(X$3-'[1]Indicator Data'!BY27)/(X$3-X$4)*10)),1))</f>
        <v>1.6</v>
      </c>
      <c r="Y26" s="18">
        <f t="shared" si="0"/>
        <v>4.8</v>
      </c>
      <c r="Z26" s="19">
        <f t="shared" si="1"/>
        <v>4.3</v>
      </c>
      <c r="AA26" s="14"/>
    </row>
    <row r="27" spans="1:27" s="7" customFormat="1" x14ac:dyDescent="0.3">
      <c r="A27" s="16" t="str">
        <f>'[1]Indicator Data'!A28</f>
        <v>Brazil</v>
      </c>
      <c r="B27" s="17">
        <f>IF('[1]Indicator Data'!BJ28="No data","x",ROUND(IF('[1]Indicator Data'!BJ28&gt;B$3,0,IF('[1]Indicator Data'!BJ28&lt;B$4,10,(B$3-'[1]Indicator Data'!BJ28)/(B$3-B$4)*10)),1))</f>
        <v>4.3</v>
      </c>
      <c r="C27" s="18">
        <f t="shared" si="2"/>
        <v>4.3</v>
      </c>
      <c r="D27" s="17">
        <f>IF('[1]Indicator Data'!BL28="No data","x",ROUND(IF('[1]Indicator Data'!BL28&gt;D$3,0,IF('[1]Indicator Data'!BL28&lt;D$4,10,(D$3-'[1]Indicator Data'!BL28)/(D$3-D$4)*10)),1))</f>
        <v>6.2</v>
      </c>
      <c r="E27" s="17">
        <f>IF('[1]Indicator Data'!BK28="No data","x",ROUND(IF('[1]Indicator Data'!BK28&gt;E$3,0,IF('[1]Indicator Data'!BK28&lt;E$4,10,(E$3-'[1]Indicator Data'!BK28)/(E$3-E$4)*10)),1))</f>
        <v>5.4</v>
      </c>
      <c r="F27" s="18">
        <f t="shared" si="3"/>
        <v>5.8</v>
      </c>
      <c r="G27" s="19">
        <f t="shared" si="4"/>
        <v>5.0999999999999996</v>
      </c>
      <c r="H27" s="17">
        <f>IF('[1]Indicator Data'!BN28="No data","x",ROUND(IF('[1]Indicator Data'!BN28^2&gt;H$3,0,IF('[1]Indicator Data'!BN28^2&lt;H$4,10,(H$3-'[1]Indicator Data'!BN28^2)/(H$3-H$4)*10)),1))</f>
        <v>1.4</v>
      </c>
      <c r="I27" s="17">
        <f>IF(OR('[1]Indicator Data'!BM28=0,'[1]Indicator Data'!BM28="No data"),"x",ROUND(IF('[1]Indicator Data'!BM28&gt;I$3,0,IF('[1]Indicator Data'!BM28&lt;I$4,10,(I$3-'[1]Indicator Data'!BM28)/(I$3-I$4)*10)),1))</f>
        <v>0</v>
      </c>
      <c r="J27" s="17">
        <f>IF('[1]Indicator Data'!BO28="No data","x",ROUND(IF('[1]Indicator Data'!BO28&gt;J$3,0,IF('[1]Indicator Data'!BO28&lt;J$4,10,(J$3-'[1]Indicator Data'!BO28)/(J$3-J$4)*10)),1))</f>
        <v>3</v>
      </c>
      <c r="K27" s="17">
        <f>IF('[1]Indicator Data'!BP28="No data","x",ROUND(IF('[1]Indicator Data'!BP28&gt;K$3,0,IF('[1]Indicator Data'!BP28&lt;K$4,10,(K$3-'[1]Indicator Data'!BP28)/(K$3-K$4)*10)),1))</f>
        <v>5.3</v>
      </c>
      <c r="L27" s="18">
        <f t="shared" si="5"/>
        <v>2.4</v>
      </c>
      <c r="M27" s="20">
        <f>IF('[1]Indicator Data'!BQ28="No data","x",'[1]Indicator Data'!BQ28/'[1]Indicator Data'!CC28*100)</f>
        <v>10.639027261916302</v>
      </c>
      <c r="N27" s="17">
        <f>IF(M27="x","x",ROUND(IF(M27&gt;N$3,0,IF(M27&lt;N$4,10,(N$3-M27)/(N$3-N$4)*10)),1))</f>
        <v>9</v>
      </c>
      <c r="O27" s="17">
        <f>IF('[1]Indicator Data'!BR28="No data","x",ROUND(IF('[1]Indicator Data'!BR28&gt;O$3,0,IF('[1]Indicator Data'!BR28&lt;O$4,10,(O$3-'[1]Indicator Data'!BR28)/(O$3-O$4)*10)),1))</f>
        <v>1.3</v>
      </c>
      <c r="P27" s="17">
        <f>IF('[1]Indicator Data'!BS28="No data","x",ROUND(IF('[1]Indicator Data'!BS28&gt;P$3,0,IF('[1]Indicator Data'!BS28&lt;P$4,10,(P$3-'[1]Indicator Data'!BS28)/(P$3-P$4)*10)),1))</f>
        <v>0.4</v>
      </c>
      <c r="Q27" s="18">
        <f t="shared" si="6"/>
        <v>3.6</v>
      </c>
      <c r="R27" s="17">
        <f>IF('[1]Indicator Data'!BT28="No data","x",ROUND(IF('[1]Indicator Data'!BT28&gt;R$3,0,IF('[1]Indicator Data'!BT28&lt;R$4,10,(R$3-'[1]Indicator Data'!BT28)/(R$3-R$4)*10)),1))</f>
        <v>4.5999999999999996</v>
      </c>
      <c r="S27" s="20">
        <f>IF('[1]Indicator Data'!BU28="No data","x",ROUND(IF('[1]Indicator Data'!BU28&gt;S$3,0,IF('[1]Indicator Data'!BU28&lt;S$4,10,(S$3-'[1]Indicator Data'!BU28)/(S$3-S$4)*10)),1))</f>
        <v>4.4000000000000004</v>
      </c>
      <c r="T27" s="20">
        <f>IF('[1]Indicator Data'!BV28="No data","x",ROUND(IF('[1]Indicator Data'!BV28&gt;T$3,0,IF('[1]Indicator Data'!BV28&lt;T$4,10,(T$3-'[1]Indicator Data'!BV28)/(T$3-T$4)*10)),1))</f>
        <v>7.6</v>
      </c>
      <c r="U27" s="20">
        <f>IF('[1]Indicator Data'!BW28="No data","x",ROUND(IF('[1]Indicator Data'!BW28&gt;U$3,0,IF('[1]Indicator Data'!BW28&lt;U$4,10,(U$3-'[1]Indicator Data'!BW28)/(U$3-U$4)*10)),1))</f>
        <v>2.5</v>
      </c>
      <c r="V27" s="17">
        <f t="shared" si="7"/>
        <v>4.833333333333333</v>
      </c>
      <c r="W27" s="17">
        <f>IF('[1]Indicator Data'!BX28="No data","x",ROUND(IF('[1]Indicator Data'!BX28&gt;W$3,0,IF('[1]Indicator Data'!BX28&lt;W$4,10,(W$3-'[1]Indicator Data'!BX28)/(W$3-W$4)*10)),1))</f>
        <v>5</v>
      </c>
      <c r="X27" s="17">
        <f>IF('[1]Indicator Data'!BY28="No data","x",ROUND(IF('[1]Indicator Data'!BY28&gt;X$3,10,IF('[1]Indicator Data'!BY28&lt;X$4,0,10-(X$3-'[1]Indicator Data'!BY28)/(X$3-X$4)*10)),1))</f>
        <v>0.7</v>
      </c>
      <c r="Y27" s="18">
        <f t="shared" si="0"/>
        <v>3.8</v>
      </c>
      <c r="Z27" s="19">
        <f t="shared" si="1"/>
        <v>3.3</v>
      </c>
      <c r="AA27" s="14"/>
    </row>
    <row r="28" spans="1:27" s="7" customFormat="1" x14ac:dyDescent="0.3">
      <c r="A28" s="16" t="str">
        <f>'[1]Indicator Data'!A29</f>
        <v>Brunei Darussalam</v>
      </c>
      <c r="B28" s="17">
        <f>IF('[1]Indicator Data'!BJ29="No data","x",ROUND(IF('[1]Indicator Data'!BJ29&gt;B$3,0,IF('[1]Indicator Data'!BJ29&lt;B$4,10,(B$3-'[1]Indicator Data'!BJ29)/(B$3-B$4)*10)),1))</f>
        <v>6</v>
      </c>
      <c r="C28" s="18">
        <f t="shared" si="2"/>
        <v>6</v>
      </c>
      <c r="D28" s="17">
        <f>IF('[1]Indicator Data'!BL29="No data","x",ROUND(IF('[1]Indicator Data'!BL29&gt;D$3,0,IF('[1]Indicator Data'!BL29&lt;D$4,10,(D$3-'[1]Indicator Data'!BL29)/(D$3-D$4)*10)),1))</f>
        <v>4</v>
      </c>
      <c r="E28" s="17">
        <f>IF('[1]Indicator Data'!BK29="No data","x",ROUND(IF('[1]Indicator Data'!BK29&gt;E$3,0,IF('[1]Indicator Data'!BK29&lt;E$4,10,(E$3-'[1]Indicator Data'!BK29)/(E$3-E$4)*10)),1))</f>
        <v>2.4</v>
      </c>
      <c r="F28" s="18">
        <f t="shared" si="3"/>
        <v>3.2</v>
      </c>
      <c r="G28" s="19">
        <f t="shared" si="4"/>
        <v>4.5999999999999996</v>
      </c>
      <c r="H28" s="17">
        <f>IF('[1]Indicator Data'!BN29="No data","x",ROUND(IF('[1]Indicator Data'!BN29^2&gt;H$3,0,IF('[1]Indicator Data'!BN29^2&lt;H$4,10,(H$3-'[1]Indicator Data'!BN29^2)/(H$3-H$4)*10)),1))</f>
        <v>0.6</v>
      </c>
      <c r="I28" s="17">
        <f>IF(OR('[1]Indicator Data'!BM29=0,'[1]Indicator Data'!BM29="No data"),"x",ROUND(IF('[1]Indicator Data'!BM29&gt;I$3,0,IF('[1]Indicator Data'!BM29&lt;I$4,10,(I$3-'[1]Indicator Data'!BM29)/(I$3-I$4)*10)),1))</f>
        <v>0</v>
      </c>
      <c r="J28" s="17">
        <f>IF('[1]Indicator Data'!BO29="No data","x",ROUND(IF('[1]Indicator Data'!BO29&gt;J$3,0,IF('[1]Indicator Data'!BO29&lt;J$4,10,(J$3-'[1]Indicator Data'!BO29)/(J$3-J$4)*10)),1))</f>
        <v>0.5</v>
      </c>
      <c r="K28" s="17">
        <f>IF('[1]Indicator Data'!BP29="No data","x",ROUND(IF('[1]Indicator Data'!BP29&gt;K$3,0,IF('[1]Indicator Data'!BP29&lt;K$4,10,(K$3-'[1]Indicator Data'!BP29)/(K$3-K$4)*10)),1))</f>
        <v>3.5</v>
      </c>
      <c r="L28" s="18">
        <f t="shared" si="5"/>
        <v>1.2</v>
      </c>
      <c r="M28" s="20">
        <f>IF('[1]Indicator Data'!BQ29="No data","x",'[1]Indicator Data'!BQ29/'[1]Indicator Data'!CC29*100)</f>
        <v>28.462998102466791</v>
      </c>
      <c r="N28" s="17">
        <f>IF(M28="x","x",ROUND(IF(M28&gt;N$3,0,IF(M28&lt;N$4,10,(N$3-M28)/(N$3-N$4)*10)),1))</f>
        <v>7.2</v>
      </c>
      <c r="O28" s="17">
        <f>IF('[1]Indicator Data'!BR29="No data","x",ROUND(IF('[1]Indicator Data'!BR29&gt;O$3,0,IF('[1]Indicator Data'!BR29&lt;O$4,10,(O$3-'[1]Indicator Data'!BR29)/(O$3-O$4)*10)),1))</f>
        <v>0.4</v>
      </c>
      <c r="P28" s="17">
        <f>IF('[1]Indicator Data'!BS29="No data","x",ROUND(IF('[1]Indicator Data'!BS29&gt;P$3,0,IF('[1]Indicator Data'!BS29&lt;P$4,10,(P$3-'[1]Indicator Data'!BS29)/(P$3-P$4)*10)),1))</f>
        <v>0</v>
      </c>
      <c r="Q28" s="18">
        <f t="shared" si="6"/>
        <v>2.5</v>
      </c>
      <c r="R28" s="17">
        <f>IF('[1]Indicator Data'!BT29="No data","x",ROUND(IF('[1]Indicator Data'!BT29&gt;R$3,0,IF('[1]Indicator Data'!BT29&lt;R$4,10,(R$3-'[1]Indicator Data'!BT29)/(R$3-R$4)*10)),1))</f>
        <v>5.6</v>
      </c>
      <c r="S28" s="20">
        <f>IF('[1]Indicator Data'!BU29="No data","x",ROUND(IF('[1]Indicator Data'!BU29&gt;S$3,0,IF('[1]Indicator Data'!BU29&lt;S$4,10,(S$3-'[1]Indicator Data'!BU29)/(S$3-S$4)*10)),1))</f>
        <v>0</v>
      </c>
      <c r="T28" s="20">
        <f>IF('[1]Indicator Data'!BV29="No data","x",ROUND(IF('[1]Indicator Data'!BV29&gt;T$3,0,IF('[1]Indicator Data'!BV29&lt;T$4,10,(T$3-'[1]Indicator Data'!BV29)/(T$3-T$4)*10)),1))</f>
        <v>0.2</v>
      </c>
      <c r="U28" s="20" t="str">
        <f>IF('[1]Indicator Data'!BW29="No data","x",ROUND(IF('[1]Indicator Data'!BW29&gt;U$3,0,IF('[1]Indicator Data'!BW29&lt;U$4,10,(U$3-'[1]Indicator Data'!BW29)/(U$3-U$4)*10)),1))</f>
        <v>x</v>
      </c>
      <c r="V28" s="17">
        <f t="shared" si="7"/>
        <v>0.1</v>
      </c>
      <c r="W28" s="17">
        <f>IF('[1]Indicator Data'!BX29="No data","x",ROUND(IF('[1]Indicator Data'!BX29&gt;W$3,0,IF('[1]Indicator Data'!BX29&lt;W$4,10,(W$3-'[1]Indicator Data'!BX29)/(W$3-W$4)*10)),1))</f>
        <v>3.6</v>
      </c>
      <c r="X28" s="17">
        <f>IF('[1]Indicator Data'!BY29="No data","x",ROUND(IF('[1]Indicator Data'!BY29&gt;X$3,10,IF('[1]Indicator Data'!BY29&lt;X$4,0,10-(X$3-'[1]Indicator Data'!BY29)/(X$3-X$4)*10)),1))</f>
        <v>0.3</v>
      </c>
      <c r="Y28" s="18">
        <f t="shared" si="0"/>
        <v>2.4</v>
      </c>
      <c r="Z28" s="19">
        <f t="shared" si="1"/>
        <v>2</v>
      </c>
      <c r="AA28" s="14"/>
    </row>
    <row r="29" spans="1:27" s="7" customFormat="1" x14ac:dyDescent="0.3">
      <c r="A29" s="16" t="str">
        <f>'[1]Indicator Data'!A30</f>
        <v>Bulgaria</v>
      </c>
      <c r="B29" s="17">
        <f>IF('[1]Indicator Data'!BJ30="No data","x",ROUND(IF('[1]Indicator Data'!BJ30&gt;B$3,0,IF('[1]Indicator Data'!BJ30&lt;B$4,10,(B$3-'[1]Indicator Data'!BJ30)/(B$3-B$4)*10)),1))</f>
        <v>3.2</v>
      </c>
      <c r="C29" s="18">
        <f t="shared" si="2"/>
        <v>3.2</v>
      </c>
      <c r="D29" s="17">
        <f>IF('[1]Indicator Data'!BL30="No data","x",ROUND(IF('[1]Indicator Data'!BL30&gt;D$3,0,IF('[1]Indicator Data'!BL30&lt;D$4,10,(D$3-'[1]Indicator Data'!BL30)/(D$3-D$4)*10)),1))</f>
        <v>5.6</v>
      </c>
      <c r="E29" s="17">
        <f>IF('[1]Indicator Data'!BK30="No data","x",ROUND(IF('[1]Indicator Data'!BK30&gt;E$3,0,IF('[1]Indicator Data'!BK30&lt;E$4,10,(E$3-'[1]Indicator Data'!BK30)/(E$3-E$4)*10)),1))</f>
        <v>4.3</v>
      </c>
      <c r="F29" s="18">
        <f t="shared" si="3"/>
        <v>5</v>
      </c>
      <c r="G29" s="19">
        <f t="shared" si="4"/>
        <v>4.0999999999999996</v>
      </c>
      <c r="H29" s="17">
        <f>IF('[1]Indicator Data'!BN30="No data","x",ROUND(IF('[1]Indicator Data'!BN30^2&gt;H$3,0,IF('[1]Indicator Data'!BN30^2&lt;H$4,10,(H$3-'[1]Indicator Data'!BN30^2)/(H$3-H$4)*10)),1))</f>
        <v>0.4</v>
      </c>
      <c r="I29" s="17">
        <f>IF(OR('[1]Indicator Data'!BM30=0,'[1]Indicator Data'!BM30="No data"),"x",ROUND(IF('[1]Indicator Data'!BM30&gt;I$3,0,IF('[1]Indicator Data'!BM30&lt;I$4,10,(I$3-'[1]Indicator Data'!BM30)/(I$3-I$4)*10)),1))</f>
        <v>0</v>
      </c>
      <c r="J29" s="17">
        <f>IF('[1]Indicator Data'!BO30="No data","x",ROUND(IF('[1]Indicator Data'!BO30&gt;J$3,0,IF('[1]Indicator Data'!BO30&lt;J$4,10,(J$3-'[1]Indicator Data'!BO30)/(J$3-J$4)*10)),1))</f>
        <v>3.2</v>
      </c>
      <c r="K29" s="17">
        <f>IF('[1]Indicator Data'!BP30="No data","x",ROUND(IF('[1]Indicator Data'!BP30&gt;K$3,0,IF('[1]Indicator Data'!BP30&lt;K$4,10,(K$3-'[1]Indicator Data'!BP30)/(K$3-K$4)*10)),1))</f>
        <v>4.3</v>
      </c>
      <c r="L29" s="18">
        <f t="shared" si="5"/>
        <v>2</v>
      </c>
      <c r="M29" s="20">
        <f>IF('[1]Indicator Data'!BQ30="No data","x",'[1]Indicator Data'!BQ30/'[1]Indicator Data'!CC30*100)</f>
        <v>77.376565954310976</v>
      </c>
      <c r="N29" s="17">
        <f>IF(M29="x","x",ROUND(IF(M29&gt;N$3,0,IF(M29&lt;N$4,10,(N$3-M29)/(N$3-N$4)*10)),1))</f>
        <v>2.2999999999999998</v>
      </c>
      <c r="O29" s="17">
        <f>IF('[1]Indicator Data'!BR30="No data","x",ROUND(IF('[1]Indicator Data'!BR30&gt;O$3,0,IF('[1]Indicator Data'!BR30&lt;O$4,10,(O$3-'[1]Indicator Data'!BR30)/(O$3-O$4)*10)),1))</f>
        <v>1.6</v>
      </c>
      <c r="P29" s="17">
        <f>IF('[1]Indicator Data'!BS30="No data","x",ROUND(IF('[1]Indicator Data'!BS30&gt;P$3,0,IF('[1]Indicator Data'!BS30&lt;P$4,10,(P$3-'[1]Indicator Data'!BS30)/(P$3-P$4)*10)),1))</f>
        <v>0.2</v>
      </c>
      <c r="Q29" s="18">
        <f t="shared" si="6"/>
        <v>1.4</v>
      </c>
      <c r="R29" s="17">
        <f>IF('[1]Indicator Data'!BT30="No data","x",ROUND(IF('[1]Indicator Data'!BT30&gt;R$3,0,IF('[1]Indicator Data'!BT30&lt;R$4,10,(R$3-'[1]Indicator Data'!BT30)/(R$3-R$4)*10)),1))</f>
        <v>0</v>
      </c>
      <c r="S29" s="20">
        <f>IF('[1]Indicator Data'!BU30="No data","x",ROUND(IF('[1]Indicator Data'!BU30&gt;S$3,0,IF('[1]Indicator Data'!BU30&lt;S$4,10,(S$3-'[1]Indicator Data'!BU30)/(S$3-S$4)*10)),1))</f>
        <v>1.2</v>
      </c>
      <c r="T29" s="20">
        <f>IF('[1]Indicator Data'!BV30="No data","x",ROUND(IF('[1]Indicator Data'!BV30&gt;T$3,0,IF('[1]Indicator Data'!BV30&lt;T$4,10,(T$3-'[1]Indicator Data'!BV30)/(T$3-T$4)*10)),1))</f>
        <v>2</v>
      </c>
      <c r="U29" s="20">
        <f>IF('[1]Indicator Data'!BW30="No data","x",ROUND(IF('[1]Indicator Data'!BW30&gt;U$3,0,IF('[1]Indicator Data'!BW30&lt;U$4,10,(U$3-'[1]Indicator Data'!BW30)/(U$3-U$4)*10)),1))</f>
        <v>1.9</v>
      </c>
      <c r="V29" s="17">
        <f t="shared" si="7"/>
        <v>1.7</v>
      </c>
      <c r="W29" s="17">
        <f>IF('[1]Indicator Data'!BX30="No data","x",ROUND(IF('[1]Indicator Data'!BX30&gt;W$3,0,IF('[1]Indicator Data'!BX30&lt;W$4,10,(W$3-'[1]Indicator Data'!BX30)/(W$3-W$4)*10)),1))</f>
        <v>4.5999999999999996</v>
      </c>
      <c r="X29" s="17">
        <f>IF('[1]Indicator Data'!BY30="No data","x",ROUND(IF('[1]Indicator Data'!BY30&gt;X$3,10,IF('[1]Indicator Data'!BY30&lt;X$4,0,10-(X$3-'[1]Indicator Data'!BY30)/(X$3-X$4)*10)),1))</f>
        <v>0.1</v>
      </c>
      <c r="Y29" s="18">
        <f t="shared" si="0"/>
        <v>1.6</v>
      </c>
      <c r="Z29" s="19">
        <f t="shared" si="1"/>
        <v>1.7</v>
      </c>
      <c r="AA29" s="14"/>
    </row>
    <row r="30" spans="1:27" s="7" customFormat="1" x14ac:dyDescent="0.3">
      <c r="A30" s="16" t="str">
        <f>'[1]Indicator Data'!A31</f>
        <v>Burkina Faso</v>
      </c>
      <c r="B30" s="17">
        <f>IF('[1]Indicator Data'!BJ31="No data","x",ROUND(IF('[1]Indicator Data'!BJ31&gt;B$3,0,IF('[1]Indicator Data'!BJ31&lt;B$4,10,(B$3-'[1]Indicator Data'!BJ31)/(B$3-B$4)*10)),1))</f>
        <v>3.2</v>
      </c>
      <c r="C30" s="18">
        <f t="shared" si="2"/>
        <v>3.2</v>
      </c>
      <c r="D30" s="17">
        <f>IF('[1]Indicator Data'!BL31="No data","x",ROUND(IF('[1]Indicator Data'!BL31&gt;D$3,0,IF('[1]Indicator Data'!BL31&lt;D$4,10,(D$3-'[1]Indicator Data'!BL31)/(D$3-D$4)*10)),1))</f>
        <v>6</v>
      </c>
      <c r="E30" s="17">
        <f>IF('[1]Indicator Data'!BK31="No data","x",ROUND(IF('[1]Indicator Data'!BK31&gt;E$3,0,IF('[1]Indicator Data'!BK31&lt;E$4,10,(E$3-'[1]Indicator Data'!BK31)/(E$3-E$4)*10)),1))</f>
        <v>6.5</v>
      </c>
      <c r="F30" s="18">
        <f t="shared" si="3"/>
        <v>6.3</v>
      </c>
      <c r="G30" s="19">
        <f t="shared" si="4"/>
        <v>4.8</v>
      </c>
      <c r="H30" s="17">
        <f>IF('[1]Indicator Data'!BN31="No data","x",ROUND(IF('[1]Indicator Data'!BN31^2&gt;H$3,0,IF('[1]Indicator Data'!BN31^2&lt;H$4,10,(H$3-'[1]Indicator Data'!BN31^2)/(H$3-H$4)*10)),1))</f>
        <v>9.1</v>
      </c>
      <c r="I30" s="17">
        <f>IF(OR('[1]Indicator Data'!BM31=0,'[1]Indicator Data'!BM31="No data"),"x",ROUND(IF('[1]Indicator Data'!BM31&gt;I$3,0,IF('[1]Indicator Data'!BM31&lt;I$4,10,(I$3-'[1]Indicator Data'!BM31)/(I$3-I$4)*10)),1))</f>
        <v>8.1999999999999993</v>
      </c>
      <c r="J30" s="17">
        <f>IF('[1]Indicator Data'!BO31="No data","x",ROUND(IF('[1]Indicator Data'!BO31&gt;J$3,0,IF('[1]Indicator Data'!BO31&lt;J$4,10,(J$3-'[1]Indicator Data'!BO31)/(J$3-J$4)*10)),1))</f>
        <v>8.4</v>
      </c>
      <c r="K30" s="17">
        <f>IF('[1]Indicator Data'!BP31="No data","x",ROUND(IF('[1]Indicator Data'!BP31&gt;K$3,0,IF('[1]Indicator Data'!BP31&lt;K$4,10,(K$3-'[1]Indicator Data'!BP31)/(K$3-K$4)*10)),1))</f>
        <v>5.0999999999999996</v>
      </c>
      <c r="L30" s="18">
        <f t="shared" si="5"/>
        <v>7.7</v>
      </c>
      <c r="M30" s="20">
        <f>IF('[1]Indicator Data'!BQ31="No data","x",'[1]Indicator Data'!BQ31/'[1]Indicator Data'!CC31*100)</f>
        <v>14.985380116959066</v>
      </c>
      <c r="N30" s="17">
        <f>IF(M30="x","x",ROUND(IF(M30&gt;N$3,0,IF(M30&lt;N$4,10,(N$3-M30)/(N$3-N$4)*10)),1))</f>
        <v>8.6</v>
      </c>
      <c r="O30" s="17">
        <f>IF('[1]Indicator Data'!BR31="No data","x",ROUND(IF('[1]Indicator Data'!BR31&gt;O$3,0,IF('[1]Indicator Data'!BR31&lt;O$4,10,(O$3-'[1]Indicator Data'!BR31)/(O$3-O$4)*10)),1))</f>
        <v>9</v>
      </c>
      <c r="P30" s="17">
        <f>IF('[1]Indicator Data'!BS31="No data","x",ROUND(IF('[1]Indicator Data'!BS31&gt;P$3,0,IF('[1]Indicator Data'!BS31&lt;P$4,10,(P$3-'[1]Indicator Data'!BS31)/(P$3-P$4)*10)),1))</f>
        <v>10</v>
      </c>
      <c r="Q30" s="18">
        <f t="shared" si="6"/>
        <v>9.1999999999999993</v>
      </c>
      <c r="R30" s="17">
        <f>IF('[1]Indicator Data'!BT31="No data","x",ROUND(IF('[1]Indicator Data'!BT31&gt;R$3,0,IF('[1]Indicator Data'!BT31&lt;R$4,10,(R$3-'[1]Indicator Data'!BT31)/(R$3-R$4)*10)),1))</f>
        <v>9.9</v>
      </c>
      <c r="S30" s="20">
        <f>IF('[1]Indicator Data'!BU31="No data","x",ROUND(IF('[1]Indicator Data'!BU31&gt;S$3,0,IF('[1]Indicator Data'!BU31&lt;S$4,10,(S$3-'[1]Indicator Data'!BU31)/(S$3-S$4)*10)),1))</f>
        <v>1.4</v>
      </c>
      <c r="T30" s="20">
        <f>IF('[1]Indicator Data'!BV31="No data","x",ROUND(IF('[1]Indicator Data'!BV31&gt;T$3,0,IF('[1]Indicator Data'!BV31&lt;T$4,10,(T$3-'[1]Indicator Data'!BV31)/(T$3-T$4)*10)),1))</f>
        <v>4.7</v>
      </c>
      <c r="U30" s="20">
        <f>IF('[1]Indicator Data'!BW31="No data","x",ROUND(IF('[1]Indicator Data'!BW31&gt;U$3,0,IF('[1]Indicator Data'!BW31&lt;U$4,10,(U$3-'[1]Indicator Data'!BW31)/(U$3-U$4)*10)),1))</f>
        <v>1.4</v>
      </c>
      <c r="V30" s="17">
        <f t="shared" si="7"/>
        <v>2.5</v>
      </c>
      <c r="W30" s="17">
        <f>IF('[1]Indicator Data'!BX31="No data","x",ROUND(IF('[1]Indicator Data'!BX31&gt;W$3,0,IF('[1]Indicator Data'!BX31&lt;W$4,10,(W$3-'[1]Indicator Data'!BX31)/(W$3-W$4)*10)),1))</f>
        <v>9.8000000000000007</v>
      </c>
      <c r="X30" s="17">
        <f>IF('[1]Indicator Data'!BY31="No data","x",ROUND(IF('[1]Indicator Data'!BY31&gt;X$3,10,IF('[1]Indicator Data'!BY31&lt;X$4,0,10-(X$3-'[1]Indicator Data'!BY31)/(X$3-X$4)*10)),1))</f>
        <v>3.6</v>
      </c>
      <c r="Y30" s="18">
        <f t="shared" si="0"/>
        <v>6.5</v>
      </c>
      <c r="Z30" s="19">
        <f t="shared" si="1"/>
        <v>7.8</v>
      </c>
      <c r="AA30" s="14"/>
    </row>
    <row r="31" spans="1:27" s="7" customFormat="1" x14ac:dyDescent="0.3">
      <c r="A31" s="16" t="str">
        <f>'[1]Indicator Data'!A32</f>
        <v>Burundi</v>
      </c>
      <c r="B31" s="17">
        <f>IF('[1]Indicator Data'!BJ32="No data","x",ROUND(IF('[1]Indicator Data'!BJ32&gt;B$3,0,IF('[1]Indicator Data'!BJ32&lt;B$4,10,(B$3-'[1]Indicator Data'!BJ32)/(B$3-B$4)*10)),1))</f>
        <v>4.5999999999999996</v>
      </c>
      <c r="C31" s="18">
        <f t="shared" si="2"/>
        <v>4.5999999999999996</v>
      </c>
      <c r="D31" s="17">
        <f>IF('[1]Indicator Data'!BL32="No data","x",ROUND(IF('[1]Indicator Data'!BL32&gt;D$3,0,IF('[1]Indicator Data'!BL32&lt;D$4,10,(D$3-'[1]Indicator Data'!BL32)/(D$3-D$4)*10)),1))</f>
        <v>8.1</v>
      </c>
      <c r="E31" s="17">
        <f>IF('[1]Indicator Data'!BK32="No data","x",ROUND(IF('[1]Indicator Data'!BK32&gt;E$3,0,IF('[1]Indicator Data'!BK32&lt;E$4,10,(E$3-'[1]Indicator Data'!BK32)/(E$3-E$4)*10)),1))</f>
        <v>7.7</v>
      </c>
      <c r="F31" s="18">
        <f t="shared" si="3"/>
        <v>7.9</v>
      </c>
      <c r="G31" s="19">
        <f t="shared" si="4"/>
        <v>6.3</v>
      </c>
      <c r="H31" s="17">
        <f>IF('[1]Indicator Data'!BN32="No data","x",ROUND(IF('[1]Indicator Data'!BN32^2&gt;H$3,0,IF('[1]Indicator Data'!BN32^2&lt;H$4,10,(H$3-'[1]Indicator Data'!BN32^2)/(H$3-H$4)*10)),1))</f>
        <v>5.9</v>
      </c>
      <c r="I31" s="17">
        <f>IF(OR('[1]Indicator Data'!BM32=0,'[1]Indicator Data'!BM32="No data"),"x",ROUND(IF('[1]Indicator Data'!BM32&gt;I$3,0,IF('[1]Indicator Data'!BM32&lt;I$4,10,(I$3-'[1]Indicator Data'!BM32)/(I$3-I$4)*10)),1))</f>
        <v>8.9</v>
      </c>
      <c r="J31" s="17">
        <f>IF('[1]Indicator Data'!BO32="No data","x",ROUND(IF('[1]Indicator Data'!BO32&gt;J$3,0,IF('[1]Indicator Data'!BO32&lt;J$4,10,(J$3-'[1]Indicator Data'!BO32)/(J$3-J$4)*10)),1))</f>
        <v>9.6999999999999993</v>
      </c>
      <c r="K31" s="17">
        <f>IF('[1]Indicator Data'!BP32="No data","x",ROUND(IF('[1]Indicator Data'!BP32&gt;K$3,0,IF('[1]Indicator Data'!BP32&lt;K$4,10,(K$3-'[1]Indicator Data'!BP32)/(K$3-K$4)*10)),1))</f>
        <v>7.4</v>
      </c>
      <c r="L31" s="18">
        <f t="shared" si="5"/>
        <v>8</v>
      </c>
      <c r="M31" s="20">
        <f>IF('[1]Indicator Data'!BQ32="No data","x",'[1]Indicator Data'!BQ32/'[1]Indicator Data'!CC32*100)</f>
        <v>23.364485981308412</v>
      </c>
      <c r="N31" s="17">
        <f>IF(M31="x","x",ROUND(IF(M31&gt;N$3,0,IF(M31&lt;N$4,10,(N$3-M31)/(N$3-N$4)*10)),1))</f>
        <v>7.7</v>
      </c>
      <c r="O31" s="17">
        <f>IF('[1]Indicator Data'!BR32="No data","x",ROUND(IF('[1]Indicator Data'!BR32&gt;O$3,0,IF('[1]Indicator Data'!BR32&lt;O$4,10,(O$3-'[1]Indicator Data'!BR32)/(O$3-O$4)*10)),1))</f>
        <v>6</v>
      </c>
      <c r="P31" s="17">
        <f>IF('[1]Indicator Data'!BS32="No data","x",ROUND(IF('[1]Indicator Data'!BS32&gt;P$3,0,IF('[1]Indicator Data'!BS32&lt;P$4,10,(P$3-'[1]Indicator Data'!BS32)/(P$3-P$4)*10)),1))</f>
        <v>7.8</v>
      </c>
      <c r="Q31" s="18">
        <f t="shared" si="6"/>
        <v>7.2</v>
      </c>
      <c r="R31" s="17">
        <f>IF('[1]Indicator Data'!BT32="No data","x",ROUND(IF('[1]Indicator Data'!BT32&gt;R$3,0,IF('[1]Indicator Data'!BT32&lt;R$4,10,(R$3-'[1]Indicator Data'!BT32)/(R$3-R$4)*10)),1))</f>
        <v>9.9</v>
      </c>
      <c r="S31" s="20">
        <f>IF('[1]Indicator Data'!BU32="No data","x",ROUND(IF('[1]Indicator Data'!BU32&gt;S$3,0,IF('[1]Indicator Data'!BU32&lt;S$4,10,(S$3-'[1]Indicator Data'!BU32)/(S$3-S$4)*10)),1))</f>
        <v>1</v>
      </c>
      <c r="T31" s="20">
        <f>IF('[1]Indicator Data'!BV32="No data","x",ROUND(IF('[1]Indicator Data'!BV32&gt;T$3,0,IF('[1]Indicator Data'!BV32&lt;T$4,10,(T$3-'[1]Indicator Data'!BV32)/(T$3-T$4)*10)),1))</f>
        <v>3.2</v>
      </c>
      <c r="U31" s="20">
        <f>IF('[1]Indicator Data'!BW32="No data","x",ROUND(IF('[1]Indicator Data'!BW32&gt;U$3,0,IF('[1]Indicator Data'!BW32&lt;U$4,10,(U$3-'[1]Indicator Data'!BW32)/(U$3-U$4)*10)),1))</f>
        <v>1</v>
      </c>
      <c r="V31" s="17">
        <f t="shared" si="7"/>
        <v>1.7333333333333334</v>
      </c>
      <c r="W31" s="17">
        <f>IF('[1]Indicator Data'!BX32="No data","x",ROUND(IF('[1]Indicator Data'!BX32&gt;W$3,0,IF('[1]Indicator Data'!BX32&lt;W$4,10,(W$3-'[1]Indicator Data'!BX32)/(W$3-W$4)*10)),1))</f>
        <v>9.9</v>
      </c>
      <c r="X31" s="17">
        <f>IF('[1]Indicator Data'!BY32="No data","x",ROUND(IF('[1]Indicator Data'!BY32&gt;X$3,10,IF('[1]Indicator Data'!BY32&lt;X$4,0,10-(X$3-'[1]Indicator Data'!BY32)/(X$3-X$4)*10)),1))</f>
        <v>6.1</v>
      </c>
      <c r="Y31" s="18">
        <f t="shared" si="0"/>
        <v>6.9</v>
      </c>
      <c r="Z31" s="19">
        <f t="shared" si="1"/>
        <v>7.4</v>
      </c>
      <c r="AA31" s="14"/>
    </row>
    <row r="32" spans="1:27" s="7" customFormat="1" x14ac:dyDescent="0.3">
      <c r="A32" s="16" t="str">
        <f>'[1]Indicator Data'!A33</f>
        <v>Cabo Verde</v>
      </c>
      <c r="B32" s="17">
        <f>IF('[1]Indicator Data'!BJ33="No data","x",ROUND(IF('[1]Indicator Data'!BJ33&gt;B$3,0,IF('[1]Indicator Data'!BJ33&lt;B$4,10,(B$3-'[1]Indicator Data'!BJ33)/(B$3-B$4)*10)),1))</f>
        <v>3.4</v>
      </c>
      <c r="C32" s="18">
        <f t="shared" si="2"/>
        <v>3.4</v>
      </c>
      <c r="D32" s="17">
        <f>IF('[1]Indicator Data'!BL33="No data","x",ROUND(IF('[1]Indicator Data'!BL33&gt;D$3,0,IF('[1]Indicator Data'!BL33&lt;D$4,10,(D$3-'[1]Indicator Data'!BL33)/(D$3-D$4)*10)),1))</f>
        <v>4.2</v>
      </c>
      <c r="E32" s="17">
        <f>IF('[1]Indicator Data'!BK33="No data","x",ROUND(IF('[1]Indicator Data'!BK33&gt;E$3,0,IF('[1]Indicator Data'!BK33&lt;E$4,10,(E$3-'[1]Indicator Data'!BK33)/(E$3-E$4)*10)),1))</f>
        <v>4.4000000000000004</v>
      </c>
      <c r="F32" s="18">
        <f t="shared" si="3"/>
        <v>4.3</v>
      </c>
      <c r="G32" s="19">
        <f t="shared" si="4"/>
        <v>3.9</v>
      </c>
      <c r="H32" s="17">
        <f>IF('[1]Indicator Data'!BN33="No data","x",ROUND(IF('[1]Indicator Data'!BN33^2&gt;H$3,0,IF('[1]Indicator Data'!BN33^2&lt;H$4,10,(H$3-'[1]Indicator Data'!BN33^2)/(H$3-H$4)*10)),1))</f>
        <v>2.7</v>
      </c>
      <c r="I32" s="17">
        <f>IF(OR('[1]Indicator Data'!BM33=0,'[1]Indicator Data'!BM33="No data"),"x",ROUND(IF('[1]Indicator Data'!BM33&gt;I$3,0,IF('[1]Indicator Data'!BM33&lt;I$4,10,(I$3-'[1]Indicator Data'!BM33)/(I$3-I$4)*10)),1))</f>
        <v>0.4</v>
      </c>
      <c r="J32" s="17">
        <f>IF('[1]Indicator Data'!BO33="No data","x",ROUND(IF('[1]Indicator Data'!BO33&gt;J$3,0,IF('[1]Indicator Data'!BO33&lt;J$4,10,(J$3-'[1]Indicator Data'!BO33)/(J$3-J$4)*10)),1))</f>
        <v>4.3</v>
      </c>
      <c r="K32" s="17">
        <f>IF('[1]Indicator Data'!BP33="No data","x",ROUND(IF('[1]Indicator Data'!BP33&gt;K$3,0,IF('[1]Indicator Data'!BP33&lt;K$4,10,(K$3-'[1]Indicator Data'!BP33)/(K$3-K$4)*10)),1))</f>
        <v>4.7</v>
      </c>
      <c r="L32" s="18">
        <f t="shared" si="5"/>
        <v>3</v>
      </c>
      <c r="M32" s="20">
        <f>IF('[1]Indicator Data'!BQ33="No data","x",'[1]Indicator Data'!BQ33/'[1]Indicator Data'!CC33*100)</f>
        <v>59.553349875930515</v>
      </c>
      <c r="N32" s="17">
        <f>IF(M32="x","x",ROUND(IF(M32&gt;N$3,0,IF(M32&lt;N$4,10,(N$3-M32)/(N$3-N$4)*10)),1))</f>
        <v>4.0999999999999996</v>
      </c>
      <c r="O32" s="17">
        <f>IF('[1]Indicator Data'!BR33="No data","x",ROUND(IF('[1]Indicator Data'!BR33&gt;O$3,0,IF('[1]Indicator Data'!BR33&lt;O$4,10,(O$3-'[1]Indicator Data'!BR33)/(O$3-O$4)*10)),1))</f>
        <v>2.9</v>
      </c>
      <c r="P32" s="17">
        <f>IF('[1]Indicator Data'!BS33="No data","x",ROUND(IF('[1]Indicator Data'!BS33&gt;P$3,0,IF('[1]Indicator Data'!BS33&lt;P$4,10,(P$3-'[1]Indicator Data'!BS33)/(P$3-P$4)*10)),1))</f>
        <v>2.6</v>
      </c>
      <c r="Q32" s="18">
        <f t="shared" si="6"/>
        <v>3.2</v>
      </c>
      <c r="R32" s="17">
        <f>IF('[1]Indicator Data'!BT33="No data","x",ROUND(IF('[1]Indicator Data'!BT33&gt;R$3,0,IF('[1]Indicator Data'!BT33&lt;R$4,10,(R$3-'[1]Indicator Data'!BT33)/(R$3-R$4)*10)),1))</f>
        <v>8.1</v>
      </c>
      <c r="S32" s="20">
        <f>IF('[1]Indicator Data'!BU33="No data","x",ROUND(IF('[1]Indicator Data'!BU33&gt;S$3,0,IF('[1]Indicator Data'!BU33&lt;S$4,10,(S$3-'[1]Indicator Data'!BU33)/(S$3-S$4)*10)),1))</f>
        <v>0.5</v>
      </c>
      <c r="T32" s="20">
        <f>IF('[1]Indicator Data'!BV33="No data","x",ROUND(IF('[1]Indicator Data'!BV33&gt;T$3,0,IF('[1]Indicator Data'!BV33&lt;T$4,10,(T$3-'[1]Indicator Data'!BV33)/(T$3-T$4)*10)),1))</f>
        <v>1.4</v>
      </c>
      <c r="U32" s="20" t="str">
        <f>IF('[1]Indicator Data'!BW33="No data","x",ROUND(IF('[1]Indicator Data'!BW33&gt;U$3,0,IF('[1]Indicator Data'!BW33&lt;U$4,10,(U$3-'[1]Indicator Data'!BW33)/(U$3-U$4)*10)),1))</f>
        <v>x</v>
      </c>
      <c r="V32" s="17">
        <f t="shared" si="7"/>
        <v>0.95</v>
      </c>
      <c r="W32" s="17">
        <f>IF('[1]Indicator Data'!BX33="No data","x",ROUND(IF('[1]Indicator Data'!BX33&gt;W$3,0,IF('[1]Indicator Data'!BX33&lt;W$4,10,(W$3-'[1]Indicator Data'!BX33)/(W$3-W$4)*10)),1))</f>
        <v>8.8000000000000007</v>
      </c>
      <c r="X32" s="17">
        <f>IF('[1]Indicator Data'!BY33="No data","x",ROUND(IF('[1]Indicator Data'!BY33&gt;X$3,10,IF('[1]Indicator Data'!BY33&lt;X$4,0,10-(X$3-'[1]Indicator Data'!BY33)/(X$3-X$4)*10)),1))</f>
        <v>0.6</v>
      </c>
      <c r="Y32" s="18">
        <f t="shared" si="0"/>
        <v>4.5999999999999996</v>
      </c>
      <c r="Z32" s="19">
        <f t="shared" si="1"/>
        <v>3.6</v>
      </c>
      <c r="AA32" s="14"/>
    </row>
    <row r="33" spans="1:27" s="7" customFormat="1" x14ac:dyDescent="0.3">
      <c r="A33" s="16" t="str">
        <f>'[1]Indicator Data'!A34</f>
        <v>Cambodia</v>
      </c>
      <c r="B33" s="17">
        <f>IF('[1]Indicator Data'!BJ34="No data","x",ROUND(IF('[1]Indicator Data'!BJ34&gt;B$3,0,IF('[1]Indicator Data'!BJ34&lt;B$4,10,(B$3-'[1]Indicator Data'!BJ34)/(B$3-B$4)*10)),1))</f>
        <v>6.8</v>
      </c>
      <c r="C33" s="18">
        <f t="shared" si="2"/>
        <v>6.8</v>
      </c>
      <c r="D33" s="17">
        <f>IF('[1]Indicator Data'!BL34="No data","x",ROUND(IF('[1]Indicator Data'!BL34&gt;D$3,0,IF('[1]Indicator Data'!BL34&lt;D$4,10,(D$3-'[1]Indicator Data'!BL34)/(D$3-D$4)*10)),1))</f>
        <v>7.9</v>
      </c>
      <c r="E33" s="17">
        <f>IF('[1]Indicator Data'!BK34="No data","x",ROUND(IF('[1]Indicator Data'!BK34&gt;E$3,0,IF('[1]Indicator Data'!BK34&lt;E$4,10,(E$3-'[1]Indicator Data'!BK34)/(E$3-E$4)*10)),1))</f>
        <v>6.2</v>
      </c>
      <c r="F33" s="18">
        <f t="shared" si="3"/>
        <v>7.1</v>
      </c>
      <c r="G33" s="19">
        <f t="shared" si="4"/>
        <v>7</v>
      </c>
      <c r="H33" s="17">
        <f>IF('[1]Indicator Data'!BN34="No data","x",ROUND(IF('[1]Indicator Data'!BN34^2&gt;H$3,0,IF('[1]Indicator Data'!BN34^2&lt;H$4,10,(H$3-'[1]Indicator Data'!BN34^2)/(H$3-H$4)*10)),1))</f>
        <v>3.9</v>
      </c>
      <c r="I33" s="17">
        <f>IF(OR('[1]Indicator Data'!BM34=0,'[1]Indicator Data'!BM34="No data"),"x",ROUND(IF('[1]Indicator Data'!BM34&gt;I$3,0,IF('[1]Indicator Data'!BM34&lt;I$4,10,(I$3-'[1]Indicator Data'!BM34)/(I$3-I$4)*10)),1))</f>
        <v>0.7</v>
      </c>
      <c r="J33" s="17">
        <f>IF('[1]Indicator Data'!BO34="No data","x",ROUND(IF('[1]Indicator Data'!BO34&gt;J$3,0,IF('[1]Indicator Data'!BO34&lt;J$4,10,(J$3-'[1]Indicator Data'!BO34)/(J$3-J$4)*10)),1))</f>
        <v>5.9</v>
      </c>
      <c r="K33" s="17">
        <f>IF('[1]Indicator Data'!BP34="No data","x",ROUND(IF('[1]Indicator Data'!BP34&gt;K$3,0,IF('[1]Indicator Data'!BP34&lt;K$4,10,(K$3-'[1]Indicator Data'!BP34)/(K$3-K$4)*10)),1))</f>
        <v>3.6</v>
      </c>
      <c r="L33" s="18">
        <f t="shared" si="5"/>
        <v>3.5</v>
      </c>
      <c r="M33" s="20">
        <f>IF('[1]Indicator Data'!BQ34="No data","x",'[1]Indicator Data'!BQ34/'[1]Indicator Data'!CC34*100)</f>
        <v>18.694765465669612</v>
      </c>
      <c r="N33" s="17">
        <f>IF(M33="x","x",ROUND(IF(M33&gt;N$3,0,IF(M33&lt;N$4,10,(N$3-M33)/(N$3-N$4)*10)),1))</f>
        <v>8.1999999999999993</v>
      </c>
      <c r="O33" s="17">
        <f>IF('[1]Indicator Data'!BR34="No data","x",ROUND(IF('[1]Indicator Data'!BR34&gt;O$3,0,IF('[1]Indicator Data'!BR34&lt;O$4,10,(O$3-'[1]Indicator Data'!BR34)/(O$3-O$4)*10)),1))</f>
        <v>4.5</v>
      </c>
      <c r="P33" s="17">
        <f>IF('[1]Indicator Data'!BS34="No data","x",ROUND(IF('[1]Indicator Data'!BS34&gt;P$3,0,IF('[1]Indicator Data'!BS34&lt;P$4,10,(P$3-'[1]Indicator Data'!BS34)/(P$3-P$4)*10)),1))</f>
        <v>4.3</v>
      </c>
      <c r="Q33" s="18">
        <f t="shared" si="6"/>
        <v>5.7</v>
      </c>
      <c r="R33" s="17">
        <f>IF('[1]Indicator Data'!BT34="No data","x",ROUND(IF('[1]Indicator Data'!BT34&gt;R$3,0,IF('[1]Indicator Data'!BT34&lt;R$4,10,(R$3-'[1]Indicator Data'!BT34)/(R$3-R$4)*10)),1))</f>
        <v>9.6</v>
      </c>
      <c r="S33" s="20">
        <f>IF('[1]Indicator Data'!BU34="No data","x",ROUND(IF('[1]Indicator Data'!BU34&gt;S$3,0,IF('[1]Indicator Data'!BU34&lt;S$4,10,(S$3-'[1]Indicator Data'!BU34)/(S$3-S$4)*10)),1))</f>
        <v>1.2</v>
      </c>
      <c r="T33" s="20">
        <f>IF('[1]Indicator Data'!BV34="No data","x",ROUND(IF('[1]Indicator Data'!BV34&gt;T$3,0,IF('[1]Indicator Data'!BV34&lt;T$4,10,(T$3-'[1]Indicator Data'!BV34)/(T$3-T$4)*10)),1))</f>
        <v>2.9</v>
      </c>
      <c r="U33" s="20">
        <f>IF('[1]Indicator Data'!BW34="No data","x",ROUND(IF('[1]Indicator Data'!BW34&gt;U$3,0,IF('[1]Indicator Data'!BW34&lt;U$4,10,(U$3-'[1]Indicator Data'!BW34)/(U$3-U$4)*10)),1))</f>
        <v>1.7</v>
      </c>
      <c r="V33" s="17">
        <f t="shared" si="7"/>
        <v>1.9333333333333333</v>
      </c>
      <c r="W33" s="17">
        <f>IF('[1]Indicator Data'!BX34="No data","x",ROUND(IF('[1]Indicator Data'!BX34&gt;W$3,0,IF('[1]Indicator Data'!BX34&lt;W$4,10,(W$3-'[1]Indicator Data'!BX34)/(W$3-W$4)*10)),1))</f>
        <v>9.3000000000000007</v>
      </c>
      <c r="X33" s="17">
        <f>IF('[1]Indicator Data'!BY34="No data","x",ROUND(IF('[1]Indicator Data'!BY34&gt;X$3,10,IF('[1]Indicator Data'!BY34&lt;X$4,0,10-(X$3-'[1]Indicator Data'!BY34)/(X$3-X$4)*10)),1))</f>
        <v>1.8</v>
      </c>
      <c r="Y33" s="18">
        <f t="shared" si="0"/>
        <v>5.7</v>
      </c>
      <c r="Z33" s="19">
        <f t="shared" si="1"/>
        <v>5</v>
      </c>
      <c r="AA33" s="14"/>
    </row>
    <row r="34" spans="1:27" s="7" customFormat="1" x14ac:dyDescent="0.3">
      <c r="A34" s="16" t="str">
        <f>'[1]Indicator Data'!A35</f>
        <v>Cameroon</v>
      </c>
      <c r="B34" s="17">
        <f>IF('[1]Indicator Data'!BJ35="No data","x",ROUND(IF('[1]Indicator Data'!BJ35&gt;B$3,0,IF('[1]Indicator Data'!BJ35&lt;B$4,10,(B$3-'[1]Indicator Data'!BJ35)/(B$3-B$4)*10)),1))</f>
        <v>2.6</v>
      </c>
      <c r="C34" s="18">
        <f t="shared" si="2"/>
        <v>2.6</v>
      </c>
      <c r="D34" s="17">
        <f>IF('[1]Indicator Data'!BL35="No data","x",ROUND(IF('[1]Indicator Data'!BL35&gt;D$3,0,IF('[1]Indicator Data'!BL35&lt;D$4,10,(D$3-'[1]Indicator Data'!BL35)/(D$3-D$4)*10)),1))</f>
        <v>7.5</v>
      </c>
      <c r="E34" s="17">
        <f>IF('[1]Indicator Data'!BK35="No data","x",ROUND(IF('[1]Indicator Data'!BK35&gt;E$3,0,IF('[1]Indicator Data'!BK35&lt;E$4,10,(E$3-'[1]Indicator Data'!BK35)/(E$3-E$4)*10)),1))</f>
        <v>6.6</v>
      </c>
      <c r="F34" s="18">
        <f t="shared" si="3"/>
        <v>7.1</v>
      </c>
      <c r="G34" s="19">
        <f t="shared" si="4"/>
        <v>4.9000000000000004</v>
      </c>
      <c r="H34" s="17">
        <f>IF('[1]Indicator Data'!BN35="No data","x",ROUND(IF('[1]Indicator Data'!BN35^2&gt;H$3,0,IF('[1]Indicator Data'!BN35^2&lt;H$4,10,(H$3-'[1]Indicator Data'!BN35^2)/(H$3-H$4)*10)),1))</f>
        <v>4.5</v>
      </c>
      <c r="I34" s="17">
        <f>IF(OR('[1]Indicator Data'!BM35=0,'[1]Indicator Data'!BM35="No data"),"x",ROUND(IF('[1]Indicator Data'!BM35&gt;I$3,0,IF('[1]Indicator Data'!BM35&lt;I$4,10,(I$3-'[1]Indicator Data'!BM35)/(I$3-I$4)*10)),1))</f>
        <v>3.7</v>
      </c>
      <c r="J34" s="17">
        <f>IF('[1]Indicator Data'!BO35="No data","x",ROUND(IF('[1]Indicator Data'!BO35&gt;J$3,0,IF('[1]Indicator Data'!BO35&lt;J$4,10,(J$3-'[1]Indicator Data'!BO35)/(J$3-J$4)*10)),1))</f>
        <v>7.7</v>
      </c>
      <c r="K34" s="17">
        <f>IF('[1]Indicator Data'!BP35="No data","x",ROUND(IF('[1]Indicator Data'!BP35&gt;K$3,0,IF('[1]Indicator Data'!BP35&lt;K$4,10,(K$3-'[1]Indicator Data'!BP35)/(K$3-K$4)*10)),1))</f>
        <v>6</v>
      </c>
      <c r="L34" s="18">
        <f t="shared" si="5"/>
        <v>5.5</v>
      </c>
      <c r="M34" s="20">
        <f>IF('[1]Indicator Data'!BQ35="No data","x",'[1]Indicator Data'!BQ35/'[1]Indicator Data'!CC35*100)</f>
        <v>7.8272090711006745</v>
      </c>
      <c r="N34" s="17">
        <f>IF(M34="x","x",ROUND(IF(M34&gt;N$3,0,IF(M34&lt;N$4,10,(N$3-M34)/(N$3-N$4)*10)),1))</f>
        <v>9.3000000000000007</v>
      </c>
      <c r="O34" s="17">
        <f>IF('[1]Indicator Data'!BR35="No data","x",ROUND(IF('[1]Indicator Data'!BR35&gt;O$3,0,IF('[1]Indicator Data'!BR35&lt;O$4,10,(O$3-'[1]Indicator Data'!BR35)/(O$3-O$4)*10)),1))</f>
        <v>6.8</v>
      </c>
      <c r="P34" s="17">
        <f>IF('[1]Indicator Data'!BS35="No data","x",ROUND(IF('[1]Indicator Data'!BS35&gt;P$3,0,IF('[1]Indicator Data'!BS35&lt;P$4,10,(P$3-'[1]Indicator Data'!BS35)/(P$3-P$4)*10)),1))</f>
        <v>7.9</v>
      </c>
      <c r="Q34" s="18">
        <f t="shared" si="6"/>
        <v>8</v>
      </c>
      <c r="R34" s="17">
        <f>IF('[1]Indicator Data'!BT35="No data","x",ROUND(IF('[1]Indicator Data'!BT35&gt;R$3,0,IF('[1]Indicator Data'!BT35&lt;R$4,10,(R$3-'[1]Indicator Data'!BT35)/(R$3-R$4)*10)),1))</f>
        <v>9.8000000000000007</v>
      </c>
      <c r="S34" s="20">
        <f>IF('[1]Indicator Data'!BU35="No data","x",ROUND(IF('[1]Indicator Data'!BU35&gt;S$3,0,IF('[1]Indicator Data'!BU35&lt;S$4,10,(S$3-'[1]Indicator Data'!BU35)/(S$3-S$4)*10)),1))</f>
        <v>5.4</v>
      </c>
      <c r="T34" s="20" t="str">
        <f>IF('[1]Indicator Data'!BV35="No data","x",ROUND(IF('[1]Indicator Data'!BV35&gt;T$3,0,IF('[1]Indicator Data'!BV35&lt;T$4,10,(T$3-'[1]Indicator Data'!BV35)/(T$3-T$4)*10)),1))</f>
        <v>x</v>
      </c>
      <c r="U34" s="20">
        <f>IF('[1]Indicator Data'!BW35="No data","x",ROUND(IF('[1]Indicator Data'!BW35&gt;U$3,0,IF('[1]Indicator Data'!BW35&lt;U$4,10,(U$3-'[1]Indicator Data'!BW35)/(U$3-U$4)*10)),1))</f>
        <v>5.4</v>
      </c>
      <c r="V34" s="17">
        <f t="shared" si="7"/>
        <v>5.4</v>
      </c>
      <c r="W34" s="17">
        <f>IF('[1]Indicator Data'!BX35="No data","x",ROUND(IF('[1]Indicator Data'!BX35&gt;W$3,0,IF('[1]Indicator Data'!BX35&lt;W$4,10,(W$3-'[1]Indicator Data'!BX35)/(W$3-W$4)*10)),1))</f>
        <v>9.6999999999999993</v>
      </c>
      <c r="X34" s="17">
        <f>IF('[1]Indicator Data'!BY35="No data","x",ROUND(IF('[1]Indicator Data'!BY35&gt;X$3,10,IF('[1]Indicator Data'!BY35&lt;X$4,0,10-(X$3-'[1]Indicator Data'!BY35)/(X$3-X$4)*10)),1))</f>
        <v>5.9</v>
      </c>
      <c r="Y34" s="18">
        <f t="shared" si="0"/>
        <v>7.7</v>
      </c>
      <c r="Z34" s="19">
        <f t="shared" si="1"/>
        <v>7.1</v>
      </c>
      <c r="AA34" s="14"/>
    </row>
    <row r="35" spans="1:27" s="7" customFormat="1" x14ac:dyDescent="0.3">
      <c r="A35" s="16" t="str">
        <f>'[1]Indicator Data'!A36</f>
        <v>Canada</v>
      </c>
      <c r="B35" s="17">
        <f>IF('[1]Indicator Data'!BJ36="No data","x",ROUND(IF('[1]Indicator Data'!BJ36&gt;B$3,0,IF('[1]Indicator Data'!BJ36&lt;B$4,10,(B$3-'[1]Indicator Data'!BJ36)/(B$3-B$4)*10)),1))</f>
        <v>3</v>
      </c>
      <c r="C35" s="18">
        <f t="shared" si="2"/>
        <v>3</v>
      </c>
      <c r="D35" s="17">
        <f>IF('[1]Indicator Data'!BL36="No data","x",ROUND(IF('[1]Indicator Data'!BL36&gt;D$3,0,IF('[1]Indicator Data'!BL36&lt;D$4,10,(D$3-'[1]Indicator Data'!BL36)/(D$3-D$4)*10)),1))</f>
        <v>2.2999999999999998</v>
      </c>
      <c r="E35" s="17">
        <f>IF('[1]Indicator Data'!BK36="No data","x",ROUND(IF('[1]Indicator Data'!BK36&gt;E$3,0,IF('[1]Indicator Data'!BK36&lt;E$4,10,(E$3-'[1]Indicator Data'!BK36)/(E$3-E$4)*10)),1))</f>
        <v>1.5</v>
      </c>
      <c r="F35" s="18">
        <f t="shared" si="3"/>
        <v>1.9</v>
      </c>
      <c r="G35" s="19">
        <f t="shared" si="4"/>
        <v>2.5</v>
      </c>
      <c r="H35" s="17" t="str">
        <f>IF('[1]Indicator Data'!BN36="No data","x",ROUND(IF('[1]Indicator Data'!BN36^2&gt;H$3,0,IF('[1]Indicator Data'!BN36^2&lt;H$4,10,(H$3-'[1]Indicator Data'!BN36^2)/(H$3-H$4)*10)),1))</f>
        <v>x</v>
      </c>
      <c r="I35" s="17">
        <f>IF(OR('[1]Indicator Data'!BM36=0,'[1]Indicator Data'!BM36="No data"),"x",ROUND(IF('[1]Indicator Data'!BM36&gt;I$3,0,IF('[1]Indicator Data'!BM36&lt;I$4,10,(I$3-'[1]Indicator Data'!BM36)/(I$3-I$4)*10)),1))</f>
        <v>0</v>
      </c>
      <c r="J35" s="17">
        <f>IF('[1]Indicator Data'!BO36="No data","x",ROUND(IF('[1]Indicator Data'!BO36&gt;J$3,0,IF('[1]Indicator Data'!BO36&lt;J$4,10,(J$3-'[1]Indicator Data'!BO36)/(J$3-J$4)*10)),1))</f>
        <v>0.7</v>
      </c>
      <c r="K35" s="17">
        <f>IF('[1]Indicator Data'!BP36="No data","x",ROUND(IF('[1]Indicator Data'!BP36&gt;K$3,0,IF('[1]Indicator Data'!BP36&lt;K$4,10,(K$3-'[1]Indicator Data'!BP36)/(K$3-K$4)*10)),1))</f>
        <v>5.5</v>
      </c>
      <c r="L35" s="18">
        <f t="shared" si="5"/>
        <v>2.1</v>
      </c>
      <c r="M35" s="20">
        <f>IF('[1]Indicator Data'!BQ36="No data","x",'[1]Indicator Data'!BQ36/'[1]Indicator Data'!CC36*100)</f>
        <v>13.196224560153341</v>
      </c>
      <c r="N35" s="17">
        <f>IF(M35="x","x",ROUND(IF(M35&gt;N$3,0,IF(M35&lt;N$4,10,(N$3-M35)/(N$3-N$4)*10)),1))</f>
        <v>8.8000000000000007</v>
      </c>
      <c r="O35" s="17">
        <f>IF('[1]Indicator Data'!BR36="No data","x",ROUND(IF('[1]Indicator Data'!BR36&gt;O$3,0,IF('[1]Indicator Data'!BR36&lt;O$4,10,(O$3-'[1]Indicator Data'!BR36)/(O$3-O$4)*10)),1))</f>
        <v>0.1</v>
      </c>
      <c r="P35" s="17">
        <f>IF('[1]Indicator Data'!BS36="No data","x",ROUND(IF('[1]Indicator Data'!BS36&gt;P$3,0,IF('[1]Indicator Data'!BS36&lt;P$4,10,(P$3-'[1]Indicator Data'!BS36)/(P$3-P$4)*10)),1))</f>
        <v>0.1</v>
      </c>
      <c r="Q35" s="18">
        <f t="shared" si="6"/>
        <v>3</v>
      </c>
      <c r="R35" s="17">
        <f>IF('[1]Indicator Data'!BT36="No data","x",ROUND(IF('[1]Indicator Data'!BT36&gt;R$3,0,IF('[1]Indicator Data'!BT36&lt;R$4,10,(R$3-'[1]Indicator Data'!BT36)/(R$3-R$4)*10)),1))</f>
        <v>3.5</v>
      </c>
      <c r="S35" s="20">
        <f>IF('[1]Indicator Data'!BU36="No data","x",ROUND(IF('[1]Indicator Data'!BU36&gt;S$3,0,IF('[1]Indicator Data'!BU36&lt;S$4,10,(S$3-'[1]Indicator Data'!BU36)/(S$3-S$4)*10)),1))</f>
        <v>1.4</v>
      </c>
      <c r="T35" s="20">
        <f>IF('[1]Indicator Data'!BV36="No data","x",ROUND(IF('[1]Indicator Data'!BV36&gt;T$3,0,IF('[1]Indicator Data'!BV36&lt;T$4,10,(T$3-'[1]Indicator Data'!BV36)/(T$3-T$4)*10)),1))</f>
        <v>2</v>
      </c>
      <c r="U35" s="20">
        <f>IF('[1]Indicator Data'!BW36="No data","x",ROUND(IF('[1]Indicator Data'!BW36&gt;U$3,0,IF('[1]Indicator Data'!BW36&lt;U$4,10,(U$3-'[1]Indicator Data'!BW36)/(U$3-U$4)*10)),1))</f>
        <v>3.1</v>
      </c>
      <c r="V35" s="17">
        <f t="shared" si="7"/>
        <v>2.1666666666666665</v>
      </c>
      <c r="W35" s="17">
        <f>IF('[1]Indicator Data'!BX36="No data","x",ROUND(IF('[1]Indicator Data'!BX36&gt;W$3,0,IF('[1]Indicator Data'!BX36&lt;W$4,10,(W$3-'[1]Indicator Data'!BX36)/(W$3-W$4)*10)),1))</f>
        <v>0</v>
      </c>
      <c r="X35" s="17">
        <f>IF('[1]Indicator Data'!BY36="No data","x",ROUND(IF('[1]Indicator Data'!BY36&gt;X$3,10,IF('[1]Indicator Data'!BY36&lt;X$4,0,10-(X$3-'[1]Indicator Data'!BY36)/(X$3-X$4)*10)),1))</f>
        <v>0.1</v>
      </c>
      <c r="Y35" s="18">
        <f t="shared" si="0"/>
        <v>1.4</v>
      </c>
      <c r="Z35" s="19">
        <f t="shared" si="1"/>
        <v>2.2000000000000002</v>
      </c>
      <c r="AA35" s="14"/>
    </row>
    <row r="36" spans="1:27" s="7" customFormat="1" x14ac:dyDescent="0.3">
      <c r="A36" s="16" t="str">
        <f>'[1]Indicator Data'!A37</f>
        <v>Central African Republic</v>
      </c>
      <c r="B36" s="17" t="str">
        <f>IF('[1]Indicator Data'!BJ37="No data","x",ROUND(IF('[1]Indicator Data'!BJ37&gt;B$3,0,IF('[1]Indicator Data'!BJ37&lt;B$4,10,(B$3-'[1]Indicator Data'!BJ37)/(B$3-B$4)*10)),1))</f>
        <v>x</v>
      </c>
      <c r="C36" s="18" t="str">
        <f t="shared" si="2"/>
        <v>x</v>
      </c>
      <c r="D36" s="17">
        <f>IF('[1]Indicator Data'!BL37="No data","x",ROUND(IF('[1]Indicator Data'!BL37&gt;D$3,0,IF('[1]Indicator Data'!BL37&lt;D$4,10,(D$3-'[1]Indicator Data'!BL37)/(D$3-D$4)*10)),1))</f>
        <v>7.4</v>
      </c>
      <c r="E36" s="17">
        <f>IF('[1]Indicator Data'!BK37="No data","x",ROUND(IF('[1]Indicator Data'!BK37&gt;E$3,0,IF('[1]Indicator Data'!BK37&lt;E$4,10,(E$3-'[1]Indicator Data'!BK37)/(E$3-E$4)*10)),1))</f>
        <v>8.5</v>
      </c>
      <c r="F36" s="18">
        <f t="shared" si="3"/>
        <v>8</v>
      </c>
      <c r="G36" s="19">
        <f t="shared" si="4"/>
        <v>8</v>
      </c>
      <c r="H36" s="17">
        <f>IF('[1]Indicator Data'!BN37="No data","x",ROUND(IF('[1]Indicator Data'!BN37^2&gt;H$3,0,IF('[1]Indicator Data'!BN37^2&lt;H$4,10,(H$3-'[1]Indicator Data'!BN37^2)/(H$3-H$4)*10)),1))</f>
        <v>9.5</v>
      </c>
      <c r="I36" s="17">
        <f>IF(OR('[1]Indicator Data'!BM37=0,'[1]Indicator Data'!BM37="No data"),"x",ROUND(IF('[1]Indicator Data'!BM37&gt;I$3,0,IF('[1]Indicator Data'!BM37&lt;I$4,10,(I$3-'[1]Indicator Data'!BM37)/(I$3-I$4)*10)),1))</f>
        <v>8.6</v>
      </c>
      <c r="J36" s="17">
        <f>IF('[1]Indicator Data'!BO37="No data","x",ROUND(IF('[1]Indicator Data'!BO37&gt;J$3,0,IF('[1]Indicator Data'!BO37&lt;J$4,10,(J$3-'[1]Indicator Data'!BO37)/(J$3-J$4)*10)),1))</f>
        <v>9.6</v>
      </c>
      <c r="K36" s="17">
        <f>IF('[1]Indicator Data'!BP37="No data","x",ROUND(IF('[1]Indicator Data'!BP37&gt;K$3,0,IF('[1]Indicator Data'!BP37&lt;K$4,10,(K$3-'[1]Indicator Data'!BP37)/(K$3-K$4)*10)),1))</f>
        <v>8.5</v>
      </c>
      <c r="L36" s="18">
        <f t="shared" si="5"/>
        <v>9.1</v>
      </c>
      <c r="M36" s="20">
        <f>IF('[1]Indicator Data'!BQ37="No data","x",'[1]Indicator Data'!BQ37/'[1]Indicator Data'!CC37*100)</f>
        <v>4.8155639025329862</v>
      </c>
      <c r="N36" s="17">
        <f>IF(M36="x","x",ROUND(IF(M36&gt;N$3,0,IF(M36&lt;N$4,10,(N$3-M36)/(N$3-N$4)*10)),1))</f>
        <v>9.6</v>
      </c>
      <c r="O36" s="17">
        <f>IF('[1]Indicator Data'!BR37="No data","x",ROUND(IF('[1]Indicator Data'!BR37&gt;O$3,0,IF('[1]Indicator Data'!BR37&lt;O$4,10,(O$3-'[1]Indicator Data'!BR37)/(O$3-O$4)*10)),1))</f>
        <v>8.3000000000000007</v>
      </c>
      <c r="P36" s="17">
        <f>IF('[1]Indicator Data'!BS37="No data","x",ROUND(IF('[1]Indicator Data'!BS37&gt;P$3,0,IF('[1]Indicator Data'!BS37&lt;P$4,10,(P$3-'[1]Indicator Data'!BS37)/(P$3-P$4)*10)),1))</f>
        <v>10</v>
      </c>
      <c r="Q36" s="18">
        <f t="shared" si="6"/>
        <v>9.3000000000000007</v>
      </c>
      <c r="R36" s="17">
        <f>IF('[1]Indicator Data'!BT37="No data","x",ROUND(IF('[1]Indicator Data'!BT37&gt;R$3,0,IF('[1]Indicator Data'!BT37&lt;R$4,10,(R$3-'[1]Indicator Data'!BT37)/(R$3-R$4)*10)),1))</f>
        <v>9.8000000000000007</v>
      </c>
      <c r="S36" s="20">
        <f>IF('[1]Indicator Data'!BU37="No data","x",ROUND(IF('[1]Indicator Data'!BU37&gt;S$3,0,IF('[1]Indicator Data'!BU37&lt;S$4,10,(S$3-'[1]Indicator Data'!BU37)/(S$3-S$4)*10)),1))</f>
        <v>8.8000000000000007</v>
      </c>
      <c r="T36" s="20" t="str">
        <f>IF('[1]Indicator Data'!BV37="No data","x",ROUND(IF('[1]Indicator Data'!BV37&gt;T$3,0,IF('[1]Indicator Data'!BV37&lt;T$4,10,(T$3-'[1]Indicator Data'!BV37)/(T$3-T$4)*10)),1))</f>
        <v>x</v>
      </c>
      <c r="U36" s="20">
        <f>IF('[1]Indicator Data'!BW37="No data","x",ROUND(IF('[1]Indicator Data'!BW37&gt;U$3,0,IF('[1]Indicator Data'!BW37&lt;U$4,10,(U$3-'[1]Indicator Data'!BW37)/(U$3-U$4)*10)),1))</f>
        <v>8.8000000000000007</v>
      </c>
      <c r="V36" s="17">
        <f t="shared" si="7"/>
        <v>8.8000000000000007</v>
      </c>
      <c r="W36" s="17">
        <f>IF('[1]Indicator Data'!BX37="No data","x",ROUND(IF('[1]Indicator Data'!BX37&gt;W$3,0,IF('[1]Indicator Data'!BX37&lt;W$4,10,(W$3-'[1]Indicator Data'!BX37)/(W$3-W$4)*10)),1))</f>
        <v>9.8000000000000007</v>
      </c>
      <c r="X36" s="17">
        <f>IF('[1]Indicator Data'!BY37="No data","x",ROUND(IF('[1]Indicator Data'!BY37&gt;X$3,10,IF('[1]Indicator Data'!BY37&lt;X$4,0,10-(X$3-'[1]Indicator Data'!BY37)/(X$3-X$4)*10)),1))</f>
        <v>9.1999999999999993</v>
      </c>
      <c r="Y36" s="18">
        <f t="shared" si="0"/>
        <v>9.4</v>
      </c>
      <c r="Z36" s="19">
        <f t="shared" si="1"/>
        <v>9.3000000000000007</v>
      </c>
      <c r="AA36" s="14"/>
    </row>
    <row r="37" spans="1:27" s="7" customFormat="1" x14ac:dyDescent="0.3">
      <c r="A37" s="16" t="str">
        <f>'[1]Indicator Data'!A38</f>
        <v>Chad</v>
      </c>
      <c r="B37" s="17" t="str">
        <f>IF('[1]Indicator Data'!BJ38="No data","x",ROUND(IF('[1]Indicator Data'!BJ38&gt;B$3,0,IF('[1]Indicator Data'!BJ38&lt;B$4,10,(B$3-'[1]Indicator Data'!BJ38)/(B$3-B$4)*10)),1))</f>
        <v>x</v>
      </c>
      <c r="C37" s="18" t="str">
        <f t="shared" si="2"/>
        <v>x</v>
      </c>
      <c r="D37" s="17">
        <f>IF('[1]Indicator Data'!BL38="No data","x",ROUND(IF('[1]Indicator Data'!BL38&gt;D$3,0,IF('[1]Indicator Data'!BL38&lt;D$4,10,(D$3-'[1]Indicator Data'!BL38)/(D$3-D$4)*10)),1))</f>
        <v>7.9</v>
      </c>
      <c r="E37" s="17">
        <f>IF('[1]Indicator Data'!BK38="No data","x",ROUND(IF('[1]Indicator Data'!BK38&gt;E$3,0,IF('[1]Indicator Data'!BK38&lt;E$4,10,(E$3-'[1]Indicator Data'!BK38)/(E$3-E$4)*10)),1))</f>
        <v>8.1</v>
      </c>
      <c r="F37" s="18">
        <f t="shared" si="3"/>
        <v>8</v>
      </c>
      <c r="G37" s="19">
        <f t="shared" si="4"/>
        <v>8</v>
      </c>
      <c r="H37" s="17">
        <f>IF('[1]Indicator Data'!BN38="No data","x",ROUND(IF('[1]Indicator Data'!BN38^2&gt;H$3,0,IF('[1]Indicator Data'!BN38^2&lt;H$4,10,(H$3-'[1]Indicator Data'!BN38^2)/(H$3-H$4)*10)),1))</f>
        <v>10</v>
      </c>
      <c r="I37" s="17">
        <f>IF(OR('[1]Indicator Data'!BM38=0,'[1]Indicator Data'!BM38="No data"),"x",ROUND(IF('[1]Indicator Data'!BM38&gt;I$3,0,IF('[1]Indicator Data'!BM38&lt;I$4,10,(I$3-'[1]Indicator Data'!BM38)/(I$3-I$4)*10)),1))</f>
        <v>9.1999999999999993</v>
      </c>
      <c r="J37" s="17">
        <f>IF('[1]Indicator Data'!BO38="No data","x",ROUND(IF('[1]Indicator Data'!BO38&gt;J$3,0,IF('[1]Indicator Data'!BO38&lt;J$4,10,(J$3-'[1]Indicator Data'!BO38)/(J$3-J$4)*10)),1))</f>
        <v>9.4</v>
      </c>
      <c r="K37" s="17">
        <f>IF('[1]Indicator Data'!BP38="No data","x",ROUND(IF('[1]Indicator Data'!BP38&gt;K$3,0,IF('[1]Indicator Data'!BP38&lt;K$4,10,(K$3-'[1]Indicator Data'!BP38)/(K$3-K$4)*10)),1))</f>
        <v>7.8</v>
      </c>
      <c r="L37" s="18">
        <f t="shared" si="5"/>
        <v>9.1</v>
      </c>
      <c r="M37" s="20">
        <f>IF('[1]Indicator Data'!BQ38="No data","x",'[1]Indicator Data'!BQ38/'[1]Indicator Data'!CC38*100)</f>
        <v>2.4618805590851336</v>
      </c>
      <c r="N37" s="17">
        <f>IF(M37="x","x",ROUND(IF(M37&gt;N$3,0,IF(M37&lt;N$4,10,(N$3-M37)/(N$3-N$4)*10)),1))</f>
        <v>9.9</v>
      </c>
      <c r="O37" s="17">
        <f>IF('[1]Indicator Data'!BR38="No data","x",ROUND(IF('[1]Indicator Data'!BR38&gt;O$3,0,IF('[1]Indicator Data'!BR38&lt;O$4,10,(O$3-'[1]Indicator Data'!BR38)/(O$3-O$4)*10)),1))</f>
        <v>10</v>
      </c>
      <c r="P37" s="17">
        <f>IF('[1]Indicator Data'!BS38="No data","x",ROUND(IF('[1]Indicator Data'!BS38&gt;P$3,0,IF('[1]Indicator Data'!BS38&lt;P$4,10,(P$3-'[1]Indicator Data'!BS38)/(P$3-P$4)*10)),1))</f>
        <v>10</v>
      </c>
      <c r="Q37" s="18">
        <f t="shared" si="6"/>
        <v>10</v>
      </c>
      <c r="R37" s="17">
        <f>IF('[1]Indicator Data'!BT38="No data","x",ROUND(IF('[1]Indicator Data'!BT38&gt;R$3,0,IF('[1]Indicator Data'!BT38&lt;R$4,10,(R$3-'[1]Indicator Data'!BT38)/(R$3-R$4)*10)),1))</f>
        <v>9.9</v>
      </c>
      <c r="S37" s="20">
        <f>IF('[1]Indicator Data'!BU38="No data","x",ROUND(IF('[1]Indicator Data'!BU38&gt;S$3,0,IF('[1]Indicator Data'!BU38&lt;S$4,10,(S$3-'[1]Indicator Data'!BU38)/(S$3-S$4)*10)),1))</f>
        <v>8.3000000000000007</v>
      </c>
      <c r="T37" s="20" t="str">
        <f>IF('[1]Indicator Data'!BV38="No data","x",ROUND(IF('[1]Indicator Data'!BV38&gt;T$3,0,IF('[1]Indicator Data'!BV38&lt;T$4,10,(T$3-'[1]Indicator Data'!BV38)/(T$3-T$4)*10)),1))</f>
        <v>x</v>
      </c>
      <c r="U37" s="20" t="str">
        <f>IF('[1]Indicator Data'!BW38="No data","x",ROUND(IF('[1]Indicator Data'!BW38&gt;U$3,0,IF('[1]Indicator Data'!BW38&lt;U$4,10,(U$3-'[1]Indicator Data'!BW38)/(U$3-U$4)*10)),1))</f>
        <v>x</v>
      </c>
      <c r="V37" s="17">
        <f t="shared" si="7"/>
        <v>8.3000000000000007</v>
      </c>
      <c r="W37" s="17">
        <f>IF('[1]Indicator Data'!BX38="No data","x",ROUND(IF('[1]Indicator Data'!BX38&gt;W$3,0,IF('[1]Indicator Data'!BX38&lt;W$4,10,(W$3-'[1]Indicator Data'!BX38)/(W$3-W$4)*10)),1))</f>
        <v>9.9</v>
      </c>
      <c r="X37" s="17">
        <f>IF('[1]Indicator Data'!BY38="No data","x",ROUND(IF('[1]Indicator Data'!BY38&gt;X$3,10,IF('[1]Indicator Data'!BY38&lt;X$4,0,10-(X$3-'[1]Indicator Data'!BY38)/(X$3-X$4)*10)),1))</f>
        <v>10</v>
      </c>
      <c r="Y37" s="18">
        <f t="shared" si="0"/>
        <v>9.5</v>
      </c>
      <c r="Z37" s="19">
        <f t="shared" si="1"/>
        <v>9.5</v>
      </c>
      <c r="AA37" s="14"/>
    </row>
    <row r="38" spans="1:27" s="7" customFormat="1" x14ac:dyDescent="0.3">
      <c r="A38" s="16" t="str">
        <f>'[1]Indicator Data'!A39</f>
        <v>Chile</v>
      </c>
      <c r="B38" s="17">
        <f>IF('[1]Indicator Data'!BJ39="No data","x",ROUND(IF('[1]Indicator Data'!BJ39&gt;B$3,0,IF('[1]Indicator Data'!BJ39&lt;B$4,10,(B$3-'[1]Indicator Data'!BJ39)/(B$3-B$4)*10)),1))</f>
        <v>3.2</v>
      </c>
      <c r="C38" s="18">
        <f t="shared" si="2"/>
        <v>3.2</v>
      </c>
      <c r="D38" s="17">
        <f>IF('[1]Indicator Data'!BL39="No data","x",ROUND(IF('[1]Indicator Data'!BL39&gt;D$3,0,IF('[1]Indicator Data'!BL39&lt;D$4,10,(D$3-'[1]Indicator Data'!BL39)/(D$3-D$4)*10)),1))</f>
        <v>3.3</v>
      </c>
      <c r="E38" s="17">
        <f>IF('[1]Indicator Data'!BK39="No data","x",ROUND(IF('[1]Indicator Data'!BK39&gt;E$3,0,IF('[1]Indicator Data'!BK39&lt;E$4,10,(E$3-'[1]Indicator Data'!BK39)/(E$3-E$4)*10)),1))</f>
        <v>2.9</v>
      </c>
      <c r="F38" s="18">
        <f t="shared" si="3"/>
        <v>3.1</v>
      </c>
      <c r="G38" s="19">
        <f t="shared" si="4"/>
        <v>3.2</v>
      </c>
      <c r="H38" s="17">
        <f>IF('[1]Indicator Data'!BN39="No data","x",ROUND(IF('[1]Indicator Data'!BN39^2&gt;H$3,0,IF('[1]Indicator Data'!BN39^2&lt;H$4,10,(H$3-'[1]Indicator Data'!BN39^2)/(H$3-H$4)*10)),1))</f>
        <v>0.8</v>
      </c>
      <c r="I38" s="17">
        <f>IF(OR('[1]Indicator Data'!BM39=0,'[1]Indicator Data'!BM39="No data"),"x",ROUND(IF('[1]Indicator Data'!BM39&gt;I$3,0,IF('[1]Indicator Data'!BM39&lt;I$4,10,(I$3-'[1]Indicator Data'!BM39)/(I$3-I$4)*10)),1))</f>
        <v>0</v>
      </c>
      <c r="J38" s="17">
        <f>IF('[1]Indicator Data'!BO39="No data","x",ROUND(IF('[1]Indicator Data'!BO39&gt;J$3,0,IF('[1]Indicator Data'!BO39&lt;J$4,10,(J$3-'[1]Indicator Data'!BO39)/(J$3-J$4)*10)),1))</f>
        <v>1.8</v>
      </c>
      <c r="K38" s="17">
        <f>IF('[1]Indicator Data'!BP39="No data","x",ROUND(IF('[1]Indicator Data'!BP39&gt;K$3,0,IF('[1]Indicator Data'!BP39&lt;K$4,10,(K$3-'[1]Indicator Data'!BP39)/(K$3-K$4)*10)),1))</f>
        <v>3.5</v>
      </c>
      <c r="L38" s="18">
        <f t="shared" si="5"/>
        <v>1.5</v>
      </c>
      <c r="M38" s="20">
        <f>IF('[1]Indicator Data'!BQ39="No data","x",'[1]Indicator Data'!BQ39/'[1]Indicator Data'!CC39*100)</f>
        <v>20.173980407030228</v>
      </c>
      <c r="N38" s="17">
        <f>IF(M38="x","x",ROUND(IF(M38&gt;N$3,0,IF(M38&lt;N$4,10,(N$3-M38)/(N$3-N$4)*10)),1))</f>
        <v>8.1</v>
      </c>
      <c r="O38" s="17">
        <f>IF('[1]Indicator Data'!BR39="No data","x",ROUND(IF('[1]Indicator Data'!BR39&gt;O$3,0,IF('[1]Indicator Data'!BR39&lt;O$4,10,(O$3-'[1]Indicator Data'!BR39)/(O$3-O$4)*10)),1))</f>
        <v>0</v>
      </c>
      <c r="P38" s="17">
        <f>IF('[1]Indicator Data'!BS39="No data","x",ROUND(IF('[1]Indicator Data'!BS39&gt;P$3,0,IF('[1]Indicator Data'!BS39&lt;P$4,10,(P$3-'[1]Indicator Data'!BS39)/(P$3-P$4)*10)),1))</f>
        <v>0</v>
      </c>
      <c r="Q38" s="18">
        <f t="shared" si="6"/>
        <v>2.7</v>
      </c>
      <c r="R38" s="17">
        <f>IF('[1]Indicator Data'!BT39="No data","x",ROUND(IF('[1]Indicator Data'!BT39&gt;R$3,0,IF('[1]Indicator Data'!BT39&lt;R$4,10,(R$3-'[1]Indicator Data'!BT39)/(R$3-R$4)*10)),1))</f>
        <v>7.3</v>
      </c>
      <c r="S38" s="20">
        <f>IF('[1]Indicator Data'!BU39="No data","x",ROUND(IF('[1]Indicator Data'!BU39&gt;S$3,0,IF('[1]Indicator Data'!BU39&lt;S$4,10,(S$3-'[1]Indicator Data'!BU39)/(S$3-S$4)*10)),1))</f>
        <v>0.5</v>
      </c>
      <c r="T38" s="20">
        <f>IF('[1]Indicator Data'!BV39="No data","x",ROUND(IF('[1]Indicator Data'!BV39&gt;T$3,0,IF('[1]Indicator Data'!BV39&lt;T$4,10,(T$3-'[1]Indicator Data'!BV39)/(T$3-T$4)*10)),1))</f>
        <v>1.4</v>
      </c>
      <c r="U38" s="20">
        <f>IF('[1]Indicator Data'!BW39="No data","x",ROUND(IF('[1]Indicator Data'!BW39&gt;U$3,0,IF('[1]Indicator Data'!BW39&lt;U$4,10,(U$3-'[1]Indicator Data'!BW39)/(U$3-U$4)*10)),1))</f>
        <v>0.7</v>
      </c>
      <c r="V38" s="17">
        <f t="shared" si="7"/>
        <v>0.86666666666666659</v>
      </c>
      <c r="W38" s="17">
        <f>IF('[1]Indicator Data'!BX39="No data","x",ROUND(IF('[1]Indicator Data'!BX39&gt;W$3,0,IF('[1]Indicator Data'!BX39&lt;W$4,10,(W$3-'[1]Indicator Data'!BX39)/(W$3-W$4)*10)),1))</f>
        <v>2.4</v>
      </c>
      <c r="X38" s="17">
        <f>IF('[1]Indicator Data'!BY39="No data","x",ROUND(IF('[1]Indicator Data'!BY39&gt;X$3,10,IF('[1]Indicator Data'!BY39&lt;X$4,0,10-(X$3-'[1]Indicator Data'!BY39)/(X$3-X$4)*10)),1))</f>
        <v>0.1</v>
      </c>
      <c r="Y38" s="18">
        <f t="shared" si="0"/>
        <v>2.7</v>
      </c>
      <c r="Z38" s="19">
        <f t="shared" si="1"/>
        <v>2.2999999999999998</v>
      </c>
      <c r="AA38" s="14"/>
    </row>
    <row r="39" spans="1:27" s="7" customFormat="1" x14ac:dyDescent="0.3">
      <c r="A39" s="16" t="str">
        <f>'[1]Indicator Data'!A40</f>
        <v>China</v>
      </c>
      <c r="B39" s="17">
        <f>IF('[1]Indicator Data'!BJ40="No data","x",ROUND(IF('[1]Indicator Data'!BJ40&gt;B$3,0,IF('[1]Indicator Data'!BJ40&lt;B$4,10,(B$3-'[1]Indicator Data'!BJ40)/(B$3-B$4)*10)),1))</f>
        <v>2.5</v>
      </c>
      <c r="C39" s="18">
        <f t="shared" si="2"/>
        <v>2.5</v>
      </c>
      <c r="D39" s="17">
        <f>IF('[1]Indicator Data'!BL40="No data","x",ROUND(IF('[1]Indicator Data'!BL40&gt;D$3,0,IF('[1]Indicator Data'!BL40&lt;D$4,10,(D$3-'[1]Indicator Data'!BL40)/(D$3-D$4)*10)),1))</f>
        <v>5.8</v>
      </c>
      <c r="E39" s="17">
        <f>IF('[1]Indicator Data'!BK40="No data","x",ROUND(IF('[1]Indicator Data'!BK40&gt;E$3,0,IF('[1]Indicator Data'!BK40&lt;E$4,10,(E$3-'[1]Indicator Data'!BK40)/(E$3-E$4)*10)),1))</f>
        <v>4</v>
      </c>
      <c r="F39" s="18">
        <f t="shared" si="3"/>
        <v>4.9000000000000004</v>
      </c>
      <c r="G39" s="19">
        <f t="shared" si="4"/>
        <v>3.7</v>
      </c>
      <c r="H39" s="17">
        <f>IF('[1]Indicator Data'!BN40="No data","x",ROUND(IF('[1]Indicator Data'!BN40^2&gt;H$3,0,IF('[1]Indicator Data'!BN40^2&lt;H$4,10,(H$3-'[1]Indicator Data'!BN40^2)/(H$3-H$4)*10)),1))</f>
        <v>0.7</v>
      </c>
      <c r="I39" s="17">
        <f>IF(OR('[1]Indicator Data'!BM40=0,'[1]Indicator Data'!BM40="No data"),"x",ROUND(IF('[1]Indicator Data'!BM40&gt;I$3,0,IF('[1]Indicator Data'!BM40&lt;I$4,10,(I$3-'[1]Indicator Data'!BM40)/(I$3-I$4)*10)),1))</f>
        <v>0</v>
      </c>
      <c r="J39" s="17">
        <f>IF('[1]Indicator Data'!BO40="No data","x",ROUND(IF('[1]Indicator Data'!BO40&gt;J$3,0,IF('[1]Indicator Data'!BO40&lt;J$4,10,(J$3-'[1]Indicator Data'!BO40)/(J$3-J$4)*10)),1))</f>
        <v>4.5999999999999996</v>
      </c>
      <c r="K39" s="17">
        <f>IF('[1]Indicator Data'!BP40="No data","x",ROUND(IF('[1]Indicator Data'!BP40&gt;K$3,0,IF('[1]Indicator Data'!BP40&lt;K$4,10,(K$3-'[1]Indicator Data'!BP40)/(K$3-K$4)*10)),1))</f>
        <v>4</v>
      </c>
      <c r="L39" s="18">
        <f t="shared" si="5"/>
        <v>2.2999999999999998</v>
      </c>
      <c r="M39" s="20">
        <f>IF('[1]Indicator Data'!BQ40="No data","x",'[1]Indicator Data'!BQ40/'[1]Indicator Data'!CC40*100)</f>
        <v>10.720997939649337</v>
      </c>
      <c r="N39" s="17">
        <f>IF(M39="x","x",ROUND(IF(M39&gt;N$3,0,IF(M39&lt;N$4,10,(N$3-M39)/(N$3-N$4)*10)),1))</f>
        <v>9</v>
      </c>
      <c r="O39" s="17">
        <f>IF('[1]Indicator Data'!BR40="No data","x",ROUND(IF('[1]Indicator Data'!BR40&gt;O$3,0,IF('[1]Indicator Data'!BR40&lt;O$4,10,(O$3-'[1]Indicator Data'!BR40)/(O$3-O$4)*10)),1))</f>
        <v>1.7</v>
      </c>
      <c r="P39" s="17">
        <f>IF('[1]Indicator Data'!BS40="No data","x",ROUND(IF('[1]Indicator Data'!BS40&gt;P$3,0,IF('[1]Indicator Data'!BS40&lt;P$4,10,(P$3-'[1]Indicator Data'!BS40)/(P$3-P$4)*10)),1))</f>
        <v>1.4</v>
      </c>
      <c r="Q39" s="18">
        <f t="shared" si="6"/>
        <v>4</v>
      </c>
      <c r="R39" s="17">
        <f>IF('[1]Indicator Data'!BT40="No data","x",ROUND(IF('[1]Indicator Data'!BT40&gt;R$3,0,IF('[1]Indicator Data'!BT40&lt;R$4,10,(R$3-'[1]Indicator Data'!BT40)/(R$3-R$4)*10)),1))</f>
        <v>5.5</v>
      </c>
      <c r="S39" s="20">
        <f>IF('[1]Indicator Data'!BU40="No data","x",ROUND(IF('[1]Indicator Data'!BU40&gt;S$3,0,IF('[1]Indicator Data'!BU40&lt;S$4,10,(S$3-'[1]Indicator Data'!BU40)/(S$3-S$4)*10)),1))</f>
        <v>0</v>
      </c>
      <c r="T39" s="20">
        <f>IF('[1]Indicator Data'!BV40="No data","x",ROUND(IF('[1]Indicator Data'!BV40&gt;T$3,0,IF('[1]Indicator Data'!BV40&lt;T$4,10,(T$3-'[1]Indicator Data'!BV40)/(T$3-T$4)*10)),1))</f>
        <v>0.2</v>
      </c>
      <c r="U39" s="20" t="str">
        <f>IF('[1]Indicator Data'!BW40="No data","x",ROUND(IF('[1]Indicator Data'!BW40&gt;U$3,0,IF('[1]Indicator Data'!BW40&lt;U$4,10,(U$3-'[1]Indicator Data'!BW40)/(U$3-U$4)*10)),1))</f>
        <v>x</v>
      </c>
      <c r="V39" s="17">
        <f t="shared" si="7"/>
        <v>0.1</v>
      </c>
      <c r="W39" s="17">
        <f>IF('[1]Indicator Data'!BX40="No data","x",ROUND(IF('[1]Indicator Data'!BX40&gt;W$3,0,IF('[1]Indicator Data'!BX40&lt;W$4,10,(W$3-'[1]Indicator Data'!BX40)/(W$3-W$4)*10)),1))</f>
        <v>7</v>
      </c>
      <c r="X39" s="17">
        <f>IF('[1]Indicator Data'!BY40="No data","x",ROUND(IF('[1]Indicator Data'!BY40&gt;X$3,10,IF('[1]Indicator Data'!BY40&lt;X$4,0,10-(X$3-'[1]Indicator Data'!BY40)/(X$3-X$4)*10)),1))</f>
        <v>0.3</v>
      </c>
      <c r="Y39" s="18">
        <f t="shared" si="0"/>
        <v>3.2</v>
      </c>
      <c r="Z39" s="19">
        <f t="shared" si="1"/>
        <v>3.2</v>
      </c>
      <c r="AA39" s="14"/>
    </row>
    <row r="40" spans="1:27" s="7" customFormat="1" x14ac:dyDescent="0.3">
      <c r="A40" s="16" t="str">
        <f>'[1]Indicator Data'!A41</f>
        <v>Colombia</v>
      </c>
      <c r="B40" s="17">
        <f>IF('[1]Indicator Data'!BJ41="No data","x",ROUND(IF('[1]Indicator Data'!BJ41&gt;B$3,0,IF('[1]Indicator Data'!BJ41&lt;B$4,10,(B$3-'[1]Indicator Data'!BJ41)/(B$3-B$4)*10)),1))</f>
        <v>3</v>
      </c>
      <c r="C40" s="18">
        <f t="shared" si="2"/>
        <v>3</v>
      </c>
      <c r="D40" s="17">
        <f>IF('[1]Indicator Data'!BL41="No data","x",ROUND(IF('[1]Indicator Data'!BL41&gt;D$3,0,IF('[1]Indicator Data'!BL41&lt;D$4,10,(D$3-'[1]Indicator Data'!BL41)/(D$3-D$4)*10)),1))</f>
        <v>6.1</v>
      </c>
      <c r="E40" s="17">
        <f>IF('[1]Indicator Data'!BK41="No data","x",ROUND(IF('[1]Indicator Data'!BK41&gt;E$3,0,IF('[1]Indicator Data'!BK41&lt;E$4,10,(E$3-'[1]Indicator Data'!BK41)/(E$3-E$4)*10)),1))</f>
        <v>4.9000000000000004</v>
      </c>
      <c r="F40" s="18">
        <f t="shared" si="3"/>
        <v>5.5</v>
      </c>
      <c r="G40" s="19">
        <f t="shared" si="4"/>
        <v>4.3</v>
      </c>
      <c r="H40" s="17">
        <f>IF('[1]Indicator Data'!BN41="No data","x",ROUND(IF('[1]Indicator Data'!BN41^2&gt;H$3,0,IF('[1]Indicator Data'!BN41^2&lt;H$4,10,(H$3-'[1]Indicator Data'!BN41^2)/(H$3-H$4)*10)),1))</f>
        <v>1.1000000000000001</v>
      </c>
      <c r="I40" s="17">
        <f>IF(OR('[1]Indicator Data'!BM41=0,'[1]Indicator Data'!BM41="No data"),"x",ROUND(IF('[1]Indicator Data'!BM41&gt;I$3,0,IF('[1]Indicator Data'!BM41&lt;I$4,10,(I$3-'[1]Indicator Data'!BM41)/(I$3-I$4)*10)),1))</f>
        <v>0</v>
      </c>
      <c r="J40" s="17">
        <f>IF('[1]Indicator Data'!BO41="No data","x",ROUND(IF('[1]Indicator Data'!BO41&gt;J$3,0,IF('[1]Indicator Data'!BO41&lt;J$4,10,(J$3-'[1]Indicator Data'!BO41)/(J$3-J$4)*10)),1))</f>
        <v>3.5</v>
      </c>
      <c r="K40" s="17">
        <f>IF('[1]Indicator Data'!BP41="No data","x",ROUND(IF('[1]Indicator Data'!BP41&gt;K$3,0,IF('[1]Indicator Data'!BP41&lt;K$4,10,(K$3-'[1]Indicator Data'!BP41)/(K$3-K$4)*10)),1))</f>
        <v>3.5</v>
      </c>
      <c r="L40" s="18">
        <f t="shared" si="5"/>
        <v>2</v>
      </c>
      <c r="M40" s="20">
        <f>IF('[1]Indicator Data'!BQ41="No data","x",'[1]Indicator Data'!BQ41/'[1]Indicator Data'!CC41*100)</f>
        <v>10.81568273997296</v>
      </c>
      <c r="N40" s="17">
        <f>IF(M40="x","x",ROUND(IF(M40&gt;N$3,0,IF(M40&lt;N$4,10,(N$3-M40)/(N$3-N$4)*10)),1))</f>
        <v>9</v>
      </c>
      <c r="O40" s="17">
        <f>IF('[1]Indicator Data'!BR41="No data","x",ROUND(IF('[1]Indicator Data'!BR41&gt;O$3,0,IF('[1]Indicator Data'!BR41&lt;O$4,10,(O$3-'[1]Indicator Data'!BR41)/(O$3-O$4)*10)),1))</f>
        <v>1.2</v>
      </c>
      <c r="P40" s="17">
        <f>IF('[1]Indicator Data'!BS41="No data","x",ROUND(IF('[1]Indicator Data'!BS41&gt;P$3,0,IF('[1]Indicator Data'!BS41&lt;P$4,10,(P$3-'[1]Indicator Data'!BS41)/(P$3-P$4)*10)),1))</f>
        <v>0.5</v>
      </c>
      <c r="Q40" s="18">
        <f t="shared" si="6"/>
        <v>3.6</v>
      </c>
      <c r="R40" s="17">
        <f>IF('[1]Indicator Data'!BT41="No data","x",ROUND(IF('[1]Indicator Data'!BT41&gt;R$3,0,IF('[1]Indicator Data'!BT41&lt;R$4,10,(R$3-'[1]Indicator Data'!BT41)/(R$3-R$4)*10)),1))</f>
        <v>4.8</v>
      </c>
      <c r="S40" s="20">
        <f>IF('[1]Indicator Data'!BU41="No data","x",ROUND(IF('[1]Indicator Data'!BU41&gt;S$3,0,IF('[1]Indicator Data'!BU41&lt;S$4,10,(S$3-'[1]Indicator Data'!BU41)/(S$3-S$4)*10)),1))</f>
        <v>1.2</v>
      </c>
      <c r="T40" s="20">
        <f>IF('[1]Indicator Data'!BV41="No data","x",ROUND(IF('[1]Indicator Data'!BV41&gt;T$3,0,IF('[1]Indicator Data'!BV41&lt;T$4,10,(T$3-'[1]Indicator Data'!BV41)/(T$3-T$4)*10)),1))</f>
        <v>1.9</v>
      </c>
      <c r="U40" s="20">
        <f>IF('[1]Indicator Data'!BW41="No data","x",ROUND(IF('[1]Indicator Data'!BW41&gt;U$3,0,IF('[1]Indicator Data'!BW41&lt;U$4,10,(U$3-'[1]Indicator Data'!BW41)/(U$3-U$4)*10)),1))</f>
        <v>0.8</v>
      </c>
      <c r="V40" s="17">
        <f t="shared" si="7"/>
        <v>1.2999999999999998</v>
      </c>
      <c r="W40" s="17">
        <f>IF('[1]Indicator Data'!BX41="No data","x",ROUND(IF('[1]Indicator Data'!BX41&gt;W$3,0,IF('[1]Indicator Data'!BX41&lt;W$4,10,(W$3-'[1]Indicator Data'!BX41)/(W$3-W$4)*10)),1))</f>
        <v>6.3</v>
      </c>
      <c r="X40" s="17">
        <f>IF('[1]Indicator Data'!BY41="No data","x",ROUND(IF('[1]Indicator Data'!BY41&gt;X$3,10,IF('[1]Indicator Data'!BY41&lt;X$4,0,10-(X$3-'[1]Indicator Data'!BY41)/(X$3-X$4)*10)),1))</f>
        <v>0.9</v>
      </c>
      <c r="Y40" s="18">
        <f t="shared" si="0"/>
        <v>3.3</v>
      </c>
      <c r="Z40" s="19">
        <f t="shared" si="1"/>
        <v>3</v>
      </c>
      <c r="AA40" s="14"/>
    </row>
    <row r="41" spans="1:27" s="7" customFormat="1" x14ac:dyDescent="0.3">
      <c r="A41" s="16" t="str">
        <f>'[1]Indicator Data'!A42</f>
        <v>Comoros</v>
      </c>
      <c r="B41" s="17">
        <f>IF('[1]Indicator Data'!BJ42="No data","x",ROUND(IF('[1]Indicator Data'!BJ42&gt;B$3,0,IF('[1]Indicator Data'!BJ42&lt;B$4,10,(B$3-'[1]Indicator Data'!BJ42)/(B$3-B$4)*10)),1))</f>
        <v>7.8</v>
      </c>
      <c r="C41" s="18">
        <f t="shared" si="2"/>
        <v>7.8</v>
      </c>
      <c r="D41" s="17">
        <f>IF('[1]Indicator Data'!BL42="No data","x",ROUND(IF('[1]Indicator Data'!BL42&gt;D$3,0,IF('[1]Indicator Data'!BL42&lt;D$4,10,(D$3-'[1]Indicator Data'!BL42)/(D$3-D$4)*10)),1))</f>
        <v>7.9</v>
      </c>
      <c r="E41" s="17">
        <f>IF('[1]Indicator Data'!BK42="No data","x",ROUND(IF('[1]Indicator Data'!BK42&gt;E$3,0,IF('[1]Indicator Data'!BK42&lt;E$4,10,(E$3-'[1]Indicator Data'!BK42)/(E$3-E$4)*10)),1))</f>
        <v>8.3000000000000007</v>
      </c>
      <c r="F41" s="18">
        <f t="shared" si="3"/>
        <v>8.1</v>
      </c>
      <c r="G41" s="19">
        <f t="shared" si="4"/>
        <v>8</v>
      </c>
      <c r="H41" s="17">
        <f>IF('[1]Indicator Data'!BN42="No data","x",ROUND(IF('[1]Indicator Data'!BN42^2&gt;H$3,0,IF('[1]Indicator Data'!BN42^2&lt;H$4,10,(H$3-'[1]Indicator Data'!BN42^2)/(H$3-H$4)*10)),1))</f>
        <v>7.2</v>
      </c>
      <c r="I41" s="17">
        <f>IF(OR('[1]Indicator Data'!BM42=0,'[1]Indicator Data'!BM42="No data"),"x",ROUND(IF('[1]Indicator Data'!BM42&gt;I$3,0,IF('[1]Indicator Data'!BM42&lt;I$4,10,(I$3-'[1]Indicator Data'!BM42)/(I$3-I$4)*10)),1))</f>
        <v>1.6</v>
      </c>
      <c r="J41" s="17">
        <f>IF('[1]Indicator Data'!BO42="No data","x",ROUND(IF('[1]Indicator Data'!BO42&gt;J$3,0,IF('[1]Indicator Data'!BO42&lt;J$4,10,(J$3-'[1]Indicator Data'!BO42)/(J$3-J$4)*10)),1))</f>
        <v>9.1999999999999993</v>
      </c>
      <c r="K41" s="17">
        <f>IF('[1]Indicator Data'!BP42="No data","x",ROUND(IF('[1]Indicator Data'!BP42&gt;K$3,0,IF('[1]Indicator Data'!BP42&lt;K$4,10,(K$3-'[1]Indicator Data'!BP42)/(K$3-K$4)*10)),1))</f>
        <v>6.8</v>
      </c>
      <c r="L41" s="18">
        <f t="shared" si="5"/>
        <v>6.2</v>
      </c>
      <c r="M41" s="20">
        <f>IF('[1]Indicator Data'!BQ42="No data","x",'[1]Indicator Data'!BQ42/'[1]Indicator Data'!CC42*100)</f>
        <v>37.076840408382587</v>
      </c>
      <c r="N41" s="17">
        <f>IF(M41="x","x",ROUND(IF(M41&gt;N$3,0,IF(M41&lt;N$4,10,(N$3-M41)/(N$3-N$4)*10)),1))</f>
        <v>6.4</v>
      </c>
      <c r="O41" s="17">
        <f>IF('[1]Indicator Data'!BR42="No data","x",ROUND(IF('[1]Indicator Data'!BR42&gt;O$3,0,IF('[1]Indicator Data'!BR42&lt;O$4,10,(O$3-'[1]Indicator Data'!BR42)/(O$3-O$4)*10)),1))</f>
        <v>7.1</v>
      </c>
      <c r="P41" s="17">
        <f>IF('[1]Indicator Data'!BS42="No data","x",ROUND(IF('[1]Indicator Data'!BS42&gt;P$3,0,IF('[1]Indicator Data'!BS42&lt;P$4,10,(P$3-'[1]Indicator Data'!BS42)/(P$3-P$4)*10)),1))</f>
        <v>4</v>
      </c>
      <c r="Q41" s="18">
        <f t="shared" si="6"/>
        <v>5.8</v>
      </c>
      <c r="R41" s="17">
        <f>IF('[1]Indicator Data'!BT42="No data","x",ROUND(IF('[1]Indicator Data'!BT42&gt;R$3,0,IF('[1]Indicator Data'!BT42&lt;R$4,10,(R$3-'[1]Indicator Data'!BT42)/(R$3-R$4)*10)),1))</f>
        <v>9.6</v>
      </c>
      <c r="S41" s="20">
        <f>IF('[1]Indicator Data'!BU42="No data","x",ROUND(IF('[1]Indicator Data'!BU42&gt;S$3,0,IF('[1]Indicator Data'!BU42&lt;S$4,10,(S$3-'[1]Indicator Data'!BU42)/(S$3-S$4)*10)),1))</f>
        <v>1.4</v>
      </c>
      <c r="T41" s="20" t="str">
        <f>IF('[1]Indicator Data'!BV42="No data","x",ROUND(IF('[1]Indicator Data'!BV42&gt;T$3,0,IF('[1]Indicator Data'!BV42&lt;T$4,10,(T$3-'[1]Indicator Data'!BV42)/(T$3-T$4)*10)),1))</f>
        <v>x</v>
      </c>
      <c r="U41" s="20" t="str">
        <f>IF('[1]Indicator Data'!BW42="No data","x",ROUND(IF('[1]Indicator Data'!BW42&gt;U$3,0,IF('[1]Indicator Data'!BW42&lt;U$4,10,(U$3-'[1]Indicator Data'!BW42)/(U$3-U$4)*10)),1))</f>
        <v>x</v>
      </c>
      <c r="V41" s="17">
        <f t="shared" si="7"/>
        <v>1.4</v>
      </c>
      <c r="W41" s="17">
        <f>IF('[1]Indicator Data'!BX42="No data","x",ROUND(IF('[1]Indicator Data'!BX42&gt;W$3,0,IF('[1]Indicator Data'!BX42&lt;W$4,10,(W$3-'[1]Indicator Data'!BX42)/(W$3-W$4)*10)),1))</f>
        <v>9.6999999999999993</v>
      </c>
      <c r="X41" s="17">
        <f>IF('[1]Indicator Data'!BY42="No data","x",ROUND(IF('[1]Indicator Data'!BY42&gt;X$3,10,IF('[1]Indicator Data'!BY42&lt;X$4,0,10-(X$3-'[1]Indicator Data'!BY42)/(X$3-X$4)*10)),1))</f>
        <v>3</v>
      </c>
      <c r="Y41" s="18">
        <f t="shared" si="0"/>
        <v>5.9</v>
      </c>
      <c r="Z41" s="19">
        <f t="shared" si="1"/>
        <v>6</v>
      </c>
      <c r="AA41" s="14"/>
    </row>
    <row r="42" spans="1:27" s="7" customFormat="1" x14ac:dyDescent="0.3">
      <c r="A42" s="16" t="str">
        <f>'[1]Indicator Data'!A43</f>
        <v>Congo</v>
      </c>
      <c r="B42" s="17" t="str">
        <f>IF('[1]Indicator Data'!BJ43="No data","x",ROUND(IF('[1]Indicator Data'!BJ43&gt;B$3,0,IF('[1]Indicator Data'!BJ43&lt;B$4,10,(B$3-'[1]Indicator Data'!BJ43)/(B$3-B$4)*10)),1))</f>
        <v>x</v>
      </c>
      <c r="C42" s="18" t="str">
        <f t="shared" si="2"/>
        <v>x</v>
      </c>
      <c r="D42" s="17">
        <f>IF('[1]Indicator Data'!BL43="No data","x",ROUND(IF('[1]Indicator Data'!BL43&gt;D$3,0,IF('[1]Indicator Data'!BL43&lt;D$4,10,(D$3-'[1]Indicator Data'!BL43)/(D$3-D$4)*10)),1))</f>
        <v>8.1</v>
      </c>
      <c r="E42" s="17">
        <f>IF('[1]Indicator Data'!BK43="No data","x",ROUND(IF('[1]Indicator Data'!BK43&gt;E$3,0,IF('[1]Indicator Data'!BK43&lt;E$4,10,(E$3-'[1]Indicator Data'!BK43)/(E$3-E$4)*10)),1))</f>
        <v>7.8</v>
      </c>
      <c r="F42" s="18">
        <f t="shared" si="3"/>
        <v>8</v>
      </c>
      <c r="G42" s="19">
        <f t="shared" si="4"/>
        <v>8</v>
      </c>
      <c r="H42" s="17">
        <f>IF('[1]Indicator Data'!BN43="No data","x",ROUND(IF('[1]Indicator Data'!BN43^2&gt;H$3,0,IF('[1]Indicator Data'!BN43^2&lt;H$4,10,(H$3-'[1]Indicator Data'!BN43^2)/(H$3-H$4)*10)),1))</f>
        <v>3.9</v>
      </c>
      <c r="I42" s="17">
        <f>IF(OR('[1]Indicator Data'!BM43=0,'[1]Indicator Data'!BM43="No data"),"x",ROUND(IF('[1]Indicator Data'!BM43&gt;I$3,0,IF('[1]Indicator Data'!BM43&lt;I$4,10,(I$3-'[1]Indicator Data'!BM43)/(I$3-I$4)*10)),1))</f>
        <v>5.2</v>
      </c>
      <c r="J42" s="17">
        <f>IF('[1]Indicator Data'!BO43="No data","x",ROUND(IF('[1]Indicator Data'!BO43&gt;J$3,0,IF('[1]Indicator Data'!BO43&lt;J$4,10,(J$3-'[1]Indicator Data'!BO43)/(J$3-J$4)*10)),1))</f>
        <v>9.1</v>
      </c>
      <c r="K42" s="17">
        <f>IF('[1]Indicator Data'!BP43="No data","x",ROUND(IF('[1]Indicator Data'!BP43&gt;K$3,0,IF('[1]Indicator Data'!BP43&lt;K$4,10,(K$3-'[1]Indicator Data'!BP43)/(K$3-K$4)*10)),1))</f>
        <v>5.4</v>
      </c>
      <c r="L42" s="18">
        <f t="shared" si="5"/>
        <v>5.9</v>
      </c>
      <c r="M42" s="20">
        <f>IF('[1]Indicator Data'!BQ43="No data","x",'[1]Indicator Data'!BQ43/'[1]Indicator Data'!CC43*100)</f>
        <v>1.7276720351390922</v>
      </c>
      <c r="N42" s="17">
        <f>IF(M42="x","x",ROUND(IF(M42&gt;N$3,0,IF(M42&lt;N$4,10,(N$3-M42)/(N$3-N$4)*10)),1))</f>
        <v>9.9</v>
      </c>
      <c r="O42" s="17">
        <f>IF('[1]Indicator Data'!BR43="No data","x",ROUND(IF('[1]Indicator Data'!BR43&gt;O$3,0,IF('[1]Indicator Data'!BR43&lt;O$4,10,(O$3-'[1]Indicator Data'!BR43)/(O$3-O$4)*10)),1))</f>
        <v>8.9</v>
      </c>
      <c r="P42" s="17">
        <f>IF('[1]Indicator Data'!BS43="No data","x",ROUND(IF('[1]Indicator Data'!BS43&gt;P$3,0,IF('[1]Indicator Data'!BS43&lt;P$4,10,(P$3-'[1]Indicator Data'!BS43)/(P$3-P$4)*10)),1))</f>
        <v>5.4</v>
      </c>
      <c r="Q42" s="18">
        <f t="shared" si="6"/>
        <v>8.1</v>
      </c>
      <c r="R42" s="17">
        <f>IF('[1]Indicator Data'!BT43="No data","x",ROUND(IF('[1]Indicator Data'!BT43&gt;R$3,0,IF('[1]Indicator Data'!BT43&lt;R$4,10,(R$3-'[1]Indicator Data'!BT43)/(R$3-R$4)*10)),1))</f>
        <v>9.6999999999999993</v>
      </c>
      <c r="S42" s="20">
        <f>IF('[1]Indicator Data'!BU43="No data","x",ROUND(IF('[1]Indicator Data'!BU43&gt;S$3,0,IF('[1]Indicator Data'!BU43&lt;S$4,10,(S$3-'[1]Indicator Data'!BU43)/(S$3-S$4)*10)),1))</f>
        <v>3.4</v>
      </c>
      <c r="T42" s="20">
        <f>IF('[1]Indicator Data'!BV43="No data","x",ROUND(IF('[1]Indicator Data'!BV43&gt;T$3,0,IF('[1]Indicator Data'!BV43&lt;T$4,10,(T$3-'[1]Indicator Data'!BV43)/(T$3-T$4)*10)),1))</f>
        <v>10</v>
      </c>
      <c r="U42" s="20">
        <f>IF('[1]Indicator Data'!BW43="No data","x",ROUND(IF('[1]Indicator Data'!BW43&gt;U$3,0,IF('[1]Indicator Data'!BW43&lt;U$4,10,(U$3-'[1]Indicator Data'!BW43)/(U$3-U$4)*10)),1))</f>
        <v>5.3</v>
      </c>
      <c r="V42" s="17">
        <f t="shared" si="7"/>
        <v>6.2333333333333334</v>
      </c>
      <c r="W42" s="17">
        <f>IF('[1]Indicator Data'!BX43="No data","x",ROUND(IF('[1]Indicator Data'!BX43&gt;W$3,0,IF('[1]Indicator Data'!BX43&lt;W$4,10,(W$3-'[1]Indicator Data'!BX43)/(W$3-W$4)*10)),1))</f>
        <v>9.6999999999999993</v>
      </c>
      <c r="X42" s="17">
        <f>IF('[1]Indicator Data'!BY43="No data","x",ROUND(IF('[1]Indicator Data'!BY43&gt;X$3,10,IF('[1]Indicator Data'!BY43&lt;X$4,0,10-(X$3-'[1]Indicator Data'!BY43)/(X$3-X$4)*10)),1))</f>
        <v>4.2</v>
      </c>
      <c r="Y42" s="18">
        <f t="shared" si="0"/>
        <v>7.5</v>
      </c>
      <c r="Z42" s="19">
        <f t="shared" si="1"/>
        <v>7.2</v>
      </c>
      <c r="AA42" s="14"/>
    </row>
    <row r="43" spans="1:27" s="7" customFormat="1" x14ac:dyDescent="0.3">
      <c r="A43" s="16" t="str">
        <f>'[1]Indicator Data'!A44</f>
        <v>Congo DR</v>
      </c>
      <c r="B43" s="17">
        <f>IF('[1]Indicator Data'!BJ44="No data","x",ROUND(IF('[1]Indicator Data'!BJ44&gt;B$3,0,IF('[1]Indicator Data'!BJ44&lt;B$4,10,(B$3-'[1]Indicator Data'!BJ44)/(B$3-B$4)*10)),1))</f>
        <v>7.5</v>
      </c>
      <c r="C43" s="18">
        <f t="shared" si="2"/>
        <v>7.5</v>
      </c>
      <c r="D43" s="17">
        <f>IF('[1]Indicator Data'!BL44="No data","x",ROUND(IF('[1]Indicator Data'!BL44&gt;D$3,0,IF('[1]Indicator Data'!BL44&lt;D$4,10,(D$3-'[1]Indicator Data'!BL44)/(D$3-D$4)*10)),1))</f>
        <v>8.1999999999999993</v>
      </c>
      <c r="E43" s="17">
        <f>IF('[1]Indicator Data'!BK44="No data","x",ROUND(IF('[1]Indicator Data'!BK44&gt;E$3,0,IF('[1]Indicator Data'!BK44&lt;E$4,10,(E$3-'[1]Indicator Data'!BK44)/(E$3-E$4)*10)),1))</f>
        <v>8.3000000000000007</v>
      </c>
      <c r="F43" s="18">
        <f t="shared" si="3"/>
        <v>8.3000000000000007</v>
      </c>
      <c r="G43" s="19">
        <f t="shared" si="4"/>
        <v>7.9</v>
      </c>
      <c r="H43" s="17">
        <f>IF('[1]Indicator Data'!BN44="No data","x",ROUND(IF('[1]Indicator Data'!BN44^2&gt;H$3,0,IF('[1]Indicator Data'!BN44^2&lt;H$4,10,(H$3-'[1]Indicator Data'!BN44^2)/(H$3-H$4)*10)),1))</f>
        <v>4.5</v>
      </c>
      <c r="I43" s="17">
        <f>IF(OR('[1]Indicator Data'!BM44=0,'[1]Indicator Data'!BM44="No data"),"x",ROUND(IF('[1]Indicator Data'!BM44&gt;I$3,0,IF('[1]Indicator Data'!BM44&lt;I$4,10,(I$3-'[1]Indicator Data'!BM44)/(I$3-I$4)*10)),1))</f>
        <v>8.1</v>
      </c>
      <c r="J43" s="17">
        <f>IF('[1]Indicator Data'!BO44="No data","x",ROUND(IF('[1]Indicator Data'!BO44&gt;J$3,0,IF('[1]Indicator Data'!BO44&lt;J$4,10,(J$3-'[1]Indicator Data'!BO44)/(J$3-J$4)*10)),1))</f>
        <v>9.1</v>
      </c>
      <c r="K43" s="17">
        <f>IF('[1]Indicator Data'!BP44="No data","x",ROUND(IF('[1]Indicator Data'!BP44&gt;K$3,0,IF('[1]Indicator Data'!BP44&lt;K$4,10,(K$3-'[1]Indicator Data'!BP44)/(K$3-K$4)*10)),1))</f>
        <v>8.1</v>
      </c>
      <c r="L43" s="18">
        <f t="shared" si="5"/>
        <v>7.5</v>
      </c>
      <c r="M43" s="20">
        <f>IF('[1]Indicator Data'!BQ44="No data","x",'[1]Indicator Data'!BQ44/'[1]Indicator Data'!CC44*100)</f>
        <v>7.9398337045940766</v>
      </c>
      <c r="N43" s="17">
        <f>IF(M43="x","x",ROUND(IF(M43&gt;N$3,0,IF(M43&lt;N$4,10,(N$3-M43)/(N$3-N$4)*10)),1))</f>
        <v>9.3000000000000007</v>
      </c>
      <c r="O43" s="17">
        <f>IF('[1]Indicator Data'!BR44="No data","x",ROUND(IF('[1]Indicator Data'!BR44&gt;O$3,0,IF('[1]Indicator Data'!BR44&lt;O$4,10,(O$3-'[1]Indicator Data'!BR44)/(O$3-O$4)*10)),1))</f>
        <v>8.8000000000000007</v>
      </c>
      <c r="P43" s="17">
        <f>IF('[1]Indicator Data'!BS44="No data","x",ROUND(IF('[1]Indicator Data'!BS44&gt;P$3,0,IF('[1]Indicator Data'!BS44&lt;P$4,10,(P$3-'[1]Indicator Data'!BS44)/(P$3-P$4)*10)),1))</f>
        <v>10</v>
      </c>
      <c r="Q43" s="18">
        <f t="shared" si="6"/>
        <v>9.4</v>
      </c>
      <c r="R43" s="17">
        <f>IF('[1]Indicator Data'!BT44="No data","x",ROUND(IF('[1]Indicator Data'!BT44&gt;R$3,0,IF('[1]Indicator Data'!BT44&lt;R$4,10,(R$3-'[1]Indicator Data'!BT44)/(R$3-R$4)*10)),1))</f>
        <v>9.8000000000000007</v>
      </c>
      <c r="S43" s="20">
        <f>IF('[1]Indicator Data'!BU44="No data","x",ROUND(IF('[1]Indicator Data'!BU44&gt;S$3,0,IF('[1]Indicator Data'!BU44&lt;S$4,10,(S$3-'[1]Indicator Data'!BU44)/(S$3-S$4)*10)),1))</f>
        <v>7.1</v>
      </c>
      <c r="T43" s="20" t="str">
        <f>IF('[1]Indicator Data'!BV44="No data","x",ROUND(IF('[1]Indicator Data'!BV44&gt;T$3,0,IF('[1]Indicator Data'!BV44&lt;T$4,10,(T$3-'[1]Indicator Data'!BV44)/(T$3-T$4)*10)),1))</f>
        <v>x</v>
      </c>
      <c r="U43" s="20">
        <f>IF('[1]Indicator Data'!BW44="No data","x",ROUND(IF('[1]Indicator Data'!BW44&gt;U$3,0,IF('[1]Indicator Data'!BW44&lt;U$4,10,(U$3-'[1]Indicator Data'!BW44)/(U$3-U$4)*10)),1))</f>
        <v>6.9</v>
      </c>
      <c r="V43" s="17">
        <f t="shared" si="7"/>
        <v>7</v>
      </c>
      <c r="W43" s="17">
        <f>IF('[1]Indicator Data'!BX44="No data","x",ROUND(IF('[1]Indicator Data'!BX44&gt;W$3,0,IF('[1]Indicator Data'!BX44&lt;W$4,10,(W$3-'[1]Indicator Data'!BX44)/(W$3-W$4)*10)),1))</f>
        <v>10</v>
      </c>
      <c r="X43" s="17">
        <f>IF('[1]Indicator Data'!BY44="No data","x",ROUND(IF('[1]Indicator Data'!BY44&gt;X$3,10,IF('[1]Indicator Data'!BY44&lt;X$4,0,10-(X$3-'[1]Indicator Data'!BY44)/(X$3-X$4)*10)),1))</f>
        <v>5.3</v>
      </c>
      <c r="Y43" s="18">
        <f t="shared" si="0"/>
        <v>8</v>
      </c>
      <c r="Z43" s="19">
        <f t="shared" si="1"/>
        <v>8.3000000000000007</v>
      </c>
      <c r="AA43" s="14"/>
    </row>
    <row r="44" spans="1:27" s="7" customFormat="1" x14ac:dyDescent="0.3">
      <c r="A44" s="16" t="str">
        <f>'[1]Indicator Data'!A45</f>
        <v>Costa Rica</v>
      </c>
      <c r="B44" s="17">
        <f>IF('[1]Indicator Data'!BJ45="No data","x",ROUND(IF('[1]Indicator Data'!BJ45&gt;B$3,0,IF('[1]Indicator Data'!BJ45&lt;B$4,10,(B$3-'[1]Indicator Data'!BJ45)/(B$3-B$4)*10)),1))</f>
        <v>1.5</v>
      </c>
      <c r="C44" s="18">
        <f t="shared" si="2"/>
        <v>1.5</v>
      </c>
      <c r="D44" s="17">
        <f>IF('[1]Indicator Data'!BL45="No data","x",ROUND(IF('[1]Indicator Data'!BL45&gt;D$3,0,IF('[1]Indicator Data'!BL45&lt;D$4,10,(D$3-'[1]Indicator Data'!BL45)/(D$3-D$4)*10)),1))</f>
        <v>4.3</v>
      </c>
      <c r="E44" s="17">
        <f>IF('[1]Indicator Data'!BK45="No data","x",ROUND(IF('[1]Indicator Data'!BK45&gt;E$3,0,IF('[1]Indicator Data'!BK45&lt;E$4,10,(E$3-'[1]Indicator Data'!BK45)/(E$3-E$4)*10)),1))</f>
        <v>4.2</v>
      </c>
      <c r="F44" s="18">
        <f t="shared" si="3"/>
        <v>4.3</v>
      </c>
      <c r="G44" s="19">
        <f t="shared" si="4"/>
        <v>2.9</v>
      </c>
      <c r="H44" s="17">
        <f>IF('[1]Indicator Data'!BN45="No data","x",ROUND(IF('[1]Indicator Data'!BN45^2&gt;H$3,0,IF('[1]Indicator Data'!BN45^2&lt;H$4,10,(H$3-'[1]Indicator Data'!BN45^2)/(H$3-H$4)*10)),1))</f>
        <v>0.5</v>
      </c>
      <c r="I44" s="17">
        <f>IF(OR('[1]Indicator Data'!BM45=0,'[1]Indicator Data'!BM45="No data"),"x",ROUND(IF('[1]Indicator Data'!BM45&gt;I$3,0,IF('[1]Indicator Data'!BM45&lt;I$4,10,(I$3-'[1]Indicator Data'!BM45)/(I$3-I$4)*10)),1))</f>
        <v>0</v>
      </c>
      <c r="J44" s="17">
        <f>IF('[1]Indicator Data'!BO45="No data","x",ROUND(IF('[1]Indicator Data'!BO45&gt;J$3,0,IF('[1]Indicator Data'!BO45&lt;J$4,10,(J$3-'[1]Indicator Data'!BO45)/(J$3-J$4)*10)),1))</f>
        <v>1.9</v>
      </c>
      <c r="K44" s="17">
        <f>IF('[1]Indicator Data'!BP45="No data","x",ROUND(IF('[1]Indicator Data'!BP45&gt;K$3,0,IF('[1]Indicator Data'!BP45&lt;K$4,10,(K$3-'[1]Indicator Data'!BP45)/(K$3-K$4)*10)),1))</f>
        <v>1.6</v>
      </c>
      <c r="L44" s="18">
        <f t="shared" si="5"/>
        <v>1</v>
      </c>
      <c r="M44" s="20">
        <f>IF('[1]Indicator Data'!BQ45="No data","x",'[1]Indicator Data'!BQ45/'[1]Indicator Data'!CC45*100)</f>
        <v>45.045045045045043</v>
      </c>
      <c r="N44" s="17">
        <f>IF(M44="x","x",ROUND(IF(M44&gt;N$3,0,IF(M44&lt;N$4,10,(N$3-M44)/(N$3-N$4)*10)),1))</f>
        <v>5.6</v>
      </c>
      <c r="O44" s="17">
        <f>IF('[1]Indicator Data'!BR45="No data","x",ROUND(IF('[1]Indicator Data'!BR45&gt;O$3,0,IF('[1]Indicator Data'!BR45&lt;O$4,10,(O$3-'[1]Indicator Data'!BR45)/(O$3-O$4)*10)),1))</f>
        <v>0.2</v>
      </c>
      <c r="P44" s="17">
        <f>IF('[1]Indicator Data'!BS45="No data","x",ROUND(IF('[1]Indicator Data'!BS45&gt;P$3,0,IF('[1]Indicator Data'!BS45&lt;P$4,10,(P$3-'[1]Indicator Data'!BS45)/(P$3-P$4)*10)),1))</f>
        <v>0.1</v>
      </c>
      <c r="Q44" s="18">
        <f t="shared" si="6"/>
        <v>2</v>
      </c>
      <c r="R44" s="17">
        <f>IF('[1]Indicator Data'!BT45="No data","x",ROUND(IF('[1]Indicator Data'!BT45&gt;R$3,0,IF('[1]Indicator Data'!BT45&lt;R$4,10,(R$3-'[1]Indicator Data'!BT45)/(R$3-R$4)*10)),1))</f>
        <v>7.1</v>
      </c>
      <c r="S44" s="20">
        <f>IF('[1]Indicator Data'!BU45="No data","x",ROUND(IF('[1]Indicator Data'!BU45&gt;S$3,0,IF('[1]Indicator Data'!BU45&lt;S$4,10,(S$3-'[1]Indicator Data'!BU45)/(S$3-S$4)*10)),1))</f>
        <v>0.7</v>
      </c>
      <c r="T44" s="20">
        <f>IF('[1]Indicator Data'!BV45="No data","x",ROUND(IF('[1]Indicator Data'!BV45&gt;T$3,0,IF('[1]Indicator Data'!BV45&lt;T$4,10,(T$3-'[1]Indicator Data'!BV45)/(T$3-T$4)*10)),1))</f>
        <v>1</v>
      </c>
      <c r="U44" s="20">
        <f>IF('[1]Indicator Data'!BW45="No data","x",ROUND(IF('[1]Indicator Data'!BW45&gt;U$3,0,IF('[1]Indicator Data'!BW45&lt;U$4,10,(U$3-'[1]Indicator Data'!BW45)/(U$3-U$4)*10)),1))</f>
        <v>0.7</v>
      </c>
      <c r="V44" s="17">
        <f t="shared" si="7"/>
        <v>0.79999999999999993</v>
      </c>
      <c r="W44" s="17">
        <f>IF('[1]Indicator Data'!BX45="No data","x",ROUND(IF('[1]Indicator Data'!BX45&gt;W$3,0,IF('[1]Indicator Data'!BX45&lt;W$4,10,(W$3-'[1]Indicator Data'!BX45)/(W$3-W$4)*10)),1))</f>
        <v>5.6</v>
      </c>
      <c r="X44" s="17">
        <f>IF('[1]Indicator Data'!BY45="No data","x",ROUND(IF('[1]Indicator Data'!BY45&gt;X$3,10,IF('[1]Indicator Data'!BY45&lt;X$4,0,10-(X$3-'[1]Indicator Data'!BY45)/(X$3-X$4)*10)),1))</f>
        <v>0.3</v>
      </c>
      <c r="Y44" s="18">
        <f t="shared" si="0"/>
        <v>3.5</v>
      </c>
      <c r="Z44" s="19">
        <f t="shared" si="1"/>
        <v>2.2000000000000002</v>
      </c>
      <c r="AA44" s="14"/>
    </row>
    <row r="45" spans="1:27" s="7" customFormat="1" x14ac:dyDescent="0.3">
      <c r="A45" s="16" t="str">
        <f>'[1]Indicator Data'!A46</f>
        <v>Côte d'Ivoire</v>
      </c>
      <c r="B45" s="17">
        <f>IF('[1]Indicator Data'!BJ46="No data","x",ROUND(IF('[1]Indicator Data'!BJ46&gt;B$3,0,IF('[1]Indicator Data'!BJ46&lt;B$4,10,(B$3-'[1]Indicator Data'!BJ46)/(B$3-B$4)*10)),1))</f>
        <v>7.8</v>
      </c>
      <c r="C45" s="18">
        <f t="shared" si="2"/>
        <v>7.8</v>
      </c>
      <c r="D45" s="17">
        <f>IF('[1]Indicator Data'!BL46="No data","x",ROUND(IF('[1]Indicator Data'!BL46&gt;D$3,0,IF('[1]Indicator Data'!BL46&lt;D$4,10,(D$3-'[1]Indicator Data'!BL46)/(D$3-D$4)*10)),1))</f>
        <v>6.4</v>
      </c>
      <c r="E45" s="17">
        <f>IF('[1]Indicator Data'!BK46="No data","x",ROUND(IF('[1]Indicator Data'!BK46&gt;E$3,0,IF('[1]Indicator Data'!BK46&lt;E$4,10,(E$3-'[1]Indicator Data'!BK46)/(E$3-E$4)*10)),1))</f>
        <v>6</v>
      </c>
      <c r="F45" s="18">
        <f t="shared" si="3"/>
        <v>6.2</v>
      </c>
      <c r="G45" s="19">
        <f t="shared" si="4"/>
        <v>7</v>
      </c>
      <c r="H45" s="17">
        <f>IF('[1]Indicator Data'!BN46="No data","x",ROUND(IF('[1]Indicator Data'!BN46^2&gt;H$3,0,IF('[1]Indicator Data'!BN46^2&lt;H$4,10,(H$3-'[1]Indicator Data'!BN46^2)/(H$3-H$4)*10)),1))</f>
        <v>8.5</v>
      </c>
      <c r="I45" s="17">
        <f>IF(OR('[1]Indicator Data'!BM46=0,'[1]Indicator Data'!BM46="No data"),"x",ROUND(IF('[1]Indicator Data'!BM46&gt;I$3,0,IF('[1]Indicator Data'!BM46&lt;I$4,10,(I$3-'[1]Indicator Data'!BM46)/(I$3-I$4)*10)),1))</f>
        <v>3.1</v>
      </c>
      <c r="J45" s="17">
        <f>IF('[1]Indicator Data'!BO46="No data","x",ROUND(IF('[1]Indicator Data'!BO46&gt;J$3,0,IF('[1]Indicator Data'!BO46&lt;J$4,10,(J$3-'[1]Indicator Data'!BO46)/(J$3-J$4)*10)),1))</f>
        <v>6.4</v>
      </c>
      <c r="K45" s="17">
        <f>IF('[1]Indicator Data'!BP46="No data","x",ROUND(IF('[1]Indicator Data'!BP46&gt;K$3,0,IF('[1]Indicator Data'!BP46&lt;K$4,10,(K$3-'[1]Indicator Data'!BP46)/(K$3-K$4)*10)),1))</f>
        <v>2.8</v>
      </c>
      <c r="L45" s="18">
        <f t="shared" si="5"/>
        <v>5.2</v>
      </c>
      <c r="M45" s="20">
        <f>IF('[1]Indicator Data'!BQ46="No data","x",'[1]Indicator Data'!BQ46/'[1]Indicator Data'!CC46*100)</f>
        <v>10.062893081761008</v>
      </c>
      <c r="N45" s="17">
        <f>IF(M45="x","x",ROUND(IF(M45&gt;N$3,0,IF(M45&lt;N$4,10,(N$3-M45)/(N$3-N$4)*10)),1))</f>
        <v>9.1</v>
      </c>
      <c r="O45" s="17">
        <f>IF('[1]Indicator Data'!BR46="No data","x",ROUND(IF('[1]Indicator Data'!BR46&gt;O$3,0,IF('[1]Indicator Data'!BR46&lt;O$4,10,(O$3-'[1]Indicator Data'!BR46)/(O$3-O$4)*10)),1))</f>
        <v>7.5</v>
      </c>
      <c r="P45" s="17">
        <f>IF('[1]Indicator Data'!BS46="No data","x",ROUND(IF('[1]Indicator Data'!BS46&gt;P$3,0,IF('[1]Indicator Data'!BS46&lt;P$4,10,(P$3-'[1]Indicator Data'!BS46)/(P$3-P$4)*10)),1))</f>
        <v>5.4</v>
      </c>
      <c r="Q45" s="18">
        <f t="shared" si="6"/>
        <v>7.3</v>
      </c>
      <c r="R45" s="17">
        <f>IF('[1]Indicator Data'!BT46="No data","x",ROUND(IF('[1]Indicator Data'!BT46&gt;R$3,0,IF('[1]Indicator Data'!BT46&lt;R$4,10,(R$3-'[1]Indicator Data'!BT46)/(R$3-R$4)*10)),1))</f>
        <v>9.4</v>
      </c>
      <c r="S45" s="20">
        <f>IF('[1]Indicator Data'!BU46="No data","x",ROUND(IF('[1]Indicator Data'!BU46&gt;S$3,0,IF('[1]Indicator Data'!BU46&lt;S$4,10,(S$3-'[1]Indicator Data'!BU46)/(S$3-S$4)*10)),1))</f>
        <v>2.5</v>
      </c>
      <c r="T45" s="20" t="str">
        <f>IF('[1]Indicator Data'!BV46="No data","x",ROUND(IF('[1]Indicator Data'!BV46&gt;T$3,0,IF('[1]Indicator Data'!BV46&lt;T$4,10,(T$3-'[1]Indicator Data'!BV46)/(T$3-T$4)*10)),1))</f>
        <v>x</v>
      </c>
      <c r="U45" s="20">
        <f>IF('[1]Indicator Data'!BW46="No data","x",ROUND(IF('[1]Indicator Data'!BW46&gt;U$3,0,IF('[1]Indicator Data'!BW46&lt;U$4,10,(U$3-'[1]Indicator Data'!BW46)/(U$3-U$4)*10)),1))</f>
        <v>2.5</v>
      </c>
      <c r="V45" s="17">
        <f t="shared" si="7"/>
        <v>2.5</v>
      </c>
      <c r="W45" s="17">
        <f>IF('[1]Indicator Data'!BX46="No data","x",ROUND(IF('[1]Indicator Data'!BX46&gt;W$3,0,IF('[1]Indicator Data'!BX46&lt;W$4,10,(W$3-'[1]Indicator Data'!BX46)/(W$3-W$4)*10)),1))</f>
        <v>9.6</v>
      </c>
      <c r="X45" s="17">
        <f>IF('[1]Indicator Data'!BY46="No data","x",ROUND(IF('[1]Indicator Data'!BY46&gt;X$3,10,IF('[1]Indicator Data'!BY46&lt;X$4,0,10-(X$3-'[1]Indicator Data'!BY46)/(X$3-X$4)*10)),1))</f>
        <v>6.9</v>
      </c>
      <c r="Y45" s="18">
        <f t="shared" si="0"/>
        <v>7.1</v>
      </c>
      <c r="Z45" s="19">
        <f t="shared" si="1"/>
        <v>6.5</v>
      </c>
      <c r="AA45" s="14"/>
    </row>
    <row r="46" spans="1:27" s="7" customFormat="1" x14ac:dyDescent="0.3">
      <c r="A46" s="16" t="str">
        <f>'[1]Indicator Data'!A47</f>
        <v>Croatia</v>
      </c>
      <c r="B46" s="17">
        <f>IF('[1]Indicator Data'!BJ47="No data","x",ROUND(IF('[1]Indicator Data'!BJ47&gt;B$3,0,IF('[1]Indicator Data'!BJ47&lt;B$4,10,(B$3-'[1]Indicator Data'!BJ47)/(B$3-B$4)*10)),1))</f>
        <v>4.4000000000000004</v>
      </c>
      <c r="C46" s="18">
        <f t="shared" si="2"/>
        <v>4.4000000000000004</v>
      </c>
      <c r="D46" s="17">
        <f>IF('[1]Indicator Data'!BL47="No data","x",ROUND(IF('[1]Indicator Data'!BL47&gt;D$3,0,IF('[1]Indicator Data'!BL47&lt;D$4,10,(D$3-'[1]Indicator Data'!BL47)/(D$3-D$4)*10)),1))</f>
        <v>5.3</v>
      </c>
      <c r="E46" s="17">
        <f>IF('[1]Indicator Data'!BK47="No data","x",ROUND(IF('[1]Indicator Data'!BK47&gt;E$3,0,IF('[1]Indicator Data'!BK47&lt;E$4,10,(E$3-'[1]Indicator Data'!BK47)/(E$3-E$4)*10)),1))</f>
        <v>4.2</v>
      </c>
      <c r="F46" s="18">
        <f t="shared" si="3"/>
        <v>4.8</v>
      </c>
      <c r="G46" s="19">
        <f t="shared" si="4"/>
        <v>4.5999999999999996</v>
      </c>
      <c r="H46" s="17">
        <f>IF('[1]Indicator Data'!BN47="No data","x",ROUND(IF('[1]Indicator Data'!BN47^2&gt;H$3,0,IF('[1]Indicator Data'!BN47^2&lt;H$4,10,(H$3-'[1]Indicator Data'!BN47^2)/(H$3-H$4)*10)),1))</f>
        <v>0.2</v>
      </c>
      <c r="I46" s="17">
        <f>IF(OR('[1]Indicator Data'!BM47=0,'[1]Indicator Data'!BM47="No data"),"x",ROUND(IF('[1]Indicator Data'!BM47&gt;I$3,0,IF('[1]Indicator Data'!BM47&lt;I$4,10,(I$3-'[1]Indicator Data'!BM47)/(I$3-I$4)*10)),1))</f>
        <v>0</v>
      </c>
      <c r="J46" s="17">
        <f>IF('[1]Indicator Data'!BO47="No data","x",ROUND(IF('[1]Indicator Data'!BO47&gt;J$3,0,IF('[1]Indicator Data'!BO47&lt;J$4,10,(J$3-'[1]Indicator Data'!BO47)/(J$3-J$4)*10)),1))</f>
        <v>2.1</v>
      </c>
      <c r="K46" s="17">
        <f>IF('[1]Indicator Data'!BP47="No data","x",ROUND(IF('[1]Indicator Data'!BP47&gt;K$3,0,IF('[1]Indicator Data'!BP47&lt;K$4,10,(K$3-'[1]Indicator Data'!BP47)/(K$3-K$4)*10)),1))</f>
        <v>4.8</v>
      </c>
      <c r="L46" s="18">
        <f t="shared" si="5"/>
        <v>1.8</v>
      </c>
      <c r="M46" s="20">
        <f>IF('[1]Indicator Data'!BQ47="No data","x",'[1]Indicator Data'!BQ47/'[1]Indicator Data'!CC47*100)</f>
        <v>148.3202287348106</v>
      </c>
      <c r="N46" s="17">
        <f>IF(M46="x","x",ROUND(IF(M46&gt;N$3,0,IF(M46&lt;N$4,10,(N$3-M46)/(N$3-N$4)*10)),1))</f>
        <v>0</v>
      </c>
      <c r="O46" s="17">
        <f>IF('[1]Indicator Data'!BR47="No data","x",ROUND(IF('[1]Indicator Data'!BR47&gt;O$3,0,IF('[1]Indicator Data'!BR47&lt;O$4,10,(O$3-'[1]Indicator Data'!BR47)/(O$3-O$4)*10)),1))</f>
        <v>0.4</v>
      </c>
      <c r="P46" s="17">
        <f>IF('[1]Indicator Data'!BS47="No data","x",ROUND(IF('[1]Indicator Data'!BS47&gt;P$3,0,IF('[1]Indicator Data'!BS47&lt;P$4,10,(P$3-'[1]Indicator Data'!BS47)/(P$3-P$4)*10)),1))</f>
        <v>0.1</v>
      </c>
      <c r="Q46" s="18">
        <f t="shared" si="6"/>
        <v>0.2</v>
      </c>
      <c r="R46" s="17">
        <f>IF('[1]Indicator Data'!BT47="No data","x",ROUND(IF('[1]Indicator Data'!BT47&gt;R$3,0,IF('[1]Indicator Data'!BT47&lt;R$4,10,(R$3-'[1]Indicator Data'!BT47)/(R$3-R$4)*10)),1))</f>
        <v>2.5</v>
      </c>
      <c r="S46" s="20">
        <f>IF('[1]Indicator Data'!BU47="No data","x",ROUND(IF('[1]Indicator Data'!BU47&gt;S$3,0,IF('[1]Indicator Data'!BU47&lt;S$4,10,(S$3-'[1]Indicator Data'!BU47)/(S$3-S$4)*10)),1))</f>
        <v>0.8</v>
      </c>
      <c r="T46" s="20">
        <f>IF('[1]Indicator Data'!BV47="No data","x",ROUND(IF('[1]Indicator Data'!BV47&gt;T$3,0,IF('[1]Indicator Data'!BV47&lt;T$4,10,(T$3-'[1]Indicator Data'!BV47)/(T$3-T$4)*10)),1))</f>
        <v>0.7</v>
      </c>
      <c r="U46" s="20" t="str">
        <f>IF('[1]Indicator Data'!BW47="No data","x",ROUND(IF('[1]Indicator Data'!BW47&gt;U$3,0,IF('[1]Indicator Data'!BW47&lt;U$4,10,(U$3-'[1]Indicator Data'!BW47)/(U$3-U$4)*10)),1))</f>
        <v>x</v>
      </c>
      <c r="V46" s="17">
        <f t="shared" si="7"/>
        <v>0.75</v>
      </c>
      <c r="W46" s="17">
        <f>IF('[1]Indicator Data'!BX47="No data","x",ROUND(IF('[1]Indicator Data'!BX47&gt;W$3,0,IF('[1]Indicator Data'!BX47&lt;W$4,10,(W$3-'[1]Indicator Data'!BX47)/(W$3-W$4)*10)),1))</f>
        <v>3.8</v>
      </c>
      <c r="X46" s="17">
        <f>IF('[1]Indicator Data'!BY47="No data","x",ROUND(IF('[1]Indicator Data'!BY47&gt;X$3,10,IF('[1]Indicator Data'!BY47&lt;X$4,0,10-(X$3-'[1]Indicator Data'!BY47)/(X$3-X$4)*10)),1))</f>
        <v>0.1</v>
      </c>
      <c r="Y46" s="18">
        <f t="shared" si="0"/>
        <v>1.8</v>
      </c>
      <c r="Z46" s="19">
        <f t="shared" si="1"/>
        <v>1.3</v>
      </c>
      <c r="AA46" s="14"/>
    </row>
    <row r="47" spans="1:27" s="7" customFormat="1" x14ac:dyDescent="0.3">
      <c r="A47" s="16" t="str">
        <f>'[1]Indicator Data'!A48</f>
        <v>Cuba</v>
      </c>
      <c r="B47" s="17">
        <f>IF('[1]Indicator Data'!BJ48="No data","x",ROUND(IF('[1]Indicator Data'!BJ48&gt;B$3,0,IF('[1]Indicator Data'!BJ48&lt;B$4,10,(B$3-'[1]Indicator Data'!BJ48)/(B$3-B$4)*10)),1))</f>
        <v>2.5</v>
      </c>
      <c r="C47" s="18">
        <f t="shared" si="2"/>
        <v>2.5</v>
      </c>
      <c r="D47" s="17">
        <f>IF('[1]Indicator Data'!BL48="No data","x",ROUND(IF('[1]Indicator Data'!BL48&gt;D$3,0,IF('[1]Indicator Data'!BL48&lt;D$4,10,(D$3-'[1]Indicator Data'!BL48)/(D$3-D$4)*10)),1))</f>
        <v>5.3</v>
      </c>
      <c r="E47" s="17">
        <f>IF('[1]Indicator Data'!BK48="No data","x",ROUND(IF('[1]Indicator Data'!BK48&gt;E$3,0,IF('[1]Indicator Data'!BK48&lt;E$4,10,(E$3-'[1]Indicator Data'!BK48)/(E$3-E$4)*10)),1))</f>
        <v>5.3</v>
      </c>
      <c r="F47" s="18">
        <f t="shared" si="3"/>
        <v>5.3</v>
      </c>
      <c r="G47" s="19">
        <f t="shared" si="4"/>
        <v>3.9</v>
      </c>
      <c r="H47" s="17">
        <f>IF('[1]Indicator Data'!BN48="No data","x",ROUND(IF('[1]Indicator Data'!BN48^2&gt;H$3,0,IF('[1]Indicator Data'!BN48^2&lt;H$4,10,(H$3-'[1]Indicator Data'!BN48^2)/(H$3-H$4)*10)),1))</f>
        <v>0.1</v>
      </c>
      <c r="I47" s="17">
        <f>IF(OR('[1]Indicator Data'!BM48=0,'[1]Indicator Data'!BM48="No data"),"x",ROUND(IF('[1]Indicator Data'!BM48&gt;I$3,0,IF('[1]Indicator Data'!BM48&lt;I$4,10,(I$3-'[1]Indicator Data'!BM48)/(I$3-I$4)*10)),1))</f>
        <v>0</v>
      </c>
      <c r="J47" s="17">
        <f>IF('[1]Indicator Data'!BO48="No data","x",ROUND(IF('[1]Indicator Data'!BO48&gt;J$3,0,IF('[1]Indicator Data'!BO48&lt;J$4,10,(J$3-'[1]Indicator Data'!BO48)/(J$3-J$4)*10)),1))</f>
        <v>3.8</v>
      </c>
      <c r="K47" s="17">
        <f>IF('[1]Indicator Data'!BP48="No data","x",ROUND(IF('[1]Indicator Data'!BP48&gt;K$3,0,IF('[1]Indicator Data'!BP48&lt;K$4,10,(K$3-'[1]Indicator Data'!BP48)/(K$3-K$4)*10)),1))</f>
        <v>7.5</v>
      </c>
      <c r="L47" s="18">
        <f t="shared" si="5"/>
        <v>2.9</v>
      </c>
      <c r="M47" s="20">
        <f>IF('[1]Indicator Data'!BQ48="No data","x",'[1]Indicator Data'!BQ48/'[1]Indicator Data'!CC48*100)</f>
        <v>62.94626080420894</v>
      </c>
      <c r="N47" s="17">
        <f>IF(M47="x","x",ROUND(IF(M47&gt;N$3,0,IF(M47&lt;N$4,10,(N$3-M47)/(N$3-N$4)*10)),1))</f>
        <v>3.7</v>
      </c>
      <c r="O47" s="17">
        <f>IF('[1]Indicator Data'!BR48="No data","x",ROUND(IF('[1]Indicator Data'!BR48&gt;O$3,0,IF('[1]Indicator Data'!BR48&lt;O$4,10,(O$3-'[1]Indicator Data'!BR48)/(O$3-O$4)*10)),1))</f>
        <v>0.8</v>
      </c>
      <c r="P47" s="17">
        <f>IF('[1]Indicator Data'!BS48="No data","x",ROUND(IF('[1]Indicator Data'!BS48&gt;P$3,0,IF('[1]Indicator Data'!BS48&lt;P$4,10,(P$3-'[1]Indicator Data'!BS48)/(P$3-P$4)*10)),1))</f>
        <v>0.9</v>
      </c>
      <c r="Q47" s="18">
        <f t="shared" si="6"/>
        <v>1.8</v>
      </c>
      <c r="R47" s="17">
        <f>IF('[1]Indicator Data'!BT48="No data","x",ROUND(IF('[1]Indicator Data'!BT48&gt;R$3,0,IF('[1]Indicator Data'!BT48&lt;R$4,10,(R$3-'[1]Indicator Data'!BT48)/(R$3-R$4)*10)),1))</f>
        <v>0</v>
      </c>
      <c r="S47" s="20">
        <f>IF('[1]Indicator Data'!BU48="No data","x",ROUND(IF('[1]Indicator Data'!BU48&gt;S$3,0,IF('[1]Indicator Data'!BU48&lt;S$4,10,(S$3-'[1]Indicator Data'!BU48)/(S$3-S$4)*10)),1))</f>
        <v>0</v>
      </c>
      <c r="T47" s="20">
        <f>IF('[1]Indicator Data'!BV48="No data","x",ROUND(IF('[1]Indicator Data'!BV48&gt;T$3,0,IF('[1]Indicator Data'!BV48&lt;T$4,10,(T$3-'[1]Indicator Data'!BV48)/(T$3-T$4)*10)),1))</f>
        <v>0</v>
      </c>
      <c r="U47" s="20" t="str">
        <f>IF('[1]Indicator Data'!BW48="No data","x",ROUND(IF('[1]Indicator Data'!BW48&gt;U$3,0,IF('[1]Indicator Data'!BW48&lt;U$4,10,(U$3-'[1]Indicator Data'!BW48)/(U$3-U$4)*10)),1))</f>
        <v>x</v>
      </c>
      <c r="V47" s="17">
        <f t="shared" si="7"/>
        <v>0</v>
      </c>
      <c r="W47" s="17">
        <f>IF('[1]Indicator Data'!BX48="No data","x",ROUND(IF('[1]Indicator Data'!BX48&gt;W$3,0,IF('[1]Indicator Data'!BX48&lt;W$4,10,(W$3-'[1]Indicator Data'!BX48)/(W$3-W$4)*10)),1))</f>
        <v>1.6</v>
      </c>
      <c r="X47" s="17">
        <f>IF('[1]Indicator Data'!BY48="No data","x",ROUND(IF('[1]Indicator Data'!BY48&gt;X$3,10,IF('[1]Indicator Data'!BY48&lt;X$4,0,10-(X$3-'[1]Indicator Data'!BY48)/(X$3-X$4)*10)),1))</f>
        <v>0.4</v>
      </c>
      <c r="Y47" s="18">
        <f t="shared" si="0"/>
        <v>0.5</v>
      </c>
      <c r="Z47" s="19">
        <f t="shared" si="1"/>
        <v>1.7</v>
      </c>
      <c r="AA47" s="14"/>
    </row>
    <row r="48" spans="1:27" s="7" customFormat="1" x14ac:dyDescent="0.3">
      <c r="A48" s="16" t="str">
        <f>'[1]Indicator Data'!A49</f>
        <v>Cyprus</v>
      </c>
      <c r="B48" s="17" t="str">
        <f>IF('[1]Indicator Data'!BJ49="No data","x",ROUND(IF('[1]Indicator Data'!BJ49&gt;B$3,0,IF('[1]Indicator Data'!BJ49&lt;B$4,10,(B$3-'[1]Indicator Data'!BJ49)/(B$3-B$4)*10)),1))</f>
        <v>x</v>
      </c>
      <c r="C48" s="18" t="str">
        <f t="shared" si="2"/>
        <v>x</v>
      </c>
      <c r="D48" s="17">
        <f>IF('[1]Indicator Data'!BL49="No data","x",ROUND(IF('[1]Indicator Data'!BL49&gt;D$3,0,IF('[1]Indicator Data'!BL49&lt;D$4,10,(D$3-'[1]Indicator Data'!BL49)/(D$3-D$4)*10)),1))</f>
        <v>4.3</v>
      </c>
      <c r="E48" s="17">
        <f>IF('[1]Indicator Data'!BK49="No data","x",ROUND(IF('[1]Indicator Data'!BK49&gt;E$3,0,IF('[1]Indicator Data'!BK49&lt;E$4,10,(E$3-'[1]Indicator Data'!BK49)/(E$3-E$4)*10)),1))</f>
        <v>3</v>
      </c>
      <c r="F48" s="18">
        <f t="shared" si="3"/>
        <v>3.7</v>
      </c>
      <c r="G48" s="19">
        <f t="shared" si="4"/>
        <v>3.7</v>
      </c>
      <c r="H48" s="17">
        <f>IF('[1]Indicator Data'!BN49="No data","x",ROUND(IF('[1]Indicator Data'!BN49^2&gt;H$3,0,IF('[1]Indicator Data'!BN49^2&lt;H$4,10,(H$3-'[1]Indicator Data'!BN49^2)/(H$3-H$4)*10)),1))</f>
        <v>0.3</v>
      </c>
      <c r="I48" s="17">
        <f>IF(OR('[1]Indicator Data'!BM49=0,'[1]Indicator Data'!BM49="No data"),"x",ROUND(IF('[1]Indicator Data'!BM49&gt;I$3,0,IF('[1]Indicator Data'!BM49&lt;I$4,10,(I$3-'[1]Indicator Data'!BM49)/(I$3-I$4)*10)),1))</f>
        <v>0</v>
      </c>
      <c r="J48" s="17">
        <f>IF('[1]Indicator Data'!BO49="No data","x",ROUND(IF('[1]Indicator Data'!BO49&gt;J$3,0,IF('[1]Indicator Data'!BO49&lt;J$4,10,(J$3-'[1]Indicator Data'!BO49)/(J$3-J$4)*10)),1))</f>
        <v>1.4</v>
      </c>
      <c r="K48" s="17">
        <f>IF('[1]Indicator Data'!BP49="No data","x",ROUND(IF('[1]Indicator Data'!BP49&gt;K$3,0,IF('[1]Indicator Data'!BP49&lt;K$4,10,(K$3-'[1]Indicator Data'!BP49)/(K$3-K$4)*10)),1))</f>
        <v>2.9</v>
      </c>
      <c r="L48" s="18">
        <f t="shared" si="5"/>
        <v>1.2</v>
      </c>
      <c r="M48" s="20">
        <f>IF('[1]Indicator Data'!BQ49="No data","x",'[1]Indicator Data'!BQ49/'[1]Indicator Data'!CC49*100)</f>
        <v>205.62770562770564</v>
      </c>
      <c r="N48" s="17">
        <f>IF(M48="x","x",ROUND(IF(M48&gt;N$3,0,IF(M48&lt;N$4,10,(N$3-M48)/(N$3-N$4)*10)),1))</f>
        <v>0</v>
      </c>
      <c r="O48" s="17">
        <f>IF('[1]Indicator Data'!BR49="No data","x",ROUND(IF('[1]Indicator Data'!BR49&gt;O$3,0,IF('[1]Indicator Data'!BR49&lt;O$4,10,(O$3-'[1]Indicator Data'!BR49)/(O$3-O$4)*10)),1))</f>
        <v>0.1</v>
      </c>
      <c r="P48" s="17">
        <f>IF('[1]Indicator Data'!BS49="No data","x",ROUND(IF('[1]Indicator Data'!BS49&gt;P$3,0,IF('[1]Indicator Data'!BS49&lt;P$4,10,(P$3-'[1]Indicator Data'!BS49)/(P$3-P$4)*10)),1))</f>
        <v>0.1</v>
      </c>
      <c r="Q48" s="18">
        <f t="shared" si="6"/>
        <v>0.1</v>
      </c>
      <c r="R48" s="17">
        <f>IF('[1]Indicator Data'!BT49="No data","x",ROUND(IF('[1]Indicator Data'!BT49&gt;R$3,0,IF('[1]Indicator Data'!BT49&lt;R$4,10,(R$3-'[1]Indicator Data'!BT49)/(R$3-R$4)*10)),1))</f>
        <v>5.0999999999999996</v>
      </c>
      <c r="S48" s="20">
        <f>IF('[1]Indicator Data'!BU49="No data","x",ROUND(IF('[1]Indicator Data'!BU49&gt;S$3,0,IF('[1]Indicator Data'!BU49&lt;S$4,10,(S$3-'[1]Indicator Data'!BU49)/(S$3-S$4)*10)),1))</f>
        <v>0.5</v>
      </c>
      <c r="T48" s="20">
        <f>IF('[1]Indicator Data'!BV49="No data","x",ROUND(IF('[1]Indicator Data'!BV49&gt;T$3,0,IF('[1]Indicator Data'!BV49&lt;T$4,10,(T$3-'[1]Indicator Data'!BV49)/(T$3-T$4)*10)),1))</f>
        <v>1.9</v>
      </c>
      <c r="U48" s="20">
        <f>IF('[1]Indicator Data'!BW49="No data","x",ROUND(IF('[1]Indicator Data'!BW49&gt;U$3,0,IF('[1]Indicator Data'!BW49&lt;U$4,10,(U$3-'[1]Indicator Data'!BW49)/(U$3-U$4)*10)),1))</f>
        <v>3.1</v>
      </c>
      <c r="V48" s="17">
        <f t="shared" si="7"/>
        <v>1.8333333333333333</v>
      </c>
      <c r="W48" s="17">
        <f>IF('[1]Indicator Data'!BX49="No data","x",ROUND(IF('[1]Indicator Data'!BX49&gt;W$3,0,IF('[1]Indicator Data'!BX49&lt;W$4,10,(W$3-'[1]Indicator Data'!BX49)/(W$3-W$4)*10)),1))</f>
        <v>1.3</v>
      </c>
      <c r="X48" s="17">
        <f>IF('[1]Indicator Data'!BY49="No data","x",ROUND(IF('[1]Indicator Data'!BY49&gt;X$3,10,IF('[1]Indicator Data'!BY49&lt;X$4,0,10-(X$3-'[1]Indicator Data'!BY49)/(X$3-X$4)*10)),1))</f>
        <v>0.1</v>
      </c>
      <c r="Y48" s="18">
        <f t="shared" si="0"/>
        <v>2.1</v>
      </c>
      <c r="Z48" s="19">
        <f t="shared" si="1"/>
        <v>1.1000000000000001</v>
      </c>
      <c r="AA48" s="14"/>
    </row>
    <row r="49" spans="1:27" s="7" customFormat="1" x14ac:dyDescent="0.3">
      <c r="A49" s="16" t="str">
        <f>'[1]Indicator Data'!A50</f>
        <v>Czech Republic</v>
      </c>
      <c r="B49" s="17">
        <f>IF('[1]Indicator Data'!BJ50="No data","x",ROUND(IF('[1]Indicator Data'!BJ50&gt;B$3,0,IF('[1]Indicator Data'!BJ50&lt;B$4,10,(B$3-'[1]Indicator Data'!BJ50)/(B$3-B$4)*10)),1))</f>
        <v>2.5</v>
      </c>
      <c r="C49" s="18">
        <f t="shared" si="2"/>
        <v>2.5</v>
      </c>
      <c r="D49" s="17">
        <f>IF('[1]Indicator Data'!BL50="No data","x",ROUND(IF('[1]Indicator Data'!BL50&gt;D$3,0,IF('[1]Indicator Data'!BL50&lt;D$4,10,(D$3-'[1]Indicator Data'!BL50)/(D$3-D$4)*10)),1))</f>
        <v>4.5999999999999996</v>
      </c>
      <c r="E49" s="17">
        <f>IF('[1]Indicator Data'!BK50="No data","x",ROUND(IF('[1]Indicator Data'!BK50&gt;E$3,0,IF('[1]Indicator Data'!BK50&lt;E$4,10,(E$3-'[1]Indicator Data'!BK50)/(E$3-E$4)*10)),1))</f>
        <v>3.2</v>
      </c>
      <c r="F49" s="18">
        <f t="shared" si="3"/>
        <v>3.9</v>
      </c>
      <c r="G49" s="19">
        <f t="shared" si="4"/>
        <v>3.2</v>
      </c>
      <c r="H49" s="17">
        <f>IF('[1]Indicator Data'!BN50="No data","x",ROUND(IF('[1]Indicator Data'!BN50^2&gt;H$3,0,IF('[1]Indicator Data'!BN50^2&lt;H$4,10,(H$3-'[1]Indicator Data'!BN50^2)/(H$3-H$4)*10)),1))</f>
        <v>0</v>
      </c>
      <c r="I49" s="17">
        <f>IF(OR('[1]Indicator Data'!BM50=0,'[1]Indicator Data'!BM50="No data"),"x",ROUND(IF('[1]Indicator Data'!BM50&gt;I$3,0,IF('[1]Indicator Data'!BM50&lt;I$4,10,(I$3-'[1]Indicator Data'!BM50)/(I$3-I$4)*10)),1))</f>
        <v>0</v>
      </c>
      <c r="J49" s="17">
        <f>IF('[1]Indicator Data'!BO50="No data","x",ROUND(IF('[1]Indicator Data'!BO50&gt;J$3,0,IF('[1]Indicator Data'!BO50&lt;J$4,10,(J$3-'[1]Indicator Data'!BO50)/(J$3-J$4)*10)),1))</f>
        <v>1.9</v>
      </c>
      <c r="K49" s="17">
        <f>IF('[1]Indicator Data'!BP50="No data","x",ROUND(IF('[1]Indicator Data'!BP50&gt;K$3,0,IF('[1]Indicator Data'!BP50&lt;K$4,10,(K$3-'[1]Indicator Data'!BP50)/(K$3-K$4)*10)),1))</f>
        <v>4</v>
      </c>
      <c r="L49" s="18">
        <f t="shared" si="5"/>
        <v>1.5</v>
      </c>
      <c r="M49" s="20">
        <f>IF('[1]Indicator Data'!BQ50="No data","x",'[1]Indicator Data'!BQ50/'[1]Indicator Data'!CC50*100)</f>
        <v>271.87985499741069</v>
      </c>
      <c r="N49" s="17">
        <f>IF(M49="x","x",ROUND(IF(M49&gt;N$3,0,IF(M49&lt;N$4,10,(N$3-M49)/(N$3-N$4)*10)),1))</f>
        <v>0</v>
      </c>
      <c r="O49" s="17">
        <f>IF('[1]Indicator Data'!BR50="No data","x",ROUND(IF('[1]Indicator Data'!BR50&gt;O$3,0,IF('[1]Indicator Data'!BR50&lt;O$4,10,(O$3-'[1]Indicator Data'!BR50)/(O$3-O$4)*10)),1))</f>
        <v>0.1</v>
      </c>
      <c r="P49" s="17">
        <f>IF('[1]Indicator Data'!BS50="No data","x",ROUND(IF('[1]Indicator Data'!BS50&gt;P$3,0,IF('[1]Indicator Data'!BS50&lt;P$4,10,(P$3-'[1]Indicator Data'!BS50)/(P$3-P$4)*10)),1))</f>
        <v>0</v>
      </c>
      <c r="Q49" s="18">
        <f t="shared" si="6"/>
        <v>0</v>
      </c>
      <c r="R49" s="17">
        <f>IF('[1]Indicator Data'!BT50="No data","x",ROUND(IF('[1]Indicator Data'!BT50&gt;R$3,0,IF('[1]Indicator Data'!BT50&lt;R$4,10,(R$3-'[1]Indicator Data'!BT50)/(R$3-R$4)*10)),1))</f>
        <v>0</v>
      </c>
      <c r="S49" s="20">
        <f>IF('[1]Indicator Data'!BU50="No data","x",ROUND(IF('[1]Indicator Data'!BU50&gt;S$3,0,IF('[1]Indicator Data'!BU50&lt;S$4,10,(S$3-'[1]Indicator Data'!BU50)/(S$3-S$4)*10)),1))</f>
        <v>0.3</v>
      </c>
      <c r="T49" s="20">
        <f>IF('[1]Indicator Data'!BV50="No data","x",ROUND(IF('[1]Indicator Data'!BV50&gt;T$3,0,IF('[1]Indicator Data'!BV50&lt;T$4,10,(T$3-'[1]Indicator Data'!BV50)/(T$3-T$4)*10)),1))</f>
        <v>2.5</v>
      </c>
      <c r="U49" s="20" t="str">
        <f>IF('[1]Indicator Data'!BW50="No data","x",ROUND(IF('[1]Indicator Data'!BW50&gt;U$3,0,IF('[1]Indicator Data'!BW50&lt;U$4,10,(U$3-'[1]Indicator Data'!BW50)/(U$3-U$4)*10)),1))</f>
        <v>x</v>
      </c>
      <c r="V49" s="17">
        <f t="shared" si="7"/>
        <v>1.4</v>
      </c>
      <c r="W49" s="17">
        <f>IF('[1]Indicator Data'!BX50="No data","x",ROUND(IF('[1]Indicator Data'!BX50&gt;W$3,0,IF('[1]Indicator Data'!BX50&lt;W$4,10,(W$3-'[1]Indicator Data'!BX50)/(W$3-W$4)*10)),1))</f>
        <v>0</v>
      </c>
      <c r="X49" s="17">
        <f>IF('[1]Indicator Data'!BY50="No data","x",ROUND(IF('[1]Indicator Data'!BY50&gt;X$3,10,IF('[1]Indicator Data'!BY50&lt;X$4,0,10-(X$3-'[1]Indicator Data'!BY50)/(X$3-X$4)*10)),1))</f>
        <v>0</v>
      </c>
      <c r="Y49" s="18">
        <f t="shared" si="0"/>
        <v>0.4</v>
      </c>
      <c r="Z49" s="19">
        <f t="shared" si="1"/>
        <v>0.6</v>
      </c>
      <c r="AA49" s="14"/>
    </row>
    <row r="50" spans="1:27" s="7" customFormat="1" x14ac:dyDescent="0.3">
      <c r="A50" s="16" t="str">
        <f>'[1]Indicator Data'!A51</f>
        <v>Denmark</v>
      </c>
      <c r="B50" s="17">
        <f>IF('[1]Indicator Data'!BJ51="No data","x",ROUND(IF('[1]Indicator Data'!BJ51&gt;B$3,0,IF('[1]Indicator Data'!BJ51&lt;B$4,10,(B$3-'[1]Indicator Data'!BJ51)/(B$3-B$4)*10)),1))</f>
        <v>2.7</v>
      </c>
      <c r="C50" s="18">
        <f t="shared" si="2"/>
        <v>2.7</v>
      </c>
      <c r="D50" s="17">
        <f>IF('[1]Indicator Data'!BL51="No data","x",ROUND(IF('[1]Indicator Data'!BL51&gt;D$3,0,IF('[1]Indicator Data'!BL51&lt;D$4,10,(D$3-'[1]Indicator Data'!BL51)/(D$3-D$4)*10)),1))</f>
        <v>1.2</v>
      </c>
      <c r="E50" s="17">
        <f>IF('[1]Indicator Data'!BK51="No data","x",ROUND(IF('[1]Indicator Data'!BK51&gt;E$3,0,IF('[1]Indicator Data'!BK51&lt;E$4,10,(E$3-'[1]Indicator Data'!BK51)/(E$3-E$4)*10)),1))</f>
        <v>1.1000000000000001</v>
      </c>
      <c r="F50" s="18">
        <f t="shared" si="3"/>
        <v>1.2</v>
      </c>
      <c r="G50" s="19">
        <f t="shared" si="4"/>
        <v>2</v>
      </c>
      <c r="H50" s="17" t="str">
        <f>IF('[1]Indicator Data'!BN51="No data","x",ROUND(IF('[1]Indicator Data'!BN51^2&gt;H$3,0,IF('[1]Indicator Data'!BN51^2&lt;H$4,10,(H$3-'[1]Indicator Data'!BN51^2)/(H$3-H$4)*10)),1))</f>
        <v>x</v>
      </c>
      <c r="I50" s="17">
        <f>IF(OR('[1]Indicator Data'!BM51=0,'[1]Indicator Data'!BM51="No data"),"x",ROUND(IF('[1]Indicator Data'!BM51&gt;I$3,0,IF('[1]Indicator Data'!BM51&lt;I$4,10,(I$3-'[1]Indicator Data'!BM51)/(I$3-I$4)*10)),1))</f>
        <v>0</v>
      </c>
      <c r="J50" s="17">
        <f>IF('[1]Indicator Data'!BO51="No data","x",ROUND(IF('[1]Indicator Data'!BO51&gt;J$3,0,IF('[1]Indicator Data'!BO51&lt;J$4,10,(J$3-'[1]Indicator Data'!BO51)/(J$3-J$4)*10)),1))</f>
        <v>0.2</v>
      </c>
      <c r="K50" s="17">
        <f>IF('[1]Indicator Data'!BP51="No data","x",ROUND(IF('[1]Indicator Data'!BP51&gt;K$3,0,IF('[1]Indicator Data'!BP51&lt;K$4,10,(K$3-'[1]Indicator Data'!BP51)/(K$3-K$4)*10)),1))</f>
        <v>3.8</v>
      </c>
      <c r="L50" s="18">
        <f t="shared" si="5"/>
        <v>1.3</v>
      </c>
      <c r="M50" s="20">
        <f>IF('[1]Indicator Data'!BQ51="No data","x",'[1]Indicator Data'!BQ51/'[1]Indicator Data'!CC51*100)</f>
        <v>353.5234503888758</v>
      </c>
      <c r="N50" s="17">
        <f>IF(M50="x","x",ROUND(IF(M50&gt;N$3,0,IF(M50&lt;N$4,10,(N$3-M50)/(N$3-N$4)*10)),1))</f>
        <v>0</v>
      </c>
      <c r="O50" s="17">
        <f>IF('[1]Indicator Data'!BR51="No data","x",ROUND(IF('[1]Indicator Data'!BR51&gt;O$3,0,IF('[1]Indicator Data'!BR51&lt;O$4,10,(O$3-'[1]Indicator Data'!BR51)/(O$3-O$4)*10)),1))</f>
        <v>0</v>
      </c>
      <c r="P50" s="17">
        <f>IF('[1]Indicator Data'!BS51="No data","x",ROUND(IF('[1]Indicator Data'!BS51&gt;P$3,0,IF('[1]Indicator Data'!BS51&lt;P$4,10,(P$3-'[1]Indicator Data'!BS51)/(P$3-P$4)*10)),1))</f>
        <v>0</v>
      </c>
      <c r="Q50" s="18">
        <f t="shared" si="6"/>
        <v>0</v>
      </c>
      <c r="R50" s="17">
        <f>IF('[1]Indicator Data'!BT51="No data","x",ROUND(IF('[1]Indicator Data'!BT51&gt;R$3,0,IF('[1]Indicator Data'!BT51&lt;R$4,10,(R$3-'[1]Indicator Data'!BT51)/(R$3-R$4)*10)),1))</f>
        <v>0</v>
      </c>
      <c r="S50" s="20">
        <f>IF('[1]Indicator Data'!BU51="No data","x",ROUND(IF('[1]Indicator Data'!BU51&gt;S$3,0,IF('[1]Indicator Data'!BU51&lt;S$4,10,(S$3-'[1]Indicator Data'!BU51)/(S$3-S$4)*10)),1))</f>
        <v>0.3</v>
      </c>
      <c r="T50" s="20">
        <f>IF('[1]Indicator Data'!BV51="No data","x",ROUND(IF('[1]Indicator Data'!BV51&gt;T$3,0,IF('[1]Indicator Data'!BV51&lt;T$4,10,(T$3-'[1]Indicator Data'!BV51)/(T$3-T$4)*10)),1))</f>
        <v>1.5</v>
      </c>
      <c r="U50" s="20">
        <f>IF('[1]Indicator Data'!BW51="No data","x",ROUND(IF('[1]Indicator Data'!BW51&gt;U$3,0,IF('[1]Indicator Data'!BW51&lt;U$4,10,(U$3-'[1]Indicator Data'!BW51)/(U$3-U$4)*10)),1))</f>
        <v>0.3</v>
      </c>
      <c r="V50" s="17">
        <f t="shared" si="7"/>
        <v>0.70000000000000007</v>
      </c>
      <c r="W50" s="17">
        <f>IF('[1]Indicator Data'!BX51="No data","x",ROUND(IF('[1]Indicator Data'!BX51&gt;W$3,0,IF('[1]Indicator Data'!BX51&lt;W$4,10,(W$3-'[1]Indicator Data'!BX51)/(W$3-W$4)*10)),1))</f>
        <v>0</v>
      </c>
      <c r="X50" s="17">
        <f>IF('[1]Indicator Data'!BY51="No data","x",ROUND(IF('[1]Indicator Data'!BY51&gt;X$3,10,IF('[1]Indicator Data'!BY51&lt;X$4,0,10-(X$3-'[1]Indicator Data'!BY51)/(X$3-X$4)*10)),1))</f>
        <v>0</v>
      </c>
      <c r="Y50" s="18">
        <f t="shared" si="0"/>
        <v>0.2</v>
      </c>
      <c r="Z50" s="19">
        <f t="shared" si="1"/>
        <v>0.5</v>
      </c>
      <c r="AA50" s="14"/>
    </row>
    <row r="51" spans="1:27" s="7" customFormat="1" x14ac:dyDescent="0.3">
      <c r="A51" s="16" t="str">
        <f>'[1]Indicator Data'!A52</f>
        <v>Djibouti</v>
      </c>
      <c r="B51" s="17">
        <f>IF('[1]Indicator Data'!BJ52="No data","x",ROUND(IF('[1]Indicator Data'!BJ52&gt;B$3,0,IF('[1]Indicator Data'!BJ52&lt;B$4,10,(B$3-'[1]Indicator Data'!BJ52)/(B$3-B$4)*10)),1))</f>
        <v>5.5</v>
      </c>
      <c r="C51" s="18">
        <f t="shared" si="2"/>
        <v>5.5</v>
      </c>
      <c r="D51" s="17">
        <f>IF('[1]Indicator Data'!BL52="No data","x",ROUND(IF('[1]Indicator Data'!BL52&gt;D$3,0,IF('[1]Indicator Data'!BL52&lt;D$4,10,(D$3-'[1]Indicator Data'!BL52)/(D$3-D$4)*10)),1))</f>
        <v>7.3</v>
      </c>
      <c r="E51" s="17">
        <f>IF('[1]Indicator Data'!BK52="No data","x",ROUND(IF('[1]Indicator Data'!BK52&gt;E$3,0,IF('[1]Indicator Data'!BK52&lt;E$4,10,(E$3-'[1]Indicator Data'!BK52)/(E$3-E$4)*10)),1))</f>
        <v>6.4</v>
      </c>
      <c r="F51" s="18">
        <f t="shared" si="3"/>
        <v>6.9</v>
      </c>
      <c r="G51" s="19">
        <f t="shared" si="4"/>
        <v>6.2</v>
      </c>
      <c r="H51" s="17" t="str">
        <f>IF('[1]Indicator Data'!BN52="No data","x",ROUND(IF('[1]Indicator Data'!BN52^2&gt;H$3,0,IF('[1]Indicator Data'!BN52^2&lt;H$4,10,(H$3-'[1]Indicator Data'!BN52^2)/(H$3-H$4)*10)),1))</f>
        <v>x</v>
      </c>
      <c r="I51" s="17">
        <f>IF(OR('[1]Indicator Data'!BM52=0,'[1]Indicator Data'!BM52="No data"),"x",ROUND(IF('[1]Indicator Data'!BM52&gt;I$3,0,IF('[1]Indicator Data'!BM52&lt;I$4,10,(I$3-'[1]Indicator Data'!BM52)/(I$3-I$4)*10)),1))</f>
        <v>3.9</v>
      </c>
      <c r="J51" s="17">
        <f>IF('[1]Indicator Data'!BO52="No data","x",ROUND(IF('[1]Indicator Data'!BO52&gt;J$3,0,IF('[1]Indicator Data'!BO52&lt;J$4,10,(J$3-'[1]Indicator Data'!BO52)/(J$3-J$4)*10)),1))</f>
        <v>4.4000000000000004</v>
      </c>
      <c r="K51" s="17">
        <f>IF('[1]Indicator Data'!BP52="No data","x",ROUND(IF('[1]Indicator Data'!BP52&gt;K$3,0,IF('[1]Indicator Data'!BP52&lt;K$4,10,(K$3-'[1]Indicator Data'!BP52)/(K$3-K$4)*10)),1))</f>
        <v>8.1</v>
      </c>
      <c r="L51" s="18">
        <f t="shared" si="5"/>
        <v>5.5</v>
      </c>
      <c r="M51" s="20">
        <f>IF('[1]Indicator Data'!BQ52="No data","x",'[1]Indicator Data'!BQ52/'[1]Indicator Data'!CC52*100)</f>
        <v>11.216566005176878</v>
      </c>
      <c r="N51" s="17">
        <f>IF(M51="x","x",ROUND(IF(M51&gt;N$3,0,IF(M51&lt;N$4,10,(N$3-M51)/(N$3-N$4)*10)),1))</f>
        <v>9</v>
      </c>
      <c r="O51" s="17">
        <f>IF('[1]Indicator Data'!BR52="No data","x",ROUND(IF('[1]Indicator Data'!BR52&gt;O$3,0,IF('[1]Indicator Data'!BR52&lt;O$4,10,(O$3-'[1]Indicator Data'!BR52)/(O$3-O$4)*10)),1))</f>
        <v>4</v>
      </c>
      <c r="P51" s="17">
        <f>IF('[1]Indicator Data'!BS52="No data","x",ROUND(IF('[1]Indicator Data'!BS52&gt;P$3,0,IF('[1]Indicator Data'!BS52&lt;P$4,10,(P$3-'[1]Indicator Data'!BS52)/(P$3-P$4)*10)),1))</f>
        <v>4.9000000000000004</v>
      </c>
      <c r="Q51" s="18">
        <f t="shared" si="6"/>
        <v>6</v>
      </c>
      <c r="R51" s="17">
        <f>IF('[1]Indicator Data'!BT52="No data","x",ROUND(IF('[1]Indicator Data'!BT52&gt;R$3,0,IF('[1]Indicator Data'!BT52&lt;R$4,10,(R$3-'[1]Indicator Data'!BT52)/(R$3-R$4)*10)),1))</f>
        <v>9.4</v>
      </c>
      <c r="S51" s="20">
        <f>IF('[1]Indicator Data'!BU52="No data","x",ROUND(IF('[1]Indicator Data'!BU52&gt;S$3,0,IF('[1]Indicator Data'!BU52&lt;S$4,10,(S$3-'[1]Indicator Data'!BU52)/(S$3-S$4)*10)),1))</f>
        <v>2.4</v>
      </c>
      <c r="T51" s="20">
        <f>IF('[1]Indicator Data'!BV52="No data","x",ROUND(IF('[1]Indicator Data'!BV52&gt;T$3,0,IF('[1]Indicator Data'!BV52&lt;T$4,10,(T$3-'[1]Indicator Data'!BV52)/(T$3-T$4)*10)),1))</f>
        <v>3.1</v>
      </c>
      <c r="U51" s="20">
        <f>IF('[1]Indicator Data'!BW52="No data","x",ROUND(IF('[1]Indicator Data'!BW52&gt;U$3,0,IF('[1]Indicator Data'!BW52&lt;U$4,10,(U$3-'[1]Indicator Data'!BW52)/(U$3-U$4)*10)),1))</f>
        <v>2.4</v>
      </c>
      <c r="V51" s="17">
        <f t="shared" si="7"/>
        <v>2.6333333333333333</v>
      </c>
      <c r="W51" s="17">
        <f>IF('[1]Indicator Data'!BX52="No data","x",ROUND(IF('[1]Indicator Data'!BX52&gt;W$3,0,IF('[1]Indicator Data'!BX52&lt;W$4,10,(W$3-'[1]Indicator Data'!BX52)/(W$3-W$4)*10)),1))</f>
        <v>9.6999999999999993</v>
      </c>
      <c r="X51" s="17">
        <f>IF('[1]Indicator Data'!BY52="No data","x",ROUND(IF('[1]Indicator Data'!BY52&gt;X$3,10,IF('[1]Indicator Data'!BY52&lt;X$4,0,10-(X$3-'[1]Indicator Data'!BY52)/(X$3-X$4)*10)),1))</f>
        <v>2.8</v>
      </c>
      <c r="Y51" s="18">
        <f t="shared" si="0"/>
        <v>6.1</v>
      </c>
      <c r="Z51" s="19">
        <f t="shared" si="1"/>
        <v>5.9</v>
      </c>
      <c r="AA51" s="14"/>
    </row>
    <row r="52" spans="1:27" s="7" customFormat="1" x14ac:dyDescent="0.3">
      <c r="A52" s="16" t="str">
        <f>'[1]Indicator Data'!A53</f>
        <v>Dominica</v>
      </c>
      <c r="B52" s="17" t="str">
        <f>IF('[1]Indicator Data'!BJ53="No data","x",ROUND(IF('[1]Indicator Data'!BJ53&gt;B$3,0,IF('[1]Indicator Data'!BJ53&lt;B$4,10,(B$3-'[1]Indicator Data'!BJ53)/(B$3-B$4)*10)),1))</f>
        <v>x</v>
      </c>
      <c r="C52" s="18" t="str">
        <f t="shared" si="2"/>
        <v>x</v>
      </c>
      <c r="D52" s="17">
        <f>IF('[1]Indicator Data'!BL53="No data","x",ROUND(IF('[1]Indicator Data'!BL53&gt;D$3,0,IF('[1]Indicator Data'!BL53&lt;D$4,10,(D$3-'[1]Indicator Data'!BL53)/(D$3-D$4)*10)),1))</f>
        <v>4.5</v>
      </c>
      <c r="E52" s="17">
        <f>IF('[1]Indicator Data'!BK53="No data","x",ROUND(IF('[1]Indicator Data'!BK53&gt;E$3,0,IF('[1]Indicator Data'!BK53&lt;E$4,10,(E$3-'[1]Indicator Data'!BK53)/(E$3-E$4)*10)),1))</f>
        <v>5.5</v>
      </c>
      <c r="F52" s="18">
        <f t="shared" si="3"/>
        <v>5</v>
      </c>
      <c r="G52" s="19">
        <f t="shared" si="4"/>
        <v>5</v>
      </c>
      <c r="H52" s="17" t="str">
        <f>IF('[1]Indicator Data'!BN53="No data","x",ROUND(IF('[1]Indicator Data'!BN53^2&gt;H$3,0,IF('[1]Indicator Data'!BN53^2&lt;H$4,10,(H$3-'[1]Indicator Data'!BN53^2)/(H$3-H$4)*10)),1))</f>
        <v>x</v>
      </c>
      <c r="I52" s="17">
        <f>IF(OR('[1]Indicator Data'!BM53=0,'[1]Indicator Data'!BM53="No data"),"x",ROUND(IF('[1]Indicator Data'!BM53&gt;I$3,0,IF('[1]Indicator Data'!BM53&lt;I$4,10,(I$3-'[1]Indicator Data'!BM53)/(I$3-I$4)*10)),1))</f>
        <v>0</v>
      </c>
      <c r="J52" s="17">
        <f>IF('[1]Indicator Data'!BO53="No data","x",ROUND(IF('[1]Indicator Data'!BO53&gt;J$3,0,IF('[1]Indicator Data'!BO53&lt;J$4,10,(J$3-'[1]Indicator Data'!BO53)/(J$3-J$4)*10)),1))</f>
        <v>3</v>
      </c>
      <c r="K52" s="17">
        <f>IF('[1]Indicator Data'!BP53="No data","x",ROUND(IF('[1]Indicator Data'!BP53&gt;K$3,0,IF('[1]Indicator Data'!BP53&lt;K$4,10,(K$3-'[1]Indicator Data'!BP53)/(K$3-K$4)*10)),1))</f>
        <v>4.8</v>
      </c>
      <c r="L52" s="18">
        <f t="shared" si="5"/>
        <v>2.6</v>
      </c>
      <c r="M52" s="20">
        <f>IF('[1]Indicator Data'!BQ53="No data","x",'[1]Indicator Data'!BQ53/'[1]Indicator Data'!CC53*100)</f>
        <v>133.33333333333331</v>
      </c>
      <c r="N52" s="17">
        <f>IF(M52="x","x",ROUND(IF(M52&gt;N$3,0,IF(M52&lt;N$4,10,(N$3-M52)/(N$3-N$4)*10)),1))</f>
        <v>0</v>
      </c>
      <c r="O52" s="17">
        <f>IF('[1]Indicator Data'!BR53="No data","x",ROUND(IF('[1]Indicator Data'!BR53&gt;O$3,0,IF('[1]Indicator Data'!BR53&lt;O$4,10,(O$3-'[1]Indicator Data'!BR53)/(O$3-O$4)*10)),1))</f>
        <v>2.5</v>
      </c>
      <c r="P52" s="17">
        <f>IF('[1]Indicator Data'!BS53="No data","x",ROUND(IF('[1]Indicator Data'!BS53&gt;P$3,0,IF('[1]Indicator Data'!BS53&lt;P$4,10,(P$3-'[1]Indicator Data'!BS53)/(P$3-P$4)*10)),1))</f>
        <v>0.7</v>
      </c>
      <c r="Q52" s="18">
        <f t="shared" si="6"/>
        <v>1.1000000000000001</v>
      </c>
      <c r="R52" s="17">
        <f>IF('[1]Indicator Data'!BT53="No data","x",ROUND(IF('[1]Indicator Data'!BT53&gt;R$3,0,IF('[1]Indicator Data'!BT53&lt;R$4,10,(R$3-'[1]Indicator Data'!BT53)/(R$3-R$4)*10)),1))</f>
        <v>7.3</v>
      </c>
      <c r="S52" s="20">
        <f>IF('[1]Indicator Data'!BU53="No data","x",ROUND(IF('[1]Indicator Data'!BU53&gt;S$3,0,IF('[1]Indicator Data'!BU53&lt;S$4,10,(S$3-'[1]Indicator Data'!BU53)/(S$3-S$4)*10)),1))</f>
        <v>0</v>
      </c>
      <c r="T52" s="20">
        <f>IF('[1]Indicator Data'!BV53="No data","x",ROUND(IF('[1]Indicator Data'!BV53&gt;T$3,0,IF('[1]Indicator Data'!BV53&lt;T$4,10,(T$3-'[1]Indicator Data'!BV53)/(T$3-T$4)*10)),1))</f>
        <v>1.2</v>
      </c>
      <c r="U52" s="20" t="str">
        <f>IF('[1]Indicator Data'!BW53="No data","x",ROUND(IF('[1]Indicator Data'!BW53&gt;U$3,0,IF('[1]Indicator Data'!BW53&lt;U$4,10,(U$3-'[1]Indicator Data'!BW53)/(U$3-U$4)*10)),1))</f>
        <v>x</v>
      </c>
      <c r="V52" s="17">
        <f t="shared" si="7"/>
        <v>0.6</v>
      </c>
      <c r="W52" s="17">
        <f>IF('[1]Indicator Data'!BX53="No data","x",ROUND(IF('[1]Indicator Data'!BX53&gt;W$3,0,IF('[1]Indicator Data'!BX53&lt;W$4,10,(W$3-'[1]Indicator Data'!BX53)/(W$3-W$4)*10)),1))</f>
        <v>7.8</v>
      </c>
      <c r="X52" s="17" t="str">
        <f>IF('[1]Indicator Data'!BY53="No data","x",ROUND(IF('[1]Indicator Data'!BY53&gt;X$3,10,IF('[1]Indicator Data'!BY53&lt;X$4,0,10-(X$3-'[1]Indicator Data'!BY53)/(X$3-X$4)*10)),1))</f>
        <v>x</v>
      </c>
      <c r="Y52" s="18">
        <f t="shared" si="0"/>
        <v>5.2</v>
      </c>
      <c r="Z52" s="19">
        <f t="shared" si="1"/>
        <v>3</v>
      </c>
      <c r="AA52" s="14"/>
    </row>
    <row r="53" spans="1:27" s="7" customFormat="1" x14ac:dyDescent="0.3">
      <c r="A53" s="16" t="str">
        <f>'[1]Indicator Data'!A54</f>
        <v>Dominican Republic</v>
      </c>
      <c r="B53" s="17">
        <f>IF('[1]Indicator Data'!BJ54="No data","x",ROUND(IF('[1]Indicator Data'!BJ54&gt;B$3,0,IF('[1]Indicator Data'!BJ54&lt;B$4,10,(B$3-'[1]Indicator Data'!BJ54)/(B$3-B$4)*10)),1))</f>
        <v>4.5999999999999996</v>
      </c>
      <c r="C53" s="18">
        <f t="shared" si="2"/>
        <v>4.5999999999999996</v>
      </c>
      <c r="D53" s="17">
        <f>IF('[1]Indicator Data'!BL54="No data","x",ROUND(IF('[1]Indicator Data'!BL54&gt;D$3,0,IF('[1]Indicator Data'!BL54&lt;D$4,10,(D$3-'[1]Indicator Data'!BL54)/(D$3-D$4)*10)),1))</f>
        <v>7.2</v>
      </c>
      <c r="E53" s="17">
        <f>IF('[1]Indicator Data'!BK54="No data","x",ROUND(IF('[1]Indicator Data'!BK54&gt;E$3,0,IF('[1]Indicator Data'!BK54&lt;E$4,10,(E$3-'[1]Indicator Data'!BK54)/(E$3-E$4)*10)),1))</f>
        <v>5.7</v>
      </c>
      <c r="F53" s="18">
        <f t="shared" si="3"/>
        <v>6.5</v>
      </c>
      <c r="G53" s="19">
        <f t="shared" si="4"/>
        <v>5.6</v>
      </c>
      <c r="H53" s="17">
        <f>IF('[1]Indicator Data'!BN54="No data","x",ROUND(IF('[1]Indicator Data'!BN54^2&gt;H$3,0,IF('[1]Indicator Data'!BN54^2&lt;H$4,10,(H$3-'[1]Indicator Data'!BN54^2)/(H$3-H$4)*10)),1))</f>
        <v>1.3</v>
      </c>
      <c r="I53" s="17">
        <f>IF(OR('[1]Indicator Data'!BM54=0,'[1]Indicator Data'!BM54="No data"),"x",ROUND(IF('[1]Indicator Data'!BM54&gt;I$3,0,IF('[1]Indicator Data'!BM54&lt;I$4,10,(I$3-'[1]Indicator Data'!BM54)/(I$3-I$4)*10)),1))</f>
        <v>0</v>
      </c>
      <c r="J53" s="17">
        <f>IF('[1]Indicator Data'!BO54="No data","x",ROUND(IF('[1]Indicator Data'!BO54&gt;J$3,0,IF('[1]Indicator Data'!BO54&lt;J$4,10,(J$3-'[1]Indicator Data'!BO54)/(J$3-J$4)*10)),1))</f>
        <v>2.5</v>
      </c>
      <c r="K53" s="17">
        <f>IF('[1]Indicator Data'!BP54="No data","x",ROUND(IF('[1]Indicator Data'!BP54&gt;K$3,0,IF('[1]Indicator Data'!BP54&lt;K$4,10,(K$3-'[1]Indicator Data'!BP54)/(K$3-K$4)*10)),1))</f>
        <v>6</v>
      </c>
      <c r="L53" s="18">
        <f t="shared" si="5"/>
        <v>2.5</v>
      </c>
      <c r="M53" s="20">
        <f>IF('[1]Indicator Data'!BQ54="No data","x",'[1]Indicator Data'!BQ54/'[1]Indicator Data'!CC54*100)</f>
        <v>60.016556291390735</v>
      </c>
      <c r="N53" s="17">
        <f>IF(M53="x","x",ROUND(IF(M53&gt;N$3,0,IF(M53&lt;N$4,10,(N$3-M53)/(N$3-N$4)*10)),1))</f>
        <v>4</v>
      </c>
      <c r="O53" s="17">
        <f>IF('[1]Indicator Data'!BR54="No data","x",ROUND(IF('[1]Indicator Data'!BR54&gt;O$3,0,IF('[1]Indicator Data'!BR54&lt;O$4,10,(O$3-'[1]Indicator Data'!BR54)/(O$3-O$4)*10)),1))</f>
        <v>1.8</v>
      </c>
      <c r="P53" s="17">
        <f>IF('[1]Indicator Data'!BS54="No data","x",ROUND(IF('[1]Indicator Data'!BS54&gt;P$3,0,IF('[1]Indicator Data'!BS54&lt;P$4,10,(P$3-'[1]Indicator Data'!BS54)/(P$3-P$4)*10)),1))</f>
        <v>0.7</v>
      </c>
      <c r="Q53" s="18">
        <f t="shared" si="6"/>
        <v>2.2000000000000002</v>
      </c>
      <c r="R53" s="17">
        <f>IF('[1]Indicator Data'!BT54="No data","x",ROUND(IF('[1]Indicator Data'!BT54&gt;R$3,0,IF('[1]Indicator Data'!BT54&lt;R$4,10,(R$3-'[1]Indicator Data'!BT54)/(R$3-R$4)*10)),1))</f>
        <v>6.1</v>
      </c>
      <c r="S53" s="20">
        <f>IF('[1]Indicator Data'!BU54="No data","x",ROUND(IF('[1]Indicator Data'!BU54&gt;S$3,0,IF('[1]Indicator Data'!BU54&lt;S$4,10,(S$3-'[1]Indicator Data'!BU54)/(S$3-S$4)*10)),1))</f>
        <v>1.7</v>
      </c>
      <c r="T53" s="20">
        <f>IF('[1]Indicator Data'!BV54="No data","x",ROUND(IF('[1]Indicator Data'!BV54&gt;T$3,0,IF('[1]Indicator Data'!BV54&lt;T$4,10,(T$3-'[1]Indicator Data'!BV54)/(T$3-T$4)*10)),1))</f>
        <v>6.6</v>
      </c>
      <c r="U53" s="20">
        <f>IF('[1]Indicator Data'!BW54="No data","x",ROUND(IF('[1]Indicator Data'!BW54&gt;U$3,0,IF('[1]Indicator Data'!BW54&lt;U$4,10,(U$3-'[1]Indicator Data'!BW54)/(U$3-U$4)*10)),1))</f>
        <v>4.9000000000000004</v>
      </c>
      <c r="V53" s="17">
        <f t="shared" si="7"/>
        <v>4.3999999999999995</v>
      </c>
      <c r="W53" s="17">
        <f>IF('[1]Indicator Data'!BX54="No data","x",ROUND(IF('[1]Indicator Data'!BX54&gt;W$3,0,IF('[1]Indicator Data'!BX54&lt;W$4,10,(W$3-'[1]Indicator Data'!BX54)/(W$3-W$4)*10)),1))</f>
        <v>6.7</v>
      </c>
      <c r="X53" s="17">
        <f>IF('[1]Indicator Data'!BY54="No data","x",ROUND(IF('[1]Indicator Data'!BY54&gt;X$3,10,IF('[1]Indicator Data'!BY54&lt;X$4,0,10-(X$3-'[1]Indicator Data'!BY54)/(X$3-X$4)*10)),1))</f>
        <v>1.1000000000000001</v>
      </c>
      <c r="Y53" s="18">
        <f t="shared" si="0"/>
        <v>4.5999999999999996</v>
      </c>
      <c r="Z53" s="19">
        <f t="shared" si="1"/>
        <v>3.1</v>
      </c>
      <c r="AA53" s="14"/>
    </row>
    <row r="54" spans="1:27" s="7" customFormat="1" x14ac:dyDescent="0.3">
      <c r="A54" s="16" t="str">
        <f>'[1]Indicator Data'!A55</f>
        <v>Ecuador</v>
      </c>
      <c r="B54" s="17">
        <f>IF('[1]Indicator Data'!BJ55="No data","x",ROUND(IF('[1]Indicator Data'!BJ55&gt;B$3,0,IF('[1]Indicator Data'!BJ55&lt;B$4,10,(B$3-'[1]Indicator Data'!BJ55)/(B$3-B$4)*10)),1))</f>
        <v>3</v>
      </c>
      <c r="C54" s="18">
        <f t="shared" si="2"/>
        <v>3</v>
      </c>
      <c r="D54" s="17">
        <f>IF('[1]Indicator Data'!BL55="No data","x",ROUND(IF('[1]Indicator Data'!BL55&gt;D$3,0,IF('[1]Indicator Data'!BL55&lt;D$4,10,(D$3-'[1]Indicator Data'!BL55)/(D$3-D$4)*10)),1))</f>
        <v>6.1</v>
      </c>
      <c r="E54" s="17">
        <f>IF('[1]Indicator Data'!BK55="No data","x",ROUND(IF('[1]Indicator Data'!BK55&gt;E$3,0,IF('[1]Indicator Data'!BK55&lt;E$4,10,(E$3-'[1]Indicator Data'!BK55)/(E$3-E$4)*10)),1))</f>
        <v>5.8</v>
      </c>
      <c r="F54" s="18">
        <f t="shared" si="3"/>
        <v>6</v>
      </c>
      <c r="G54" s="19">
        <f t="shared" si="4"/>
        <v>4.5</v>
      </c>
      <c r="H54" s="17">
        <f>IF('[1]Indicator Data'!BN55="No data","x",ROUND(IF('[1]Indicator Data'!BN55^2&gt;H$3,0,IF('[1]Indicator Data'!BN55^2&lt;H$4,10,(H$3-'[1]Indicator Data'!BN55^2)/(H$3-H$4)*10)),1))</f>
        <v>1.5</v>
      </c>
      <c r="I54" s="17">
        <f>IF(OR('[1]Indicator Data'!BM55=0,'[1]Indicator Data'!BM55="No data"),"x",ROUND(IF('[1]Indicator Data'!BM55&gt;I$3,0,IF('[1]Indicator Data'!BM55&lt;I$4,10,(I$3-'[1]Indicator Data'!BM55)/(I$3-I$4)*10)),1))</f>
        <v>0</v>
      </c>
      <c r="J54" s="17">
        <f>IF('[1]Indicator Data'!BO55="No data","x",ROUND(IF('[1]Indicator Data'!BO55&gt;J$3,0,IF('[1]Indicator Data'!BO55&lt;J$4,10,(J$3-'[1]Indicator Data'!BO55)/(J$3-J$4)*10)),1))</f>
        <v>4.5999999999999996</v>
      </c>
      <c r="K54" s="17">
        <f>IF('[1]Indicator Data'!BP55="No data","x",ROUND(IF('[1]Indicator Data'!BP55&gt;K$3,0,IF('[1]Indicator Data'!BP55&lt;K$4,10,(K$3-'[1]Indicator Data'!BP55)/(K$3-K$4)*10)),1))</f>
        <v>5.6</v>
      </c>
      <c r="L54" s="18">
        <f t="shared" si="5"/>
        <v>2.9</v>
      </c>
      <c r="M54" s="20">
        <f>IF('[1]Indicator Data'!BQ55="No data","x",'[1]Indicator Data'!BQ55/'[1]Indicator Data'!CC55*100)</f>
        <v>24.963762280560477</v>
      </c>
      <c r="N54" s="17">
        <f>IF(M54="x","x",ROUND(IF(M54&gt;N$3,0,IF(M54&lt;N$4,10,(N$3-M54)/(N$3-N$4)*10)),1))</f>
        <v>7.6</v>
      </c>
      <c r="O54" s="17">
        <f>IF('[1]Indicator Data'!BR55="No data","x",ROUND(IF('[1]Indicator Data'!BR55&gt;O$3,0,IF('[1]Indicator Data'!BR55&lt;O$4,10,(O$3-'[1]Indicator Data'!BR55)/(O$3-O$4)*10)),1))</f>
        <v>1.3</v>
      </c>
      <c r="P54" s="17">
        <f>IF('[1]Indicator Data'!BS55="No data","x",ROUND(IF('[1]Indicator Data'!BS55&gt;P$3,0,IF('[1]Indicator Data'!BS55&lt;P$4,10,(P$3-'[1]Indicator Data'!BS55)/(P$3-P$4)*10)),1))</f>
        <v>1.2</v>
      </c>
      <c r="Q54" s="18">
        <f t="shared" si="6"/>
        <v>3.4</v>
      </c>
      <c r="R54" s="17">
        <f>IF('[1]Indicator Data'!BT55="No data","x",ROUND(IF('[1]Indicator Data'!BT55&gt;R$3,0,IF('[1]Indicator Data'!BT55&lt;R$4,10,(R$3-'[1]Indicator Data'!BT55)/(R$3-R$4)*10)),1))</f>
        <v>4.9000000000000004</v>
      </c>
      <c r="S54" s="20">
        <f>IF('[1]Indicator Data'!BU55="No data","x",ROUND(IF('[1]Indicator Data'!BU55&gt;S$3,0,IF('[1]Indicator Data'!BU55&lt;S$4,10,(S$3-'[1]Indicator Data'!BU55)/(S$3-S$4)*10)),1))</f>
        <v>2.4</v>
      </c>
      <c r="T54" s="20">
        <f>IF('[1]Indicator Data'!BV55="No data","x",ROUND(IF('[1]Indicator Data'!BV55&gt;T$3,0,IF('[1]Indicator Data'!BV55&lt;T$4,10,(T$3-'[1]Indicator Data'!BV55)/(T$3-T$4)*10)),1))</f>
        <v>3.9</v>
      </c>
      <c r="U54" s="20">
        <f>IF('[1]Indicator Data'!BW55="No data","x",ROUND(IF('[1]Indicator Data'!BW55&gt;U$3,0,IF('[1]Indicator Data'!BW55&lt;U$4,10,(U$3-'[1]Indicator Data'!BW55)/(U$3-U$4)*10)),1))</f>
        <v>2.7</v>
      </c>
      <c r="V54" s="17">
        <f t="shared" si="7"/>
        <v>3</v>
      </c>
      <c r="W54" s="17">
        <f>IF('[1]Indicator Data'!BX55="No data","x",ROUND(IF('[1]Indicator Data'!BX55&gt;W$3,0,IF('[1]Indicator Data'!BX55&lt;W$4,10,(W$3-'[1]Indicator Data'!BX55)/(W$3-W$4)*10)),1))</f>
        <v>6.9</v>
      </c>
      <c r="X54" s="17">
        <f>IF('[1]Indicator Data'!BY55="No data","x",ROUND(IF('[1]Indicator Data'!BY55&gt;X$3,10,IF('[1]Indicator Data'!BY55&lt;X$4,0,10-(X$3-'[1]Indicator Data'!BY55)/(X$3-X$4)*10)),1))</f>
        <v>0.7</v>
      </c>
      <c r="Y54" s="18">
        <f t="shared" si="0"/>
        <v>3.9</v>
      </c>
      <c r="Z54" s="19">
        <f t="shared" si="1"/>
        <v>3.4</v>
      </c>
      <c r="AA54" s="14"/>
    </row>
    <row r="55" spans="1:27" s="7" customFormat="1" x14ac:dyDescent="0.3">
      <c r="A55" s="16" t="str">
        <f>'[1]Indicator Data'!A56</f>
        <v>Egypt</v>
      </c>
      <c r="B55" s="17">
        <f>IF('[1]Indicator Data'!BJ56="No data","x",ROUND(IF('[1]Indicator Data'!BJ56&gt;B$3,0,IF('[1]Indicator Data'!BJ56&lt;B$4,10,(B$3-'[1]Indicator Data'!BJ56)/(B$3-B$4)*10)),1))</f>
        <v>4.2</v>
      </c>
      <c r="C55" s="18">
        <f t="shared" si="2"/>
        <v>4.2</v>
      </c>
      <c r="D55" s="17">
        <f>IF('[1]Indicator Data'!BL56="No data","x",ROUND(IF('[1]Indicator Data'!BL56&gt;D$3,0,IF('[1]Indicator Data'!BL56&lt;D$4,10,(D$3-'[1]Indicator Data'!BL56)/(D$3-D$4)*10)),1))</f>
        <v>6.7</v>
      </c>
      <c r="E55" s="17">
        <f>IF('[1]Indicator Data'!BK56="No data","x",ROUND(IF('[1]Indicator Data'!BK56&gt;E$3,0,IF('[1]Indicator Data'!BK56&lt;E$4,10,(E$3-'[1]Indicator Data'!BK56)/(E$3-E$4)*10)),1))</f>
        <v>5.8</v>
      </c>
      <c r="F55" s="18">
        <f t="shared" si="3"/>
        <v>6.3</v>
      </c>
      <c r="G55" s="19">
        <f t="shared" si="4"/>
        <v>5.3</v>
      </c>
      <c r="H55" s="17">
        <f>IF('[1]Indicator Data'!BN56="No data","x",ROUND(IF('[1]Indicator Data'!BN56^2&gt;H$3,0,IF('[1]Indicator Data'!BN56^2&lt;H$4,10,(H$3-'[1]Indicator Data'!BN56^2)/(H$3-H$4)*10)),1))</f>
        <v>5.4</v>
      </c>
      <c r="I55" s="17">
        <f>IF(OR('[1]Indicator Data'!BM56=0,'[1]Indicator Data'!BM56="No data"),"x",ROUND(IF('[1]Indicator Data'!BM56&gt;I$3,0,IF('[1]Indicator Data'!BM56&lt;I$4,10,(I$3-'[1]Indicator Data'!BM56)/(I$3-I$4)*10)),1))</f>
        <v>0</v>
      </c>
      <c r="J55" s="17">
        <f>IF('[1]Indicator Data'!BO56="No data","x",ROUND(IF('[1]Indicator Data'!BO56&gt;J$3,0,IF('[1]Indicator Data'!BO56&lt;J$4,10,(J$3-'[1]Indicator Data'!BO56)/(J$3-J$4)*10)),1))</f>
        <v>4.3</v>
      </c>
      <c r="K55" s="17">
        <f>IF('[1]Indicator Data'!BP56="No data","x",ROUND(IF('[1]Indicator Data'!BP56&gt;K$3,0,IF('[1]Indicator Data'!BP56&lt;K$4,10,(K$3-'[1]Indicator Data'!BP56)/(K$3-K$4)*10)),1))</f>
        <v>5.4</v>
      </c>
      <c r="L55" s="18">
        <f t="shared" si="5"/>
        <v>3.8</v>
      </c>
      <c r="M55" s="20">
        <f>IF('[1]Indicator Data'!BQ56="No data","x",'[1]Indicator Data'!BQ56/'[1]Indicator Data'!CC56*100)</f>
        <v>8.3379376161534982</v>
      </c>
      <c r="N55" s="17">
        <f>IF(M55="x","x",ROUND(IF(M55&gt;N$3,0,IF(M55&lt;N$4,10,(N$3-M55)/(N$3-N$4)*10)),1))</f>
        <v>9.3000000000000007</v>
      </c>
      <c r="O55" s="17">
        <f>IF('[1]Indicator Data'!BR56="No data","x",ROUND(IF('[1]Indicator Data'!BR56&gt;O$3,0,IF('[1]Indicator Data'!BR56&lt;O$4,10,(O$3-'[1]Indicator Data'!BR56)/(O$3-O$4)*10)),1))</f>
        <v>0.6</v>
      </c>
      <c r="P55" s="17">
        <f>IF('[1]Indicator Data'!BS56="No data","x",ROUND(IF('[1]Indicator Data'!BS56&gt;P$3,0,IF('[1]Indicator Data'!BS56&lt;P$4,10,(P$3-'[1]Indicator Data'!BS56)/(P$3-P$4)*10)),1))</f>
        <v>0.2</v>
      </c>
      <c r="Q55" s="18">
        <f t="shared" si="6"/>
        <v>3.4</v>
      </c>
      <c r="R55" s="17">
        <f>IF('[1]Indicator Data'!BT56="No data","x",ROUND(IF('[1]Indicator Data'!BT56&gt;R$3,0,IF('[1]Indicator Data'!BT56&lt;R$4,10,(R$3-'[1]Indicator Data'!BT56)/(R$3-R$4)*10)),1))</f>
        <v>8</v>
      </c>
      <c r="S55" s="20">
        <f>IF('[1]Indicator Data'!BU56="No data","x",ROUND(IF('[1]Indicator Data'!BU56&gt;S$3,0,IF('[1]Indicator Data'!BU56&lt;S$4,10,(S$3-'[1]Indicator Data'!BU56)/(S$3-S$4)*10)),1))</f>
        <v>0.7</v>
      </c>
      <c r="T55" s="20">
        <f>IF('[1]Indicator Data'!BV56="No data","x",ROUND(IF('[1]Indicator Data'!BV56&gt;T$3,0,IF('[1]Indicator Data'!BV56&lt;T$4,10,(T$3-'[1]Indicator Data'!BV56)/(T$3-T$4)*10)),1))</f>
        <v>0.8</v>
      </c>
      <c r="U55" s="20" t="str">
        <f>IF('[1]Indicator Data'!BW56="No data","x",ROUND(IF('[1]Indicator Data'!BW56&gt;U$3,0,IF('[1]Indicator Data'!BW56&lt;U$4,10,(U$3-'[1]Indicator Data'!BW56)/(U$3-U$4)*10)),1))</f>
        <v>x</v>
      </c>
      <c r="V55" s="17">
        <f t="shared" si="7"/>
        <v>0.75</v>
      </c>
      <c r="W55" s="17">
        <f>IF('[1]Indicator Data'!BX56="No data","x",ROUND(IF('[1]Indicator Data'!BX56&gt;W$3,0,IF('[1]Indicator Data'!BX56&lt;W$4,10,(W$3-'[1]Indicator Data'!BX56)/(W$3-W$4)*10)),1))</f>
        <v>8.1</v>
      </c>
      <c r="X55" s="17">
        <f>IF('[1]Indicator Data'!BY56="No data","x",ROUND(IF('[1]Indicator Data'!BY56&gt;X$3,10,IF('[1]Indicator Data'!BY56&lt;X$4,0,10-(X$3-'[1]Indicator Data'!BY56)/(X$3-X$4)*10)),1))</f>
        <v>0.4</v>
      </c>
      <c r="Y55" s="18">
        <f t="shared" si="0"/>
        <v>4.3</v>
      </c>
      <c r="Z55" s="19">
        <f t="shared" si="1"/>
        <v>3.8</v>
      </c>
      <c r="AA55" s="14"/>
    </row>
    <row r="56" spans="1:27" s="7" customFormat="1" x14ac:dyDescent="0.3">
      <c r="A56" s="16" t="str">
        <f>'[1]Indicator Data'!A57</f>
        <v>El Salvador</v>
      </c>
      <c r="B56" s="17">
        <f>IF('[1]Indicator Data'!BJ57="No data","x",ROUND(IF('[1]Indicator Data'!BJ57&gt;B$3,0,IF('[1]Indicator Data'!BJ57&lt;B$4,10,(B$3-'[1]Indicator Data'!BJ57)/(B$3-B$4)*10)),1))</f>
        <v>5.2</v>
      </c>
      <c r="C56" s="18">
        <f t="shared" si="2"/>
        <v>5.2</v>
      </c>
      <c r="D56" s="17">
        <f>IF('[1]Indicator Data'!BL57="No data","x",ROUND(IF('[1]Indicator Data'!BL57&gt;D$3,0,IF('[1]Indicator Data'!BL57&lt;D$4,10,(D$3-'[1]Indicator Data'!BL57)/(D$3-D$4)*10)),1))</f>
        <v>6.4</v>
      </c>
      <c r="E56" s="17">
        <f>IF('[1]Indicator Data'!BK57="No data","x",ROUND(IF('[1]Indicator Data'!BK57&gt;E$3,0,IF('[1]Indicator Data'!BK57&lt;E$4,10,(E$3-'[1]Indicator Data'!BK57)/(E$3-E$4)*10)),1))</f>
        <v>5.9</v>
      </c>
      <c r="F56" s="18">
        <f t="shared" si="3"/>
        <v>6.2</v>
      </c>
      <c r="G56" s="19">
        <f t="shared" si="4"/>
        <v>5.7</v>
      </c>
      <c r="H56" s="17">
        <f>IF('[1]Indicator Data'!BN57="No data","x",ROUND(IF('[1]Indicator Data'!BN57^2&gt;H$3,0,IF('[1]Indicator Data'!BN57^2&lt;H$4,10,(H$3-'[1]Indicator Data'!BN57^2)/(H$3-H$4)*10)),1))</f>
        <v>2.2999999999999998</v>
      </c>
      <c r="I56" s="17">
        <f>IF(OR('[1]Indicator Data'!BM57=0,'[1]Indicator Data'!BM57="No data"),"x",ROUND(IF('[1]Indicator Data'!BM57&gt;I$3,0,IF('[1]Indicator Data'!BM57&lt;I$4,10,(I$3-'[1]Indicator Data'!BM57)/(I$3-I$4)*10)),1))</f>
        <v>0</v>
      </c>
      <c r="J56" s="17">
        <f>IF('[1]Indicator Data'!BO57="No data","x",ROUND(IF('[1]Indicator Data'!BO57&gt;J$3,0,IF('[1]Indicator Data'!BO57&lt;J$4,10,(J$3-'[1]Indicator Data'!BO57)/(J$3-J$4)*10)),1))</f>
        <v>6.6</v>
      </c>
      <c r="K56" s="17">
        <f>IF('[1]Indicator Data'!BP57="No data","x",ROUND(IF('[1]Indicator Data'!BP57&gt;K$3,0,IF('[1]Indicator Data'!BP57&lt;K$4,10,(K$3-'[1]Indicator Data'!BP57)/(K$3-K$4)*10)),1))</f>
        <v>2.7</v>
      </c>
      <c r="L56" s="18">
        <f t="shared" si="5"/>
        <v>2.9</v>
      </c>
      <c r="M56" s="20">
        <f>IF('[1]Indicator Data'!BQ57="No data","x",'[1]Indicator Data'!BQ57/'[1]Indicator Data'!CC57*100)</f>
        <v>53.088803088803097</v>
      </c>
      <c r="N56" s="17">
        <f>IF(M56="x","x",ROUND(IF(M56&gt;N$3,0,IF(M56&lt;N$4,10,(N$3-M56)/(N$3-N$4)*10)),1))</f>
        <v>4.7</v>
      </c>
      <c r="O56" s="17">
        <f>IF('[1]Indicator Data'!BR57="No data","x",ROUND(IF('[1]Indicator Data'!BR57&gt;O$3,0,IF('[1]Indicator Data'!BR57&lt;O$4,10,(O$3-'[1]Indicator Data'!BR57)/(O$3-O$4)*10)),1))</f>
        <v>1.4</v>
      </c>
      <c r="P56" s="17">
        <f>IF('[1]Indicator Data'!BS57="No data","x",ROUND(IF('[1]Indicator Data'!BS57&gt;P$3,0,IF('[1]Indicator Data'!BS57&lt;P$4,10,(P$3-'[1]Indicator Data'!BS57)/(P$3-P$4)*10)),1))</f>
        <v>0.5</v>
      </c>
      <c r="Q56" s="18">
        <f t="shared" si="6"/>
        <v>2.2000000000000002</v>
      </c>
      <c r="R56" s="17">
        <f>IF('[1]Indicator Data'!BT57="No data","x",ROUND(IF('[1]Indicator Data'!BT57&gt;R$3,0,IF('[1]Indicator Data'!BT57&lt;R$4,10,(R$3-'[1]Indicator Data'!BT57)/(R$3-R$4)*10)),1))</f>
        <v>6.1</v>
      </c>
      <c r="S56" s="20">
        <f>IF('[1]Indicator Data'!BU57="No data","x",ROUND(IF('[1]Indicator Data'!BU57&gt;S$3,0,IF('[1]Indicator Data'!BU57&lt;S$4,10,(S$3-'[1]Indicator Data'!BU57)/(S$3-S$4)*10)),1))</f>
        <v>3.1</v>
      </c>
      <c r="T56" s="20">
        <f>IF('[1]Indicator Data'!BV57="No data","x",ROUND(IF('[1]Indicator Data'!BV57&gt;T$3,0,IF('[1]Indicator Data'!BV57&lt;T$4,10,(T$3-'[1]Indicator Data'!BV57)/(T$3-T$4)*10)),1))</f>
        <v>2</v>
      </c>
      <c r="U56" s="20">
        <f>IF('[1]Indicator Data'!BW57="No data","x",ROUND(IF('[1]Indicator Data'!BW57&gt;U$3,0,IF('[1]Indicator Data'!BW57&lt;U$4,10,(U$3-'[1]Indicator Data'!BW57)/(U$3-U$4)*10)),1))</f>
        <v>2.9</v>
      </c>
      <c r="V56" s="17">
        <f t="shared" si="7"/>
        <v>2.6666666666666665</v>
      </c>
      <c r="W56" s="17">
        <f>IF('[1]Indicator Data'!BX57="No data","x",ROUND(IF('[1]Indicator Data'!BX57&gt;W$3,0,IF('[1]Indicator Data'!BX57&lt;W$4,10,(W$3-'[1]Indicator Data'!BX57)/(W$3-W$4)*10)),1))</f>
        <v>8.1999999999999993</v>
      </c>
      <c r="X56" s="17">
        <f>IF('[1]Indicator Data'!BY57="No data","x",ROUND(IF('[1]Indicator Data'!BY57&gt;X$3,10,IF('[1]Indicator Data'!BY57&lt;X$4,0,10-(X$3-'[1]Indicator Data'!BY57)/(X$3-X$4)*10)),1))</f>
        <v>0.5</v>
      </c>
      <c r="Y56" s="18">
        <f t="shared" si="0"/>
        <v>4.4000000000000004</v>
      </c>
      <c r="Z56" s="19">
        <f t="shared" si="1"/>
        <v>3.2</v>
      </c>
      <c r="AA56" s="14"/>
    </row>
    <row r="57" spans="1:27" s="7" customFormat="1" x14ac:dyDescent="0.3">
      <c r="A57" s="16" t="str">
        <f>'[1]Indicator Data'!A58</f>
        <v>Equatorial Guinea</v>
      </c>
      <c r="B57" s="17" t="str">
        <f>IF('[1]Indicator Data'!BJ58="No data","x",ROUND(IF('[1]Indicator Data'!BJ58&gt;B$3,0,IF('[1]Indicator Data'!BJ58&lt;B$4,10,(B$3-'[1]Indicator Data'!BJ58)/(B$3-B$4)*10)),1))</f>
        <v>x</v>
      </c>
      <c r="C57" s="18" t="str">
        <f t="shared" si="2"/>
        <v>x</v>
      </c>
      <c r="D57" s="17">
        <f>IF('[1]Indicator Data'!BL58="No data","x",ROUND(IF('[1]Indicator Data'!BL58&gt;D$3,0,IF('[1]Indicator Data'!BL58&lt;D$4,10,(D$3-'[1]Indicator Data'!BL58)/(D$3-D$4)*10)),1))</f>
        <v>8.4</v>
      </c>
      <c r="E57" s="17">
        <f>IF('[1]Indicator Data'!BK58="No data","x",ROUND(IF('[1]Indicator Data'!BK58&gt;E$3,0,IF('[1]Indicator Data'!BK58&lt;E$4,10,(E$3-'[1]Indicator Data'!BK58)/(E$3-E$4)*10)),1))</f>
        <v>7.7</v>
      </c>
      <c r="F57" s="18">
        <f t="shared" si="3"/>
        <v>8.1</v>
      </c>
      <c r="G57" s="19">
        <f t="shared" si="4"/>
        <v>8.1</v>
      </c>
      <c r="H57" s="17">
        <f>IF('[1]Indicator Data'!BN58="No data","x",ROUND(IF('[1]Indicator Data'!BN58^2&gt;H$3,0,IF('[1]Indicator Data'!BN58^2&lt;H$4,10,(H$3-'[1]Indicator Data'!BN58^2)/(H$3-H$4)*10)),1))</f>
        <v>1.2</v>
      </c>
      <c r="I57" s="17">
        <f>IF(OR('[1]Indicator Data'!BM58=0,'[1]Indicator Data'!BM58="No data"),"x",ROUND(IF('[1]Indicator Data'!BM58&gt;I$3,0,IF('[1]Indicator Data'!BM58&lt;I$4,10,(I$3-'[1]Indicator Data'!BM58)/(I$3-I$4)*10)),1))</f>
        <v>3.3</v>
      </c>
      <c r="J57" s="17">
        <f>IF('[1]Indicator Data'!BO58="No data","x",ROUND(IF('[1]Indicator Data'!BO58&gt;J$3,0,IF('[1]Indicator Data'!BO58&lt;J$4,10,(J$3-'[1]Indicator Data'!BO58)/(J$3-J$4)*10)),1))</f>
        <v>7.4</v>
      </c>
      <c r="K57" s="17">
        <f>IF('[1]Indicator Data'!BP58="No data","x",ROUND(IF('[1]Indicator Data'!BP58&gt;K$3,0,IF('[1]Indicator Data'!BP58&lt;K$4,10,(K$3-'[1]Indicator Data'!BP58)/(K$3-K$4)*10)),1))</f>
        <v>7.9</v>
      </c>
      <c r="L57" s="18">
        <f t="shared" si="5"/>
        <v>5</v>
      </c>
      <c r="M57" s="20">
        <f>IF('[1]Indicator Data'!BQ58="No data","x",'[1]Indicator Data'!BQ58/'[1]Indicator Data'!CC58*100)</f>
        <v>11.408199643493761</v>
      </c>
      <c r="N57" s="17">
        <f>IF(M57="x","x",ROUND(IF(M57&gt;N$3,0,IF(M57&lt;N$4,10,(N$3-M57)/(N$3-N$4)*10)),1))</f>
        <v>8.9</v>
      </c>
      <c r="O57" s="17">
        <f>IF('[1]Indicator Data'!BR58="No data","x",ROUND(IF('[1]Indicator Data'!BR58&gt;O$3,0,IF('[1]Indicator Data'!BR58&lt;O$4,10,(O$3-'[1]Indicator Data'!BR58)/(O$3-O$4)*10)),1))</f>
        <v>3.7</v>
      </c>
      <c r="P57" s="17">
        <f>IF('[1]Indicator Data'!BS58="No data","x",ROUND(IF('[1]Indicator Data'!BS58&gt;P$3,0,IF('[1]Indicator Data'!BS58&lt;P$4,10,(P$3-'[1]Indicator Data'!BS58)/(P$3-P$4)*10)),1))</f>
        <v>7.1</v>
      </c>
      <c r="Q57" s="18">
        <f t="shared" si="6"/>
        <v>6.6</v>
      </c>
      <c r="R57" s="17">
        <f>IF('[1]Indicator Data'!BT58="No data","x",ROUND(IF('[1]Indicator Data'!BT58&gt;R$3,0,IF('[1]Indicator Data'!BT58&lt;R$4,10,(R$3-'[1]Indicator Data'!BT58)/(R$3-R$4)*10)),1))</f>
        <v>9</v>
      </c>
      <c r="S57" s="20">
        <f>IF('[1]Indicator Data'!BU58="No data","x",ROUND(IF('[1]Indicator Data'!BU58&gt;S$3,0,IF('[1]Indicator Data'!BU58&lt;S$4,10,(S$3-'[1]Indicator Data'!BU58)/(S$3-S$4)*10)),1))</f>
        <v>7.8</v>
      </c>
      <c r="T57" s="20" t="str">
        <f>IF('[1]Indicator Data'!BV58="No data","x",ROUND(IF('[1]Indicator Data'!BV58&gt;T$3,0,IF('[1]Indicator Data'!BV58&lt;T$4,10,(T$3-'[1]Indicator Data'!BV58)/(T$3-T$4)*10)),1))</f>
        <v>x</v>
      </c>
      <c r="U57" s="20" t="str">
        <f>IF('[1]Indicator Data'!BW58="No data","x",ROUND(IF('[1]Indicator Data'!BW58&gt;U$3,0,IF('[1]Indicator Data'!BW58&lt;U$4,10,(U$3-'[1]Indicator Data'!BW58)/(U$3-U$4)*10)),1))</f>
        <v>x</v>
      </c>
      <c r="V57" s="17">
        <f t="shared" si="7"/>
        <v>7.8</v>
      </c>
      <c r="W57" s="17">
        <f>IF('[1]Indicator Data'!BX58="No data","x",ROUND(IF('[1]Indicator Data'!BX58&gt;W$3,0,IF('[1]Indicator Data'!BX58&lt;W$4,10,(W$3-'[1]Indicator Data'!BX58)/(W$3-W$4)*10)),1))</f>
        <v>7.8</v>
      </c>
      <c r="X57" s="17">
        <f>IF('[1]Indicator Data'!BY58="No data","x",ROUND(IF('[1]Indicator Data'!BY58&gt;X$3,10,IF('[1]Indicator Data'!BY58&lt;X$4,0,10-(X$3-'[1]Indicator Data'!BY58)/(X$3-X$4)*10)),1))</f>
        <v>3.3</v>
      </c>
      <c r="Y57" s="18">
        <f t="shared" si="0"/>
        <v>7</v>
      </c>
      <c r="Z57" s="19">
        <f t="shared" si="1"/>
        <v>6.2</v>
      </c>
      <c r="AA57" s="14"/>
    </row>
    <row r="58" spans="1:27" s="7" customFormat="1" x14ac:dyDescent="0.3">
      <c r="A58" s="16" t="str">
        <f>'[1]Indicator Data'!A59</f>
        <v>Eritrea</v>
      </c>
      <c r="B58" s="17" t="str">
        <f>IF('[1]Indicator Data'!BJ59="No data","x",ROUND(IF('[1]Indicator Data'!BJ59&gt;B$3,0,IF('[1]Indicator Data'!BJ59&lt;B$4,10,(B$3-'[1]Indicator Data'!BJ59)/(B$3-B$4)*10)),1))</f>
        <v>x</v>
      </c>
      <c r="C58" s="18" t="str">
        <f t="shared" si="2"/>
        <v>x</v>
      </c>
      <c r="D58" s="17">
        <f>IF('[1]Indicator Data'!BL59="No data","x",ROUND(IF('[1]Indicator Data'!BL59&gt;D$3,0,IF('[1]Indicator Data'!BL59&lt;D$4,10,(D$3-'[1]Indicator Data'!BL59)/(D$3-D$4)*10)),1))</f>
        <v>7.9</v>
      </c>
      <c r="E58" s="17">
        <f>IF('[1]Indicator Data'!BK59="No data","x",ROUND(IF('[1]Indicator Data'!BK59&gt;E$3,0,IF('[1]Indicator Data'!BK59&lt;E$4,10,(E$3-'[1]Indicator Data'!BK59)/(E$3-E$4)*10)),1))</f>
        <v>8.5</v>
      </c>
      <c r="F58" s="18">
        <f t="shared" si="3"/>
        <v>8.1999999999999993</v>
      </c>
      <c r="G58" s="19">
        <f t="shared" si="4"/>
        <v>8.1999999999999993</v>
      </c>
      <c r="H58" s="17">
        <f>IF('[1]Indicator Data'!BN59="No data","x",ROUND(IF('[1]Indicator Data'!BN59^2&gt;H$3,0,IF('[1]Indicator Data'!BN59^2&lt;H$4,10,(H$3-'[1]Indicator Data'!BN59^2)/(H$3-H$4)*10)),1))</f>
        <v>4.5</v>
      </c>
      <c r="I58" s="17">
        <f>IF(OR('[1]Indicator Data'!BM59=0,'[1]Indicator Data'!BM59="No data"),"x",ROUND(IF('[1]Indicator Data'!BM59&gt;I$3,0,IF('[1]Indicator Data'!BM59&lt;I$4,10,(I$3-'[1]Indicator Data'!BM59)/(I$3-I$4)*10)),1))</f>
        <v>5</v>
      </c>
      <c r="J58" s="17">
        <f>IF('[1]Indicator Data'!BO59="No data","x",ROUND(IF('[1]Indicator Data'!BO59&gt;J$3,0,IF('[1]Indicator Data'!BO59&lt;J$4,10,(J$3-'[1]Indicator Data'!BO59)/(J$3-J$4)*10)),1))</f>
        <v>9.9</v>
      </c>
      <c r="K58" s="17">
        <f>IF('[1]Indicator Data'!BP59="No data","x",ROUND(IF('[1]Indicator Data'!BP59&gt;K$3,0,IF('[1]Indicator Data'!BP59&lt;K$4,10,(K$3-'[1]Indicator Data'!BP59)/(K$3-K$4)*10)),1))</f>
        <v>9.1999999999999993</v>
      </c>
      <c r="L58" s="18">
        <f t="shared" si="5"/>
        <v>7.2</v>
      </c>
      <c r="M58" s="20">
        <f>IF('[1]Indicator Data'!BQ59="No data","x",'[1]Indicator Data'!BQ59/'[1]Indicator Data'!CC59*100)</f>
        <v>4.6534653465346532</v>
      </c>
      <c r="N58" s="17">
        <f>IF(M58="x","x",ROUND(IF(M58&gt;N$3,0,IF(M58&lt;N$4,10,(N$3-M58)/(N$3-N$4)*10)),1))</f>
        <v>9.6</v>
      </c>
      <c r="O58" s="17">
        <f>IF('[1]Indicator Data'!BR59="No data","x",ROUND(IF('[1]Indicator Data'!BR59&gt;O$3,0,IF('[1]Indicator Data'!BR59&lt;O$4,10,(O$3-'[1]Indicator Data'!BR59)/(O$3-O$4)*10)),1))</f>
        <v>9.8000000000000007</v>
      </c>
      <c r="P58" s="17">
        <f>IF('[1]Indicator Data'!BS59="No data","x",ROUND(IF('[1]Indicator Data'!BS59&gt;P$3,0,IF('[1]Indicator Data'!BS59&lt;P$4,10,(P$3-'[1]Indicator Data'!BS59)/(P$3-P$4)*10)),1))</f>
        <v>9.6</v>
      </c>
      <c r="Q58" s="18">
        <f t="shared" si="6"/>
        <v>9.6999999999999993</v>
      </c>
      <c r="R58" s="17" t="str">
        <f>IF('[1]Indicator Data'!BT59="No data","x",ROUND(IF('[1]Indicator Data'!BT59&gt;R$3,0,IF('[1]Indicator Data'!BT59&lt;R$4,10,(R$3-'[1]Indicator Data'!BT59)/(R$3-R$4)*10)),1))</f>
        <v>x</v>
      </c>
      <c r="S58" s="20">
        <f>IF('[1]Indicator Data'!BU59="No data","x",ROUND(IF('[1]Indicator Data'!BU59&gt;S$3,0,IF('[1]Indicator Data'!BU59&lt;S$4,10,(S$3-'[1]Indicator Data'!BU59)/(S$3-S$4)*10)),1))</f>
        <v>0.7</v>
      </c>
      <c r="T58" s="20">
        <f>IF('[1]Indicator Data'!BV59="No data","x",ROUND(IF('[1]Indicator Data'!BV59&gt;T$3,0,IF('[1]Indicator Data'!BV59&lt;T$4,10,(T$3-'[1]Indicator Data'!BV59)/(T$3-T$4)*10)),1))</f>
        <v>1.9</v>
      </c>
      <c r="U58" s="20">
        <f>IF('[1]Indicator Data'!BW59="No data","x",ROUND(IF('[1]Indicator Data'!BW59&gt;U$3,0,IF('[1]Indicator Data'!BW59&lt;U$4,10,(U$3-'[1]Indicator Data'!BW59)/(U$3-U$4)*10)),1))</f>
        <v>0.7</v>
      </c>
      <c r="V58" s="17">
        <f t="shared" si="7"/>
        <v>1.0999999999999999</v>
      </c>
      <c r="W58" s="17">
        <f>IF('[1]Indicator Data'!BX59="No data","x",ROUND(IF('[1]Indicator Data'!BX59&gt;W$3,0,IF('[1]Indicator Data'!BX59&lt;W$4,10,(W$3-'[1]Indicator Data'!BX59)/(W$3-W$4)*10)),1))</f>
        <v>9.9</v>
      </c>
      <c r="X58" s="17">
        <f>IF('[1]Indicator Data'!BY59="No data","x",ROUND(IF('[1]Indicator Data'!BY59&gt;X$3,10,IF('[1]Indicator Data'!BY59&lt;X$4,0,10-(X$3-'[1]Indicator Data'!BY59)/(X$3-X$4)*10)),1))</f>
        <v>5.3</v>
      </c>
      <c r="Y58" s="18">
        <f t="shared" si="0"/>
        <v>5.4</v>
      </c>
      <c r="Z58" s="19">
        <f t="shared" si="1"/>
        <v>7.4</v>
      </c>
      <c r="AA58" s="14"/>
    </row>
    <row r="59" spans="1:27" s="7" customFormat="1" x14ac:dyDescent="0.3">
      <c r="A59" s="16" t="str">
        <f>'[1]Indicator Data'!A60</f>
        <v>Estonia</v>
      </c>
      <c r="B59" s="17" t="str">
        <f>IF('[1]Indicator Data'!BJ60="No data","x",ROUND(IF('[1]Indicator Data'!BJ60&gt;B$3,0,IF('[1]Indicator Data'!BJ60&lt;B$4,10,(B$3-'[1]Indicator Data'!BJ60)/(B$3-B$4)*10)),1))</f>
        <v>x</v>
      </c>
      <c r="C59" s="18" t="str">
        <f t="shared" si="2"/>
        <v>x</v>
      </c>
      <c r="D59" s="17">
        <f>IF('[1]Indicator Data'!BL60="No data","x",ROUND(IF('[1]Indicator Data'!BL60&gt;D$3,0,IF('[1]Indicator Data'!BL60&lt;D$4,10,(D$3-'[1]Indicator Data'!BL60)/(D$3-D$4)*10)),1))</f>
        <v>2.5</v>
      </c>
      <c r="E59" s="17">
        <f>IF('[1]Indicator Data'!BK60="No data","x",ROUND(IF('[1]Indicator Data'!BK60&gt;E$3,0,IF('[1]Indicator Data'!BK60&lt;E$4,10,(E$3-'[1]Indicator Data'!BK60)/(E$3-E$4)*10)),1))</f>
        <v>2.7</v>
      </c>
      <c r="F59" s="18">
        <f t="shared" si="3"/>
        <v>2.6</v>
      </c>
      <c r="G59" s="19">
        <f t="shared" si="4"/>
        <v>2.6</v>
      </c>
      <c r="H59" s="17">
        <f>IF('[1]Indicator Data'!BN60="No data","x",ROUND(IF('[1]Indicator Data'!BN60^2&gt;H$3,0,IF('[1]Indicator Data'!BN60^2&lt;H$4,10,(H$3-'[1]Indicator Data'!BN60^2)/(H$3-H$4)*10)),1))</f>
        <v>0</v>
      </c>
      <c r="I59" s="17">
        <f>IF(OR('[1]Indicator Data'!BM60=0,'[1]Indicator Data'!BM60="No data"),"x",ROUND(IF('[1]Indicator Data'!BM60&gt;I$3,0,IF('[1]Indicator Data'!BM60&lt;I$4,10,(I$3-'[1]Indicator Data'!BM60)/(I$3-I$4)*10)),1))</f>
        <v>0</v>
      </c>
      <c r="J59" s="17">
        <f>IF('[1]Indicator Data'!BO60="No data","x",ROUND(IF('[1]Indicator Data'!BO60&gt;J$3,0,IF('[1]Indicator Data'!BO60&lt;J$4,10,(J$3-'[1]Indicator Data'!BO60)/(J$3-J$4)*10)),1))</f>
        <v>1</v>
      </c>
      <c r="K59" s="17">
        <f>IF('[1]Indicator Data'!BP60="No data","x",ROUND(IF('[1]Indicator Data'!BP60&gt;K$3,0,IF('[1]Indicator Data'!BP60&lt;K$4,10,(K$3-'[1]Indicator Data'!BP60)/(K$3-K$4)*10)),1))</f>
        <v>2.7</v>
      </c>
      <c r="L59" s="18">
        <f t="shared" si="5"/>
        <v>0.9</v>
      </c>
      <c r="M59" s="20">
        <f>IF('[1]Indicator Data'!BQ60="No data","x",'[1]Indicator Data'!BQ60/'[1]Indicator Data'!CC60*100)</f>
        <v>125.02948808681293</v>
      </c>
      <c r="N59" s="17">
        <f>IF(M59="x","x",ROUND(IF(M59&gt;N$3,0,IF(M59&lt;N$4,10,(N$3-M59)/(N$3-N$4)*10)),1))</f>
        <v>0</v>
      </c>
      <c r="O59" s="17">
        <f>IF('[1]Indicator Data'!BR60="No data","x",ROUND(IF('[1]Indicator Data'!BR60&gt;O$3,0,IF('[1]Indicator Data'!BR60&lt;O$4,10,(O$3-'[1]Indicator Data'!BR60)/(O$3-O$4)*10)),1))</f>
        <v>0.1</v>
      </c>
      <c r="P59" s="17">
        <f>IF('[1]Indicator Data'!BS60="No data","x",ROUND(IF('[1]Indicator Data'!BS60&gt;P$3,0,IF('[1]Indicator Data'!BS60&lt;P$4,10,(P$3-'[1]Indicator Data'!BS60)/(P$3-P$4)*10)),1))</f>
        <v>0.1</v>
      </c>
      <c r="Q59" s="18">
        <f t="shared" si="6"/>
        <v>0.1</v>
      </c>
      <c r="R59" s="17">
        <f>IF('[1]Indicator Data'!BT60="No data","x",ROUND(IF('[1]Indicator Data'!BT60&gt;R$3,0,IF('[1]Indicator Data'!BT60&lt;R$4,10,(R$3-'[1]Indicator Data'!BT60)/(R$3-R$4)*10)),1))</f>
        <v>1.3</v>
      </c>
      <c r="S59" s="20">
        <f>IF('[1]Indicator Data'!BU60="No data","x",ROUND(IF('[1]Indicator Data'!BU60&gt;S$3,0,IF('[1]Indicator Data'!BU60&lt;S$4,10,(S$3-'[1]Indicator Data'!BU60)/(S$3-S$4)*10)),1))</f>
        <v>1.4</v>
      </c>
      <c r="T59" s="20">
        <f>IF('[1]Indicator Data'!BV60="No data","x",ROUND(IF('[1]Indicator Data'!BV60&gt;T$3,0,IF('[1]Indicator Data'!BV60&lt;T$4,10,(T$3-'[1]Indicator Data'!BV60)/(T$3-T$4)*10)),1))</f>
        <v>1.5</v>
      </c>
      <c r="U59" s="20" t="str">
        <f>IF('[1]Indicator Data'!BW60="No data","x",ROUND(IF('[1]Indicator Data'!BW60&gt;U$3,0,IF('[1]Indicator Data'!BW60&lt;U$4,10,(U$3-'[1]Indicator Data'!BW60)/(U$3-U$4)*10)),1))</f>
        <v>x</v>
      </c>
      <c r="V59" s="17">
        <f t="shared" si="7"/>
        <v>1.45</v>
      </c>
      <c r="W59" s="17">
        <f>IF('[1]Indicator Data'!BX60="No data","x",ROUND(IF('[1]Indicator Data'!BX60&gt;W$3,0,IF('[1]Indicator Data'!BX60&lt;W$4,10,(W$3-'[1]Indicator Data'!BX60)/(W$3-W$4)*10)),1))</f>
        <v>1.9</v>
      </c>
      <c r="X59" s="17">
        <f>IF('[1]Indicator Data'!BY60="No data","x",ROUND(IF('[1]Indicator Data'!BY60&gt;X$3,10,IF('[1]Indicator Data'!BY60&lt;X$4,0,10-(X$3-'[1]Indicator Data'!BY60)/(X$3-X$4)*10)),1))</f>
        <v>0.1</v>
      </c>
      <c r="Y59" s="18">
        <f t="shared" si="0"/>
        <v>1.2</v>
      </c>
      <c r="Z59" s="19">
        <f t="shared" si="1"/>
        <v>0.7</v>
      </c>
      <c r="AA59" s="14"/>
    </row>
    <row r="60" spans="1:27" s="7" customFormat="1" x14ac:dyDescent="0.3">
      <c r="A60" s="16" t="str">
        <f>'[1]Indicator Data'!A61</f>
        <v>Eswatini</v>
      </c>
      <c r="B60" s="17">
        <f>IF('[1]Indicator Data'!BJ61="No data","x",ROUND(IF('[1]Indicator Data'!BJ61&gt;B$3,0,IF('[1]Indicator Data'!BJ61&lt;B$4,10,(B$3-'[1]Indicator Data'!BJ61)/(B$3-B$4)*10)),1))</f>
        <v>4.4000000000000004</v>
      </c>
      <c r="C60" s="18">
        <f t="shared" si="2"/>
        <v>4.4000000000000004</v>
      </c>
      <c r="D60" s="17">
        <f>IF('[1]Indicator Data'!BL61="No data","x",ROUND(IF('[1]Indicator Data'!BL61&gt;D$3,0,IF('[1]Indicator Data'!BL61&lt;D$4,10,(D$3-'[1]Indicator Data'!BL61)/(D$3-D$4)*10)),1))</f>
        <v>6.7</v>
      </c>
      <c r="E60" s="17">
        <f>IF('[1]Indicator Data'!BK61="No data","x",ROUND(IF('[1]Indicator Data'!BK61&gt;E$3,0,IF('[1]Indicator Data'!BK61&lt;E$4,10,(E$3-'[1]Indicator Data'!BK61)/(E$3-E$4)*10)),1))</f>
        <v>6.4</v>
      </c>
      <c r="F60" s="18">
        <f t="shared" si="3"/>
        <v>6.6</v>
      </c>
      <c r="G60" s="19">
        <f t="shared" si="4"/>
        <v>5.5</v>
      </c>
      <c r="H60" s="17">
        <f>IF('[1]Indicator Data'!BN61="No data","x",ROUND(IF('[1]Indicator Data'!BN61^2&gt;H$3,0,IF('[1]Indicator Data'!BN61^2&lt;H$4,10,(H$3-'[1]Indicator Data'!BN61^2)/(H$3-H$4)*10)),1))</f>
        <v>2.4</v>
      </c>
      <c r="I60" s="17">
        <f>IF(OR('[1]Indicator Data'!BM61=0,'[1]Indicator Data'!BM61="No data"),"x",ROUND(IF('[1]Indicator Data'!BM61&gt;I$3,0,IF('[1]Indicator Data'!BM61&lt;I$4,10,(I$3-'[1]Indicator Data'!BM61)/(I$3-I$4)*10)),1))</f>
        <v>2.2999999999999998</v>
      </c>
      <c r="J60" s="17">
        <f>IF('[1]Indicator Data'!BO61="No data","x",ROUND(IF('[1]Indicator Data'!BO61&gt;J$3,0,IF('[1]Indicator Data'!BO61&lt;J$4,10,(J$3-'[1]Indicator Data'!BO61)/(J$3-J$4)*10)),1))</f>
        <v>7</v>
      </c>
      <c r="K60" s="17">
        <f>IF('[1]Indicator Data'!BP61="No data","x",ROUND(IF('[1]Indicator Data'!BP61&gt;K$3,0,IF('[1]Indicator Data'!BP61&lt;K$4,10,(K$3-'[1]Indicator Data'!BP61)/(K$3-K$4)*10)),1))</f>
        <v>5.5</v>
      </c>
      <c r="L60" s="18">
        <f t="shared" si="5"/>
        <v>4.3</v>
      </c>
      <c r="M60" s="20">
        <f>IF('[1]Indicator Data'!BQ61="No data","x",'[1]Indicator Data'!BQ61/'[1]Indicator Data'!CC61*100)</f>
        <v>41.860465116279073</v>
      </c>
      <c r="N60" s="17">
        <f>IF(M60="x","x",ROUND(IF(M60&gt;N$3,0,IF(M60&lt;N$4,10,(N$3-M60)/(N$3-N$4)*10)),1))</f>
        <v>5.9</v>
      </c>
      <c r="O60" s="17">
        <f>IF('[1]Indicator Data'!BR61="No data","x",ROUND(IF('[1]Indicator Data'!BR61&gt;O$3,0,IF('[1]Indicator Data'!BR61&lt;O$4,10,(O$3-'[1]Indicator Data'!BR61)/(O$3-O$4)*10)),1))</f>
        <v>4.5999999999999996</v>
      </c>
      <c r="P60" s="17">
        <f>IF('[1]Indicator Data'!BS61="No data","x",ROUND(IF('[1]Indicator Data'!BS61&gt;P$3,0,IF('[1]Indicator Data'!BS61&lt;P$4,10,(P$3-'[1]Indicator Data'!BS61)/(P$3-P$4)*10)),1))</f>
        <v>6.2</v>
      </c>
      <c r="Q60" s="18">
        <f t="shared" si="6"/>
        <v>5.6</v>
      </c>
      <c r="R60" s="17">
        <f>IF('[1]Indicator Data'!BT61="No data","x",ROUND(IF('[1]Indicator Data'!BT61&gt;R$3,0,IF('[1]Indicator Data'!BT61&lt;R$4,10,(R$3-'[1]Indicator Data'!BT61)/(R$3-R$4)*10)),1))</f>
        <v>9.8000000000000007</v>
      </c>
      <c r="S60" s="20">
        <f>IF('[1]Indicator Data'!BU61="No data","x",ROUND(IF('[1]Indicator Data'!BU61&gt;S$3,0,IF('[1]Indicator Data'!BU61&lt;S$4,10,(S$3-'[1]Indicator Data'!BU61)/(S$3-S$4)*10)),1))</f>
        <v>1.5</v>
      </c>
      <c r="T60" s="20">
        <f>IF('[1]Indicator Data'!BV61="No data","x",ROUND(IF('[1]Indicator Data'!BV61&gt;T$3,0,IF('[1]Indicator Data'!BV61&lt;T$4,10,(T$3-'[1]Indicator Data'!BV61)/(T$3-T$4)*10)),1))</f>
        <v>4.0999999999999996</v>
      </c>
      <c r="U60" s="20">
        <f>IF('[1]Indicator Data'!BW61="No data","x",ROUND(IF('[1]Indicator Data'!BW61&gt;U$3,0,IF('[1]Indicator Data'!BW61&lt;U$4,10,(U$3-'[1]Indicator Data'!BW61)/(U$3-U$4)*10)),1))</f>
        <v>2</v>
      </c>
      <c r="V60" s="17">
        <f t="shared" si="7"/>
        <v>2.5333333333333332</v>
      </c>
      <c r="W60" s="17">
        <f>IF('[1]Indicator Data'!BX61="No data","x",ROUND(IF('[1]Indicator Data'!BX61&gt;W$3,0,IF('[1]Indicator Data'!BX61&lt;W$4,10,(W$3-'[1]Indicator Data'!BX61)/(W$3-W$4)*10)),1))</f>
        <v>7.8</v>
      </c>
      <c r="X60" s="17">
        <f>IF('[1]Indicator Data'!BY61="No data","x",ROUND(IF('[1]Indicator Data'!BY61&gt;X$3,10,IF('[1]Indicator Data'!BY61&lt;X$4,0,10-(X$3-'[1]Indicator Data'!BY61)/(X$3-X$4)*10)),1))</f>
        <v>4.9000000000000004</v>
      </c>
      <c r="Y60" s="18">
        <f t="shared" si="0"/>
        <v>6.3</v>
      </c>
      <c r="Z60" s="19">
        <f t="shared" si="1"/>
        <v>5.4</v>
      </c>
      <c r="AA60" s="14"/>
    </row>
    <row r="61" spans="1:27" s="7" customFormat="1" x14ac:dyDescent="0.3">
      <c r="A61" s="16" t="str">
        <f>'[1]Indicator Data'!A62</f>
        <v>Ethiopia</v>
      </c>
      <c r="B61" s="17">
        <f>IF('[1]Indicator Data'!BJ62="No data","x",ROUND(IF('[1]Indicator Data'!BJ62&gt;B$3,0,IF('[1]Indicator Data'!BJ62&lt;B$4,10,(B$3-'[1]Indicator Data'!BJ62)/(B$3-B$4)*10)),1))</f>
        <v>2.9</v>
      </c>
      <c r="C61" s="18">
        <f t="shared" si="2"/>
        <v>2.9</v>
      </c>
      <c r="D61" s="17">
        <f>IF('[1]Indicator Data'!BL62="No data","x",ROUND(IF('[1]Indicator Data'!BL62&gt;D$3,0,IF('[1]Indicator Data'!BL62&lt;D$4,10,(D$3-'[1]Indicator Data'!BL62)/(D$3-D$4)*10)),1))</f>
        <v>6.2</v>
      </c>
      <c r="E61" s="17">
        <f>IF('[1]Indicator Data'!BK62="No data","x",ROUND(IF('[1]Indicator Data'!BK62&gt;E$3,0,IF('[1]Indicator Data'!BK62&lt;E$4,10,(E$3-'[1]Indicator Data'!BK62)/(E$3-E$4)*10)),1))</f>
        <v>6.3</v>
      </c>
      <c r="F61" s="18">
        <f t="shared" si="3"/>
        <v>6.3</v>
      </c>
      <c r="G61" s="19">
        <f t="shared" si="4"/>
        <v>4.5999999999999996</v>
      </c>
      <c r="H61" s="17">
        <f>IF('[1]Indicator Data'!BN62="No data","x",ROUND(IF('[1]Indicator Data'!BN62^2&gt;H$3,0,IF('[1]Indicator Data'!BN62^2&lt;H$4,10,(H$3-'[1]Indicator Data'!BN62^2)/(H$3-H$4)*10)),1))</f>
        <v>8</v>
      </c>
      <c r="I61" s="17">
        <f>IF(OR('[1]Indicator Data'!BM62=0,'[1]Indicator Data'!BM62="No data"),"x",ROUND(IF('[1]Indicator Data'!BM62&gt;I$3,0,IF('[1]Indicator Data'!BM62&lt;I$4,10,(I$3-'[1]Indicator Data'!BM62)/(I$3-I$4)*10)),1))</f>
        <v>5.2</v>
      </c>
      <c r="J61" s="17">
        <f>IF('[1]Indicator Data'!BO62="No data","x",ROUND(IF('[1]Indicator Data'!BO62&gt;J$3,0,IF('[1]Indicator Data'!BO62&lt;J$4,10,(J$3-'[1]Indicator Data'!BO62)/(J$3-J$4)*10)),1))</f>
        <v>8.1</v>
      </c>
      <c r="K61" s="17">
        <f>IF('[1]Indicator Data'!BP62="No data","x",ROUND(IF('[1]Indicator Data'!BP62&gt;K$3,0,IF('[1]Indicator Data'!BP62&lt;K$4,10,(K$3-'[1]Indicator Data'!BP62)/(K$3-K$4)*10)),1))</f>
        <v>8.3000000000000007</v>
      </c>
      <c r="L61" s="18">
        <f t="shared" si="5"/>
        <v>7.4</v>
      </c>
      <c r="M61" s="20">
        <f>IF('[1]Indicator Data'!BQ62="No data","x",'[1]Indicator Data'!BQ62/'[1]Indicator Data'!CC62*100)</f>
        <v>8.4</v>
      </c>
      <c r="N61" s="17">
        <f>IF(M61="x","x",ROUND(IF(M61&gt;N$3,0,IF(M61&lt;N$4,10,(N$3-M61)/(N$3-N$4)*10)),1))</f>
        <v>9.3000000000000007</v>
      </c>
      <c r="O61" s="17">
        <f>IF('[1]Indicator Data'!BR62="No data","x",ROUND(IF('[1]Indicator Data'!BR62&gt;O$3,0,IF('[1]Indicator Data'!BR62&lt;O$4,10,(O$3-'[1]Indicator Data'!BR62)/(O$3-O$4)*10)),1))</f>
        <v>10</v>
      </c>
      <c r="P61" s="17">
        <f>IF('[1]Indicator Data'!BS62="No data","x",ROUND(IF('[1]Indicator Data'!BS62&gt;P$3,0,IF('[1]Indicator Data'!BS62&lt;P$4,10,(P$3-'[1]Indicator Data'!BS62)/(P$3-P$4)*10)),1))</f>
        <v>10</v>
      </c>
      <c r="Q61" s="18">
        <f t="shared" si="6"/>
        <v>9.8000000000000007</v>
      </c>
      <c r="R61" s="17">
        <f>IF('[1]Indicator Data'!BT62="No data","x",ROUND(IF('[1]Indicator Data'!BT62&gt;R$3,0,IF('[1]Indicator Data'!BT62&lt;R$4,10,(R$3-'[1]Indicator Data'!BT62)/(R$3-R$4)*10)),1))</f>
        <v>9.8000000000000007</v>
      </c>
      <c r="S61" s="20">
        <f>IF('[1]Indicator Data'!BU62="No data","x",ROUND(IF('[1]Indicator Data'!BU62&gt;S$3,0,IF('[1]Indicator Data'!BU62&lt;S$4,10,(S$3-'[1]Indicator Data'!BU62)/(S$3-S$4)*10)),1))</f>
        <v>5.0999999999999996</v>
      </c>
      <c r="T61" s="20">
        <f>IF('[1]Indicator Data'!BV62="No data","x",ROUND(IF('[1]Indicator Data'!BV62&gt;T$3,0,IF('[1]Indicator Data'!BV62&lt;T$4,10,(T$3-'[1]Indicator Data'!BV62)/(T$3-T$4)*10)),1))</f>
        <v>9.8000000000000007</v>
      </c>
      <c r="U61" s="20">
        <f>IF('[1]Indicator Data'!BW62="No data","x",ROUND(IF('[1]Indicator Data'!BW62&gt;U$3,0,IF('[1]Indicator Data'!BW62&lt;U$4,10,(U$3-'[1]Indicator Data'!BW62)/(U$3-U$4)*10)),1))</f>
        <v>6.1</v>
      </c>
      <c r="V61" s="17">
        <f t="shared" si="7"/>
        <v>7</v>
      </c>
      <c r="W61" s="17">
        <f>IF('[1]Indicator Data'!BX62="No data","x",ROUND(IF('[1]Indicator Data'!BX62&gt;W$3,0,IF('[1]Indicator Data'!BX62&lt;W$4,10,(W$3-'[1]Indicator Data'!BX62)/(W$3-W$4)*10)),1))</f>
        <v>9.9</v>
      </c>
      <c r="X61" s="17">
        <f>IF('[1]Indicator Data'!BY62="No data","x",ROUND(IF('[1]Indicator Data'!BY62&gt;X$3,10,IF('[1]Indicator Data'!BY62&lt;X$4,0,10-(X$3-'[1]Indicator Data'!BY62)/(X$3-X$4)*10)),1))</f>
        <v>4.5</v>
      </c>
      <c r="Y61" s="18">
        <f t="shared" si="0"/>
        <v>7.8</v>
      </c>
      <c r="Z61" s="19">
        <f t="shared" si="1"/>
        <v>8.3000000000000007</v>
      </c>
      <c r="AA61" s="14"/>
    </row>
    <row r="62" spans="1:27" s="7" customFormat="1" x14ac:dyDescent="0.3">
      <c r="A62" s="16" t="str">
        <f>'[1]Indicator Data'!A63</f>
        <v>Fiji</v>
      </c>
      <c r="B62" s="17">
        <f>IF('[1]Indicator Data'!BJ63="No data","x",ROUND(IF('[1]Indicator Data'!BJ63&gt;B$3,0,IF('[1]Indicator Data'!BJ63&lt;B$4,10,(B$3-'[1]Indicator Data'!BJ63)/(B$3-B$4)*10)),1))</f>
        <v>0.1</v>
      </c>
      <c r="C62" s="18">
        <f t="shared" si="2"/>
        <v>0.1</v>
      </c>
      <c r="D62" s="17" t="str">
        <f>IF('[1]Indicator Data'!BL63="No data","x",ROUND(IF('[1]Indicator Data'!BL63&gt;D$3,0,IF('[1]Indicator Data'!BL63&lt;D$4,10,(D$3-'[1]Indicator Data'!BL63)/(D$3-D$4)*10)),1))</f>
        <v>x</v>
      </c>
      <c r="E62" s="17">
        <f>IF('[1]Indicator Data'!BK63="No data","x",ROUND(IF('[1]Indicator Data'!BK63&gt;E$3,0,IF('[1]Indicator Data'!BK63&lt;E$4,10,(E$3-'[1]Indicator Data'!BK63)/(E$3-E$4)*10)),1))</f>
        <v>4.5999999999999996</v>
      </c>
      <c r="F62" s="18">
        <f t="shared" si="3"/>
        <v>4.5999999999999996</v>
      </c>
      <c r="G62" s="19">
        <f t="shared" si="4"/>
        <v>2.4</v>
      </c>
      <c r="H62" s="17">
        <f>IF('[1]Indicator Data'!BN63="No data","x",ROUND(IF('[1]Indicator Data'!BN63^2&gt;H$3,0,IF('[1]Indicator Data'!BN63^2&lt;H$4,10,(H$3-'[1]Indicator Data'!BN63^2)/(H$3-H$4)*10)),1))</f>
        <v>0.2</v>
      </c>
      <c r="I62" s="17">
        <f>IF(OR('[1]Indicator Data'!BM63=0,'[1]Indicator Data'!BM63="No data"),"x",ROUND(IF('[1]Indicator Data'!BM63&gt;I$3,0,IF('[1]Indicator Data'!BM63&lt;I$4,10,(I$3-'[1]Indicator Data'!BM63)/(I$3-I$4)*10)),1))</f>
        <v>0</v>
      </c>
      <c r="J62" s="17">
        <f>IF('[1]Indicator Data'!BO63="No data","x",ROUND(IF('[1]Indicator Data'!BO63&gt;J$3,0,IF('[1]Indicator Data'!BO63&lt;J$4,10,(J$3-'[1]Indicator Data'!BO63)/(J$3-J$4)*10)),1))</f>
        <v>5</v>
      </c>
      <c r="K62" s="17">
        <f>IF('[1]Indicator Data'!BP63="No data","x",ROUND(IF('[1]Indicator Data'!BP63&gt;K$3,0,IF('[1]Indicator Data'!BP63&lt;K$4,10,(K$3-'[1]Indicator Data'!BP63)/(K$3-K$4)*10)),1))</f>
        <v>4.2</v>
      </c>
      <c r="L62" s="18">
        <f t="shared" si="5"/>
        <v>2.4</v>
      </c>
      <c r="M62" s="20">
        <f>IF('[1]Indicator Data'!BQ63="No data","x",'[1]Indicator Data'!BQ63/'[1]Indicator Data'!CC63*100)</f>
        <v>18.609742747673781</v>
      </c>
      <c r="N62" s="17">
        <f>IF(M62="x","x",ROUND(IF(M62&gt;N$3,0,IF(M62&lt;N$4,10,(N$3-M62)/(N$3-N$4)*10)),1))</f>
        <v>8.1999999999999993</v>
      </c>
      <c r="O62" s="17">
        <f>IF('[1]Indicator Data'!BR63="No data","x",ROUND(IF('[1]Indicator Data'!BR63&gt;O$3,0,IF('[1]Indicator Data'!BR63&lt;O$4,10,(O$3-'[1]Indicator Data'!BR63)/(O$3-O$4)*10)),1))</f>
        <v>0.5</v>
      </c>
      <c r="P62" s="17">
        <f>IF('[1]Indicator Data'!BS63="No data","x",ROUND(IF('[1]Indicator Data'!BS63&gt;P$3,0,IF('[1]Indicator Data'!BS63&lt;P$4,10,(P$3-'[1]Indicator Data'!BS63)/(P$3-P$4)*10)),1))</f>
        <v>1.2</v>
      </c>
      <c r="Q62" s="18">
        <f t="shared" si="6"/>
        <v>3.3</v>
      </c>
      <c r="R62" s="17">
        <f>IF('[1]Indicator Data'!BT63="No data","x",ROUND(IF('[1]Indicator Data'!BT63&gt;R$3,0,IF('[1]Indicator Data'!BT63&lt;R$4,10,(R$3-'[1]Indicator Data'!BT63)/(R$3-R$4)*10)),1))</f>
        <v>7.9</v>
      </c>
      <c r="S62" s="20">
        <f>IF('[1]Indicator Data'!BU63="No data","x",ROUND(IF('[1]Indicator Data'!BU63&gt;S$3,0,IF('[1]Indicator Data'!BU63&lt;S$4,10,(S$3-'[1]Indicator Data'!BU63)/(S$3-S$4)*10)),1))</f>
        <v>0</v>
      </c>
      <c r="T62" s="20">
        <f>IF('[1]Indicator Data'!BV63="No data","x",ROUND(IF('[1]Indicator Data'!BV63&gt;T$3,0,IF('[1]Indicator Data'!BV63&lt;T$4,10,(T$3-'[1]Indicator Data'!BV63)/(T$3-T$4)*10)),1))</f>
        <v>0.8</v>
      </c>
      <c r="U62" s="20">
        <f>IF('[1]Indicator Data'!BW63="No data","x",ROUND(IF('[1]Indicator Data'!BW63&gt;U$3,0,IF('[1]Indicator Data'!BW63&lt;U$4,10,(U$3-'[1]Indicator Data'!BW63)/(U$3-U$4)*10)),1))</f>
        <v>0</v>
      </c>
      <c r="V62" s="17">
        <f t="shared" si="7"/>
        <v>0.26666666666666666</v>
      </c>
      <c r="W62" s="17">
        <f>IF('[1]Indicator Data'!BX63="No data","x",ROUND(IF('[1]Indicator Data'!BX63&gt;W$3,0,IF('[1]Indicator Data'!BX63&lt;W$4,10,(W$3-'[1]Indicator Data'!BX63)/(W$3-W$4)*10)),1))</f>
        <v>8.9</v>
      </c>
      <c r="X62" s="17">
        <f>IF('[1]Indicator Data'!BY63="No data","x",ROUND(IF('[1]Indicator Data'!BY63&gt;X$3,10,IF('[1]Indicator Data'!BY63&lt;X$4,0,10-(X$3-'[1]Indicator Data'!BY63)/(X$3-X$4)*10)),1))</f>
        <v>0.4</v>
      </c>
      <c r="Y62" s="18">
        <f t="shared" si="0"/>
        <v>4.4000000000000004</v>
      </c>
      <c r="Z62" s="19">
        <f t="shared" si="1"/>
        <v>3.4</v>
      </c>
      <c r="AA62" s="14"/>
    </row>
    <row r="63" spans="1:27" s="7" customFormat="1" x14ac:dyDescent="0.3">
      <c r="A63" s="16" t="str">
        <f>'[1]Indicator Data'!A64</f>
        <v>Finland</v>
      </c>
      <c r="B63" s="17">
        <f>IF('[1]Indicator Data'!BJ64="No data","x",ROUND(IF('[1]Indicator Data'!BJ64&gt;B$3,0,IF('[1]Indicator Data'!BJ64&lt;B$4,10,(B$3-'[1]Indicator Data'!BJ64)/(B$3-B$4)*10)),1))</f>
        <v>2.2000000000000002</v>
      </c>
      <c r="C63" s="18">
        <f t="shared" si="2"/>
        <v>2.2000000000000002</v>
      </c>
      <c r="D63" s="17">
        <f>IF('[1]Indicator Data'!BL64="No data","x",ROUND(IF('[1]Indicator Data'!BL64&gt;D$3,0,IF('[1]Indicator Data'!BL64&lt;D$4,10,(D$3-'[1]Indicator Data'!BL64)/(D$3-D$4)*10)),1))</f>
        <v>1.5</v>
      </c>
      <c r="E63" s="17">
        <f>IF('[1]Indicator Data'!BK64="No data","x",ROUND(IF('[1]Indicator Data'!BK64&gt;E$3,0,IF('[1]Indicator Data'!BK64&lt;E$4,10,(E$3-'[1]Indicator Data'!BK64)/(E$3-E$4)*10)),1))</f>
        <v>1.1000000000000001</v>
      </c>
      <c r="F63" s="18">
        <f t="shared" si="3"/>
        <v>1.3</v>
      </c>
      <c r="G63" s="19">
        <f t="shared" si="4"/>
        <v>1.8</v>
      </c>
      <c r="H63" s="17" t="str">
        <f>IF('[1]Indicator Data'!BN64="No data","x",ROUND(IF('[1]Indicator Data'!BN64^2&gt;H$3,0,IF('[1]Indicator Data'!BN64^2&lt;H$4,10,(H$3-'[1]Indicator Data'!BN64^2)/(H$3-H$4)*10)),1))</f>
        <v>x</v>
      </c>
      <c r="I63" s="17">
        <f>IF(OR('[1]Indicator Data'!BM64=0,'[1]Indicator Data'!BM64="No data"),"x",ROUND(IF('[1]Indicator Data'!BM64&gt;I$3,0,IF('[1]Indicator Data'!BM64&lt;I$4,10,(I$3-'[1]Indicator Data'!BM64)/(I$3-I$4)*10)),1))</f>
        <v>0</v>
      </c>
      <c r="J63" s="17">
        <f>IF('[1]Indicator Data'!BO64="No data","x",ROUND(IF('[1]Indicator Data'!BO64&gt;J$3,0,IF('[1]Indicator Data'!BO64&lt;J$4,10,(J$3-'[1]Indicator Data'!BO64)/(J$3-J$4)*10)),1))</f>
        <v>1</v>
      </c>
      <c r="K63" s="17">
        <f>IF('[1]Indicator Data'!BP64="No data","x",ROUND(IF('[1]Indicator Data'!BP64&gt;K$3,0,IF('[1]Indicator Data'!BP64&lt;K$4,10,(K$3-'[1]Indicator Data'!BP64)/(K$3-K$4)*10)),1))</f>
        <v>3.6</v>
      </c>
      <c r="L63" s="18">
        <f t="shared" si="5"/>
        <v>1.5</v>
      </c>
      <c r="M63" s="20">
        <f>IF('[1]Indicator Data'!BQ64="No data","x",'[1]Indicator Data'!BQ64/'[1]Indicator Data'!CC64*100)</f>
        <v>85.557274013623356</v>
      </c>
      <c r="N63" s="17">
        <f>IF(M63="x","x",ROUND(IF(M63&gt;N$3,0,IF(M63&lt;N$4,10,(N$3-M63)/(N$3-N$4)*10)),1))</f>
        <v>1.5</v>
      </c>
      <c r="O63" s="17">
        <f>IF('[1]Indicator Data'!BR64="No data","x",ROUND(IF('[1]Indicator Data'!BR64&gt;O$3,0,IF('[1]Indicator Data'!BR64&lt;O$4,10,(O$3-'[1]Indicator Data'!BR64)/(O$3-O$4)*10)),1))</f>
        <v>0.1</v>
      </c>
      <c r="P63" s="17">
        <f>IF('[1]Indicator Data'!BS64="No data","x",ROUND(IF('[1]Indicator Data'!BS64&gt;P$3,0,IF('[1]Indicator Data'!BS64&lt;P$4,10,(P$3-'[1]Indicator Data'!BS64)/(P$3-P$4)*10)),1))</f>
        <v>0</v>
      </c>
      <c r="Q63" s="18">
        <f t="shared" si="6"/>
        <v>0.5</v>
      </c>
      <c r="R63" s="17">
        <f>IF('[1]Indicator Data'!BT64="No data","x",ROUND(IF('[1]Indicator Data'!BT64&gt;R$3,0,IF('[1]Indicator Data'!BT64&lt;R$4,10,(R$3-'[1]Indicator Data'!BT64)/(R$3-R$4)*10)),1))</f>
        <v>0.5</v>
      </c>
      <c r="S63" s="20">
        <f>IF('[1]Indicator Data'!BU64="No data","x",ROUND(IF('[1]Indicator Data'!BU64&gt;S$3,0,IF('[1]Indicator Data'!BU64&lt;S$4,10,(S$3-'[1]Indicator Data'!BU64)/(S$3-S$4)*10)),1))</f>
        <v>1.4</v>
      </c>
      <c r="T63" s="20">
        <f>IF('[1]Indicator Data'!BV64="No data","x",ROUND(IF('[1]Indicator Data'!BV64&gt;T$3,0,IF('[1]Indicator Data'!BV64&lt;T$4,10,(T$3-'[1]Indicator Data'!BV64)/(T$3-T$4)*10)),1))</f>
        <v>1</v>
      </c>
      <c r="U63" s="20">
        <f>IF('[1]Indicator Data'!BW64="No data","x",ROUND(IF('[1]Indicator Data'!BW64&gt;U$3,0,IF('[1]Indicator Data'!BW64&lt;U$4,10,(U$3-'[1]Indicator Data'!BW64)/(U$3-U$4)*10)),1))</f>
        <v>1.7</v>
      </c>
      <c r="V63" s="17">
        <f t="shared" si="7"/>
        <v>1.3666666666666665</v>
      </c>
      <c r="W63" s="17">
        <f>IF('[1]Indicator Data'!BX64="No data","x",ROUND(IF('[1]Indicator Data'!BX64&gt;W$3,0,IF('[1]Indicator Data'!BX64&lt;W$4,10,(W$3-'[1]Indicator Data'!BX64)/(W$3-W$4)*10)),1))</f>
        <v>0</v>
      </c>
      <c r="X63" s="17">
        <f>IF('[1]Indicator Data'!BY64="No data","x",ROUND(IF('[1]Indicator Data'!BY64&gt;X$3,10,IF('[1]Indicator Data'!BY64&lt;X$4,0,10-(X$3-'[1]Indicator Data'!BY64)/(X$3-X$4)*10)),1))</f>
        <v>0</v>
      </c>
      <c r="Y63" s="18">
        <f t="shared" si="0"/>
        <v>0.5</v>
      </c>
      <c r="Z63" s="19">
        <f t="shared" si="1"/>
        <v>0.8</v>
      </c>
      <c r="AA63" s="14"/>
    </row>
    <row r="64" spans="1:27" s="7" customFormat="1" x14ac:dyDescent="0.3">
      <c r="A64" s="16" t="str">
        <f>'[1]Indicator Data'!A65</f>
        <v>France</v>
      </c>
      <c r="B64" s="17">
        <f>IF('[1]Indicator Data'!BJ65="No data","x",ROUND(IF('[1]Indicator Data'!BJ65&gt;B$3,0,IF('[1]Indicator Data'!BJ65&lt;B$4,10,(B$3-'[1]Indicator Data'!BJ65)/(B$3-B$4)*10)),1))</f>
        <v>2.9</v>
      </c>
      <c r="C64" s="18">
        <f t="shared" si="2"/>
        <v>2.9</v>
      </c>
      <c r="D64" s="17">
        <f>IF('[1]Indicator Data'!BL65="No data","x",ROUND(IF('[1]Indicator Data'!BL65&gt;D$3,0,IF('[1]Indicator Data'!BL65&lt;D$4,10,(D$3-'[1]Indicator Data'!BL65)/(D$3-D$4)*10)),1))</f>
        <v>3.1</v>
      </c>
      <c r="E64" s="17">
        <f>IF('[1]Indicator Data'!BK65="No data","x",ROUND(IF('[1]Indicator Data'!BK65&gt;E$3,0,IF('[1]Indicator Data'!BK65&lt;E$4,10,(E$3-'[1]Indicator Data'!BK65)/(E$3-E$4)*10)),1))</f>
        <v>2.2000000000000002</v>
      </c>
      <c r="F64" s="18">
        <f t="shared" si="3"/>
        <v>2.7</v>
      </c>
      <c r="G64" s="19">
        <f t="shared" si="4"/>
        <v>2.8</v>
      </c>
      <c r="H64" s="17" t="str">
        <f>IF('[1]Indicator Data'!BN65="No data","x",ROUND(IF('[1]Indicator Data'!BN65^2&gt;H$3,0,IF('[1]Indicator Data'!BN65^2&lt;H$4,10,(H$3-'[1]Indicator Data'!BN65^2)/(H$3-H$4)*10)),1))</f>
        <v>x</v>
      </c>
      <c r="I64" s="17">
        <f>IF(OR('[1]Indicator Data'!BM65=0,'[1]Indicator Data'!BM65="No data"),"x",ROUND(IF('[1]Indicator Data'!BM65&gt;I$3,0,IF('[1]Indicator Data'!BM65&lt;I$4,10,(I$3-'[1]Indicator Data'!BM65)/(I$3-I$4)*10)),1))</f>
        <v>0</v>
      </c>
      <c r="J64" s="17">
        <f>IF('[1]Indicator Data'!BO65="No data","x",ROUND(IF('[1]Indicator Data'!BO65&gt;J$3,0,IF('[1]Indicator Data'!BO65&lt;J$4,10,(J$3-'[1]Indicator Data'!BO65)/(J$3-J$4)*10)),1))</f>
        <v>1.7</v>
      </c>
      <c r="K64" s="17">
        <f>IF('[1]Indicator Data'!BP65="No data","x",ROUND(IF('[1]Indicator Data'!BP65&gt;K$3,0,IF('[1]Indicator Data'!BP65&lt;K$4,10,(K$3-'[1]Indicator Data'!BP65)/(K$3-K$4)*10)),1))</f>
        <v>4.5999999999999996</v>
      </c>
      <c r="L64" s="18">
        <f t="shared" si="5"/>
        <v>2.1</v>
      </c>
      <c r="M64" s="20">
        <f>IF('[1]Indicator Data'!BQ65="No data","x",'[1]Indicator Data'!BQ65/'[1]Indicator Data'!CC65*100)</f>
        <v>255.6330570061717</v>
      </c>
      <c r="N64" s="17">
        <f>IF(M64="x","x",ROUND(IF(M64&gt;N$3,0,IF(M64&lt;N$4,10,(N$3-M64)/(N$3-N$4)*10)),1))</f>
        <v>0</v>
      </c>
      <c r="O64" s="17">
        <f>IF('[1]Indicator Data'!BR65="No data","x",ROUND(IF('[1]Indicator Data'!BR65&gt;O$3,0,IF('[1]Indicator Data'!BR65&lt;O$4,10,(O$3-'[1]Indicator Data'!BR65)/(O$3-O$4)*10)),1))</f>
        <v>0.1</v>
      </c>
      <c r="P64" s="17">
        <f>IF('[1]Indicator Data'!BS65="No data","x",ROUND(IF('[1]Indicator Data'!BS65&gt;P$3,0,IF('[1]Indicator Data'!BS65&lt;P$4,10,(P$3-'[1]Indicator Data'!BS65)/(P$3-P$4)*10)),1))</f>
        <v>0</v>
      </c>
      <c r="Q64" s="18">
        <f t="shared" si="6"/>
        <v>0</v>
      </c>
      <c r="R64" s="17">
        <f>IF('[1]Indicator Data'!BT65="No data","x",ROUND(IF('[1]Indicator Data'!BT65&gt;R$3,0,IF('[1]Indicator Data'!BT65&lt;R$4,10,(R$3-'[1]Indicator Data'!BT65)/(R$3-R$4)*10)),1))</f>
        <v>1.9</v>
      </c>
      <c r="S64" s="20">
        <f>IF('[1]Indicator Data'!BU65="No data","x",ROUND(IF('[1]Indicator Data'!BU65&gt;S$3,0,IF('[1]Indicator Data'!BU65&lt;S$4,10,(S$3-'[1]Indicator Data'!BU65)/(S$3-S$4)*10)),1))</f>
        <v>0.5</v>
      </c>
      <c r="T64" s="20">
        <f>IF('[1]Indicator Data'!BV65="No data","x",ROUND(IF('[1]Indicator Data'!BV65&gt;T$3,0,IF('[1]Indicator Data'!BV65&lt;T$4,10,(T$3-'[1]Indicator Data'!BV65)/(T$3-T$4)*10)),1))</f>
        <v>2.7</v>
      </c>
      <c r="U64" s="20">
        <f>IF('[1]Indicator Data'!BW65="No data","x",ROUND(IF('[1]Indicator Data'!BW65&gt;U$3,0,IF('[1]Indicator Data'!BW65&lt;U$4,10,(U$3-'[1]Indicator Data'!BW65)/(U$3-U$4)*10)),1))</f>
        <v>1.2</v>
      </c>
      <c r="V64" s="17">
        <f t="shared" si="7"/>
        <v>1.4666666666666668</v>
      </c>
      <c r="W64" s="17">
        <f>IF('[1]Indicator Data'!BX65="No data","x",ROUND(IF('[1]Indicator Data'!BX65&gt;W$3,0,IF('[1]Indicator Data'!BX65&lt;W$4,10,(W$3-'[1]Indicator Data'!BX65)/(W$3-W$4)*10)),1))</f>
        <v>0</v>
      </c>
      <c r="X64" s="17">
        <f>IF('[1]Indicator Data'!BY65="No data","x",ROUND(IF('[1]Indicator Data'!BY65&gt;X$3,10,IF('[1]Indicator Data'!BY65&lt;X$4,0,10-(X$3-'[1]Indicator Data'!BY65)/(X$3-X$4)*10)),1))</f>
        <v>0.1</v>
      </c>
      <c r="Y64" s="18">
        <f t="shared" si="0"/>
        <v>0.9</v>
      </c>
      <c r="Z64" s="19">
        <f t="shared" si="1"/>
        <v>1</v>
      </c>
      <c r="AA64" s="14"/>
    </row>
    <row r="65" spans="1:27" s="7" customFormat="1" x14ac:dyDescent="0.3">
      <c r="A65" s="16" t="str">
        <f>'[1]Indicator Data'!A66</f>
        <v>Gabon</v>
      </c>
      <c r="B65" s="17">
        <f>IF('[1]Indicator Data'!BJ66="No data","x",ROUND(IF('[1]Indicator Data'!BJ66&gt;B$3,0,IF('[1]Indicator Data'!BJ66&lt;B$4,10,(B$3-'[1]Indicator Data'!BJ66)/(B$3-B$4)*10)),1))</f>
        <v>6.7</v>
      </c>
      <c r="C65" s="18">
        <f t="shared" si="2"/>
        <v>6.7</v>
      </c>
      <c r="D65" s="17">
        <f>IF('[1]Indicator Data'!BL66="No data","x",ROUND(IF('[1]Indicator Data'!BL66&gt;D$3,0,IF('[1]Indicator Data'!BL66&lt;D$4,10,(D$3-'[1]Indicator Data'!BL66)/(D$3-D$4)*10)),1))</f>
        <v>7</v>
      </c>
      <c r="E65" s="17">
        <f>IF('[1]Indicator Data'!BK66="No data","x",ROUND(IF('[1]Indicator Data'!BK66&gt;E$3,0,IF('[1]Indicator Data'!BK66&lt;E$4,10,(E$3-'[1]Indicator Data'!BK66)/(E$3-E$4)*10)),1))</f>
        <v>6.8</v>
      </c>
      <c r="F65" s="18">
        <f t="shared" si="3"/>
        <v>6.9</v>
      </c>
      <c r="G65" s="19">
        <f t="shared" si="4"/>
        <v>6.8</v>
      </c>
      <c r="H65" s="17">
        <f>IF('[1]Indicator Data'!BN66="No data","x",ROUND(IF('[1]Indicator Data'!BN66^2&gt;H$3,0,IF('[1]Indicator Data'!BN66^2&lt;H$4,10,(H$3-'[1]Indicator Data'!BN66^2)/(H$3-H$4)*10)),1))</f>
        <v>3.1</v>
      </c>
      <c r="I65" s="17">
        <f>IF(OR('[1]Indicator Data'!BM66=0,'[1]Indicator Data'!BM66="No data"),"x",ROUND(IF('[1]Indicator Data'!BM66&gt;I$3,0,IF('[1]Indicator Data'!BM66&lt;I$4,10,(I$3-'[1]Indicator Data'!BM66)/(I$3-I$4)*10)),1))</f>
        <v>0.9</v>
      </c>
      <c r="J65" s="17">
        <f>IF('[1]Indicator Data'!BO66="No data","x",ROUND(IF('[1]Indicator Data'!BO66&gt;J$3,0,IF('[1]Indicator Data'!BO66&lt;J$4,10,(J$3-'[1]Indicator Data'!BO66)/(J$3-J$4)*10)),1))</f>
        <v>5</v>
      </c>
      <c r="K65" s="17">
        <f>IF('[1]Indicator Data'!BP66="No data","x",ROUND(IF('[1]Indicator Data'!BP66&gt;K$3,0,IF('[1]Indicator Data'!BP66&lt;K$4,10,(K$3-'[1]Indicator Data'!BP66)/(K$3-K$4)*10)),1))</f>
        <v>3.2</v>
      </c>
      <c r="L65" s="18">
        <f t="shared" si="5"/>
        <v>3.1</v>
      </c>
      <c r="M65" s="20">
        <f>IF('[1]Indicator Data'!BQ66="No data","x",'[1]Indicator Data'!BQ66/'[1]Indicator Data'!CC66*100)</f>
        <v>1.7464198393293748</v>
      </c>
      <c r="N65" s="17">
        <f>IF(M65="x","x",ROUND(IF(M65&gt;N$3,0,IF(M65&lt;N$4,10,(N$3-M65)/(N$3-N$4)*10)),1))</f>
        <v>9.9</v>
      </c>
      <c r="O65" s="17">
        <f>IF('[1]Indicator Data'!BR66="No data","x",ROUND(IF('[1]Indicator Data'!BR66&gt;O$3,0,IF('[1]Indicator Data'!BR66&lt;O$4,10,(O$3-'[1]Indicator Data'!BR66)/(O$3-O$4)*10)),1))</f>
        <v>5.8</v>
      </c>
      <c r="P65" s="17">
        <f>IF('[1]Indicator Data'!BS66="No data","x",ROUND(IF('[1]Indicator Data'!BS66&gt;P$3,0,IF('[1]Indicator Data'!BS66&lt;P$4,10,(P$3-'[1]Indicator Data'!BS66)/(P$3-P$4)*10)),1))</f>
        <v>2.8</v>
      </c>
      <c r="Q65" s="18">
        <f t="shared" si="6"/>
        <v>6.2</v>
      </c>
      <c r="R65" s="17">
        <f>IF('[1]Indicator Data'!BT66="No data","x",ROUND(IF('[1]Indicator Data'!BT66&gt;R$3,0,IF('[1]Indicator Data'!BT66&lt;R$4,10,(R$3-'[1]Indicator Data'!BT66)/(R$3-R$4)*10)),1))</f>
        <v>9.1</v>
      </c>
      <c r="S65" s="20">
        <f>IF('[1]Indicator Data'!BU66="No data","x",ROUND(IF('[1]Indicator Data'!BU66&gt;S$3,0,IF('[1]Indicator Data'!BU66&lt;S$4,10,(S$3-'[1]Indicator Data'!BU66)/(S$3-S$4)*10)),1))</f>
        <v>4.9000000000000004</v>
      </c>
      <c r="T65" s="20" t="str">
        <f>IF('[1]Indicator Data'!BV66="No data","x",ROUND(IF('[1]Indicator Data'!BV66&gt;T$3,0,IF('[1]Indicator Data'!BV66&lt;T$4,10,(T$3-'[1]Indicator Data'!BV66)/(T$3-T$4)*10)),1))</f>
        <v>x</v>
      </c>
      <c r="U65" s="20" t="str">
        <f>IF('[1]Indicator Data'!BW66="No data","x",ROUND(IF('[1]Indicator Data'!BW66&gt;U$3,0,IF('[1]Indicator Data'!BW66&lt;U$4,10,(U$3-'[1]Indicator Data'!BW66)/(U$3-U$4)*10)),1))</f>
        <v>x</v>
      </c>
      <c r="V65" s="17">
        <f t="shared" si="7"/>
        <v>4.9000000000000004</v>
      </c>
      <c r="W65" s="17">
        <f>IF('[1]Indicator Data'!BX66="No data","x",ROUND(IF('[1]Indicator Data'!BX66&gt;W$3,0,IF('[1]Indicator Data'!BX66&lt;W$4,10,(W$3-'[1]Indicator Data'!BX66)/(W$3-W$4)*10)),1))</f>
        <v>8.5</v>
      </c>
      <c r="X65" s="17">
        <f>IF('[1]Indicator Data'!BY66="No data","x",ROUND(IF('[1]Indicator Data'!BY66&gt;X$3,10,IF('[1]Indicator Data'!BY66&lt;X$4,0,10-(X$3-'[1]Indicator Data'!BY66)/(X$3-X$4)*10)),1))</f>
        <v>2.8</v>
      </c>
      <c r="Y65" s="18">
        <f t="shared" si="0"/>
        <v>6.3</v>
      </c>
      <c r="Z65" s="19">
        <f t="shared" si="1"/>
        <v>5.2</v>
      </c>
      <c r="AA65" s="14"/>
    </row>
    <row r="66" spans="1:27" s="7" customFormat="1" x14ac:dyDescent="0.3">
      <c r="A66" s="16" t="str">
        <f>'[1]Indicator Data'!A67</f>
        <v>Gambia</v>
      </c>
      <c r="B66" s="17">
        <f>IF('[1]Indicator Data'!BJ67="No data","x",ROUND(IF('[1]Indicator Data'!BJ67&gt;B$3,0,IF('[1]Indicator Data'!BJ67&lt;B$4,10,(B$3-'[1]Indicator Data'!BJ67)/(B$3-B$4)*10)),1))</f>
        <v>3</v>
      </c>
      <c r="C66" s="18">
        <f t="shared" si="2"/>
        <v>3</v>
      </c>
      <c r="D66" s="17">
        <f>IF('[1]Indicator Data'!BL67="No data","x",ROUND(IF('[1]Indicator Data'!BL67&gt;D$3,0,IF('[1]Indicator Data'!BL67&lt;D$4,10,(D$3-'[1]Indicator Data'!BL67)/(D$3-D$4)*10)),1))</f>
        <v>6.3</v>
      </c>
      <c r="E66" s="17">
        <f>IF('[1]Indicator Data'!BK67="No data","x",ROUND(IF('[1]Indicator Data'!BK67&gt;E$3,0,IF('[1]Indicator Data'!BK67&lt;E$4,10,(E$3-'[1]Indicator Data'!BK67)/(E$3-E$4)*10)),1))</f>
        <v>6.3</v>
      </c>
      <c r="F66" s="18">
        <f t="shared" si="3"/>
        <v>6.3</v>
      </c>
      <c r="G66" s="19">
        <f t="shared" si="4"/>
        <v>4.7</v>
      </c>
      <c r="H66" s="17">
        <f>IF('[1]Indicator Data'!BN67="No data","x",ROUND(IF('[1]Indicator Data'!BN67^2&gt;H$3,0,IF('[1]Indicator Data'!BN67^2&lt;H$4,10,(H$3-'[1]Indicator Data'!BN67^2)/(H$3-H$4)*10)),1))</f>
        <v>8.1999999999999993</v>
      </c>
      <c r="I66" s="17">
        <f>IF(OR('[1]Indicator Data'!BM67=0,'[1]Indicator Data'!BM67="No data"),"x",ROUND(IF('[1]Indicator Data'!BM67&gt;I$3,0,IF('[1]Indicator Data'!BM67&lt;I$4,10,(I$3-'[1]Indicator Data'!BM67)/(I$3-I$4)*10)),1))</f>
        <v>4</v>
      </c>
      <c r="J66" s="17">
        <f>IF('[1]Indicator Data'!BO67="No data","x",ROUND(IF('[1]Indicator Data'!BO67&gt;J$3,0,IF('[1]Indicator Data'!BO67&lt;J$4,10,(J$3-'[1]Indicator Data'!BO67)/(J$3-J$4)*10)),1))</f>
        <v>8</v>
      </c>
      <c r="K66" s="17">
        <f>IF('[1]Indicator Data'!BP67="No data","x",ROUND(IF('[1]Indicator Data'!BP67&gt;K$3,0,IF('[1]Indicator Data'!BP67&lt;K$4,10,(K$3-'[1]Indicator Data'!BP67)/(K$3-K$4)*10)),1))</f>
        <v>3.1</v>
      </c>
      <c r="L66" s="18">
        <f t="shared" si="5"/>
        <v>5.8</v>
      </c>
      <c r="M66" s="20">
        <f>IF('[1]Indicator Data'!BQ67="No data","x",'[1]Indicator Data'!BQ67/'[1]Indicator Data'!CC67*100)</f>
        <v>41.501976284584977</v>
      </c>
      <c r="N66" s="17">
        <f>IF(M66="x","x",ROUND(IF(M66&gt;N$3,0,IF(M66&lt;N$4,10,(N$3-M66)/(N$3-N$4)*10)),1))</f>
        <v>5.9</v>
      </c>
      <c r="O66" s="17">
        <f>IF('[1]Indicator Data'!BR67="No data","x",ROUND(IF('[1]Indicator Data'!BR67&gt;O$3,0,IF('[1]Indicator Data'!BR67&lt;O$4,10,(O$3-'[1]Indicator Data'!BR67)/(O$3-O$4)*10)),1))</f>
        <v>6.8</v>
      </c>
      <c r="P66" s="17">
        <f>IF('[1]Indicator Data'!BS67="No data","x",ROUND(IF('[1]Indicator Data'!BS67&gt;P$3,0,IF('[1]Indicator Data'!BS67&lt;P$4,10,(P$3-'[1]Indicator Data'!BS67)/(P$3-P$4)*10)),1))</f>
        <v>4.4000000000000004</v>
      </c>
      <c r="Q66" s="18">
        <f t="shared" si="6"/>
        <v>5.7</v>
      </c>
      <c r="R66" s="17">
        <f>IF('[1]Indicator Data'!BT67="No data","x",ROUND(IF('[1]Indicator Data'!BT67&gt;R$3,0,IF('[1]Indicator Data'!BT67&lt;R$4,10,(R$3-'[1]Indicator Data'!BT67)/(R$3-R$4)*10)),1))</f>
        <v>9.6999999999999993</v>
      </c>
      <c r="S66" s="20">
        <f>IF('[1]Indicator Data'!BU67="No data","x",ROUND(IF('[1]Indicator Data'!BU67&gt;S$3,0,IF('[1]Indicator Data'!BU67&lt;S$4,10,(S$3-'[1]Indicator Data'!BU67)/(S$3-S$4)*10)),1))</f>
        <v>1.9</v>
      </c>
      <c r="T66" s="20">
        <f>IF('[1]Indicator Data'!BV67="No data","x",ROUND(IF('[1]Indicator Data'!BV67&gt;T$3,0,IF('[1]Indicator Data'!BV67&lt;T$4,10,(T$3-'[1]Indicator Data'!BV67)/(T$3-T$4)*10)),1))</f>
        <v>6.4</v>
      </c>
      <c r="U66" s="20">
        <f>IF('[1]Indicator Data'!BW67="No data","x",ROUND(IF('[1]Indicator Data'!BW67&gt;U$3,0,IF('[1]Indicator Data'!BW67&lt;U$4,10,(U$3-'[1]Indicator Data'!BW67)/(U$3-U$4)*10)),1))</f>
        <v>2</v>
      </c>
      <c r="V66" s="17">
        <f t="shared" si="7"/>
        <v>3.4333333333333336</v>
      </c>
      <c r="W66" s="17">
        <f>IF('[1]Indicator Data'!BX67="No data","x",ROUND(IF('[1]Indicator Data'!BX67&gt;W$3,0,IF('[1]Indicator Data'!BX67&lt;W$4,10,(W$3-'[1]Indicator Data'!BX67)/(W$3-W$4)*10)),1))</f>
        <v>9.9</v>
      </c>
      <c r="X66" s="17">
        <f>IF('[1]Indicator Data'!BY67="No data","x",ROUND(IF('[1]Indicator Data'!BY67&gt;X$3,10,IF('[1]Indicator Data'!BY67&lt;X$4,0,10-(X$3-'[1]Indicator Data'!BY67)/(X$3-X$4)*10)),1))</f>
        <v>6.6</v>
      </c>
      <c r="Y66" s="18">
        <f t="shared" si="0"/>
        <v>7.4</v>
      </c>
      <c r="Z66" s="19">
        <f t="shared" si="1"/>
        <v>6.3</v>
      </c>
      <c r="AA66" s="14"/>
    </row>
    <row r="67" spans="1:27" s="7" customFormat="1" x14ac:dyDescent="0.3">
      <c r="A67" s="16" t="str">
        <f>'[1]Indicator Data'!A68</f>
        <v>Georgia</v>
      </c>
      <c r="B67" s="17">
        <f>IF('[1]Indicator Data'!BJ68="No data","x",ROUND(IF('[1]Indicator Data'!BJ68&gt;B$3,0,IF('[1]Indicator Data'!BJ68&lt;B$4,10,(B$3-'[1]Indicator Data'!BJ68)/(B$3-B$4)*10)),1))</f>
        <v>4.7</v>
      </c>
      <c r="C67" s="18">
        <f t="shared" si="2"/>
        <v>4.7</v>
      </c>
      <c r="D67" s="17">
        <f>IF('[1]Indicator Data'!BL68="No data","x",ROUND(IF('[1]Indicator Data'!BL68&gt;D$3,0,IF('[1]Indicator Data'!BL68&lt;D$4,10,(D$3-'[1]Indicator Data'!BL68)/(D$3-D$4)*10)),1))</f>
        <v>4.4000000000000004</v>
      </c>
      <c r="E67" s="17">
        <f>IF('[1]Indicator Data'!BK68="No data","x",ROUND(IF('[1]Indicator Data'!BK68&gt;E$3,0,IF('[1]Indicator Data'!BK68&lt;E$4,10,(E$3-'[1]Indicator Data'!BK68)/(E$3-E$4)*10)),1))</f>
        <v>3.3</v>
      </c>
      <c r="F67" s="18">
        <f t="shared" si="3"/>
        <v>3.9</v>
      </c>
      <c r="G67" s="19">
        <f t="shared" si="4"/>
        <v>4.3</v>
      </c>
      <c r="H67" s="17">
        <f>IF('[1]Indicator Data'!BN68="No data","x",ROUND(IF('[1]Indicator Data'!BN68^2&gt;H$3,0,IF('[1]Indicator Data'!BN68^2&lt;H$4,10,(H$3-'[1]Indicator Data'!BN68^2)/(H$3-H$4)*10)),1))</f>
        <v>0.1</v>
      </c>
      <c r="I67" s="17">
        <f>IF(OR('[1]Indicator Data'!BM68=0,'[1]Indicator Data'!BM68="No data"),"x",ROUND(IF('[1]Indicator Data'!BM68&gt;I$3,0,IF('[1]Indicator Data'!BM68&lt;I$4,10,(I$3-'[1]Indicator Data'!BM68)/(I$3-I$4)*10)),1))</f>
        <v>0</v>
      </c>
      <c r="J67" s="17">
        <f>IF('[1]Indicator Data'!BO68="No data","x",ROUND(IF('[1]Indicator Data'!BO68&gt;J$3,0,IF('[1]Indicator Data'!BO68&lt;J$4,10,(J$3-'[1]Indicator Data'!BO68)/(J$3-J$4)*10)),1))</f>
        <v>3.1</v>
      </c>
      <c r="K67" s="17">
        <f>IF('[1]Indicator Data'!BP68="No data","x",ROUND(IF('[1]Indicator Data'!BP68&gt;K$3,0,IF('[1]Indicator Data'!BP68&lt;K$4,10,(K$3-'[1]Indicator Data'!BP68)/(K$3-K$4)*10)),1))</f>
        <v>3.3</v>
      </c>
      <c r="L67" s="18">
        <f t="shared" si="5"/>
        <v>1.6</v>
      </c>
      <c r="M67" s="20">
        <f>IF('[1]Indicator Data'!BQ68="No data","x",'[1]Indicator Data'!BQ68/'[1]Indicator Data'!CC68*100)</f>
        <v>82.026190818822855</v>
      </c>
      <c r="N67" s="17">
        <f>IF(M67="x","x",ROUND(IF(M67&gt;N$3,0,IF(M67&lt;N$4,10,(N$3-M67)/(N$3-N$4)*10)),1))</f>
        <v>1.8</v>
      </c>
      <c r="O67" s="17">
        <f>IF('[1]Indicator Data'!BR68="No data","x",ROUND(IF('[1]Indicator Data'!BR68&gt;O$3,0,IF('[1]Indicator Data'!BR68&lt;O$4,10,(O$3-'[1]Indicator Data'!BR68)/(O$3-O$4)*10)),1))</f>
        <v>1.1000000000000001</v>
      </c>
      <c r="P67" s="17">
        <f>IF('[1]Indicator Data'!BS68="No data","x",ROUND(IF('[1]Indicator Data'!BS68&gt;P$3,0,IF('[1]Indicator Data'!BS68&lt;P$4,10,(P$3-'[1]Indicator Data'!BS68)/(P$3-P$4)*10)),1))</f>
        <v>0.3</v>
      </c>
      <c r="Q67" s="18">
        <f t="shared" si="6"/>
        <v>1.1000000000000001</v>
      </c>
      <c r="R67" s="17">
        <f>IF('[1]Indicator Data'!BT68="No data","x",ROUND(IF('[1]Indicator Data'!BT68&gt;R$3,0,IF('[1]Indicator Data'!BT68&lt;R$4,10,(R$3-'[1]Indicator Data'!BT68)/(R$3-R$4)*10)),1))</f>
        <v>0</v>
      </c>
      <c r="S67" s="20">
        <f>IF('[1]Indicator Data'!BU68="No data","x",ROUND(IF('[1]Indicator Data'!BU68&gt;S$3,0,IF('[1]Indicator Data'!BU68&lt;S$4,10,(S$3-'[1]Indicator Data'!BU68)/(S$3-S$4)*10)),1))</f>
        <v>0.8</v>
      </c>
      <c r="T67" s="20">
        <f>IF('[1]Indicator Data'!BV68="No data","x",ROUND(IF('[1]Indicator Data'!BV68&gt;T$3,0,IF('[1]Indicator Data'!BV68&lt;T$4,10,(T$3-'[1]Indicator Data'!BV68)/(T$3-T$4)*10)),1))</f>
        <v>0.3</v>
      </c>
      <c r="U67" s="20">
        <f>IF('[1]Indicator Data'!BW68="No data","x",ROUND(IF('[1]Indicator Data'!BW68&gt;U$3,0,IF('[1]Indicator Data'!BW68&lt;U$4,10,(U$3-'[1]Indicator Data'!BW68)/(U$3-U$4)*10)),1))</f>
        <v>2.5</v>
      </c>
      <c r="V67" s="17">
        <f t="shared" si="7"/>
        <v>1.2</v>
      </c>
      <c r="W67" s="17">
        <f>IF('[1]Indicator Data'!BX68="No data","x",ROUND(IF('[1]Indicator Data'!BX68&gt;W$3,0,IF('[1]Indicator Data'!BX68&lt;W$4,10,(W$3-'[1]Indicator Data'!BX68)/(W$3-W$4)*10)),1))</f>
        <v>7.5</v>
      </c>
      <c r="X67" s="17">
        <f>IF('[1]Indicator Data'!BY68="No data","x",ROUND(IF('[1]Indicator Data'!BY68&gt;X$3,10,IF('[1]Indicator Data'!BY68&lt;X$4,0,10-(X$3-'[1]Indicator Data'!BY68)/(X$3-X$4)*10)),1))</f>
        <v>0.3</v>
      </c>
      <c r="Y67" s="18">
        <f t="shared" si="0"/>
        <v>2.2999999999999998</v>
      </c>
      <c r="Z67" s="19">
        <f t="shared" si="1"/>
        <v>1.7</v>
      </c>
      <c r="AA67" s="14"/>
    </row>
    <row r="68" spans="1:27" s="7" customFormat="1" x14ac:dyDescent="0.3">
      <c r="A68" s="16" t="str">
        <f>'[1]Indicator Data'!A69</f>
        <v>Germany</v>
      </c>
      <c r="B68" s="17">
        <f>IF('[1]Indicator Data'!BJ69="No data","x",ROUND(IF('[1]Indicator Data'!BJ69&gt;B$3,0,IF('[1]Indicator Data'!BJ69&lt;B$4,10,(B$3-'[1]Indicator Data'!BJ69)/(B$3-B$4)*10)),1))</f>
        <v>2.7</v>
      </c>
      <c r="C68" s="18">
        <f t="shared" si="2"/>
        <v>2.7</v>
      </c>
      <c r="D68" s="17">
        <f>IF('[1]Indicator Data'!BL69="No data","x",ROUND(IF('[1]Indicator Data'!BL69&gt;D$3,0,IF('[1]Indicator Data'!BL69&lt;D$4,10,(D$3-'[1]Indicator Data'!BL69)/(D$3-D$4)*10)),1))</f>
        <v>2</v>
      </c>
      <c r="E68" s="17">
        <f>IF('[1]Indicator Data'!BK69="No data","x",ROUND(IF('[1]Indicator Data'!BK69&gt;E$3,0,IF('[1]Indicator Data'!BK69&lt;E$4,10,(E$3-'[1]Indicator Data'!BK69)/(E$3-E$4)*10)),1))</f>
        <v>1.8</v>
      </c>
      <c r="F68" s="18">
        <f t="shared" si="3"/>
        <v>1.9</v>
      </c>
      <c r="G68" s="19">
        <f t="shared" si="4"/>
        <v>2.2999999999999998</v>
      </c>
      <c r="H68" s="17" t="str">
        <f>IF('[1]Indicator Data'!BN69="No data","x",ROUND(IF('[1]Indicator Data'!BN69^2&gt;H$3,0,IF('[1]Indicator Data'!BN69^2&lt;H$4,10,(H$3-'[1]Indicator Data'!BN69^2)/(H$3-H$4)*10)),1))</f>
        <v>x</v>
      </c>
      <c r="I68" s="17">
        <f>IF(OR('[1]Indicator Data'!BM69=0,'[1]Indicator Data'!BM69="No data"),"x",ROUND(IF('[1]Indicator Data'!BM69&gt;I$3,0,IF('[1]Indicator Data'!BM69&lt;I$4,10,(I$3-'[1]Indicator Data'!BM69)/(I$3-I$4)*10)),1))</f>
        <v>0</v>
      </c>
      <c r="J68" s="17">
        <f>IF('[1]Indicator Data'!BO69="No data","x",ROUND(IF('[1]Indicator Data'!BO69&gt;J$3,0,IF('[1]Indicator Data'!BO69&lt;J$4,10,(J$3-'[1]Indicator Data'!BO69)/(J$3-J$4)*10)),1))</f>
        <v>1.2</v>
      </c>
      <c r="K68" s="17">
        <f>IF('[1]Indicator Data'!BP69="No data","x",ROUND(IF('[1]Indicator Data'!BP69&gt;K$3,0,IF('[1]Indicator Data'!BP69&lt;K$4,10,(K$3-'[1]Indicator Data'!BP69)/(K$3-K$4)*10)),1))</f>
        <v>3.7</v>
      </c>
      <c r="L68" s="18">
        <f t="shared" si="5"/>
        <v>1.6</v>
      </c>
      <c r="M68" s="20">
        <f>IF('[1]Indicator Data'!BQ69="No data","x",'[1]Indicator Data'!BQ69/'[1]Indicator Data'!CC69*100)</f>
        <v>516.39555899819266</v>
      </c>
      <c r="N68" s="17">
        <f>IF(M68="x","x",ROUND(IF(M68&gt;N$3,0,IF(M68&lt;N$4,10,(N$3-M68)/(N$3-N$4)*10)),1))</f>
        <v>0</v>
      </c>
      <c r="O68" s="17">
        <f>IF('[1]Indicator Data'!BR69="No data","x",ROUND(IF('[1]Indicator Data'!BR69&gt;O$3,0,IF('[1]Indicator Data'!BR69&lt;O$4,10,(O$3-'[1]Indicator Data'!BR69)/(O$3-O$4)*10)),1))</f>
        <v>0.1</v>
      </c>
      <c r="P68" s="17">
        <f>IF('[1]Indicator Data'!BS69="No data","x",ROUND(IF('[1]Indicator Data'!BS69&gt;P$3,0,IF('[1]Indicator Data'!BS69&lt;P$4,10,(P$3-'[1]Indicator Data'!BS69)/(P$3-P$4)*10)),1))</f>
        <v>0</v>
      </c>
      <c r="Q68" s="18">
        <f t="shared" si="6"/>
        <v>0</v>
      </c>
      <c r="R68" s="17">
        <f>IF('[1]Indicator Data'!BT69="No data","x",ROUND(IF('[1]Indicator Data'!BT69&gt;R$3,0,IF('[1]Indicator Data'!BT69&lt;R$4,10,(R$3-'[1]Indicator Data'!BT69)/(R$3-R$4)*10)),1))</f>
        <v>0</v>
      </c>
      <c r="S68" s="20">
        <f>IF('[1]Indicator Data'!BU69="No data","x",ROUND(IF('[1]Indicator Data'!BU69&gt;S$3,0,IF('[1]Indicator Data'!BU69&lt;S$4,10,(S$3-'[1]Indicator Data'!BU69)/(S$3-S$4)*10)),1))</f>
        <v>1</v>
      </c>
      <c r="T68" s="20">
        <f>IF('[1]Indicator Data'!BV69="No data","x",ROUND(IF('[1]Indicator Data'!BV69&gt;T$3,0,IF('[1]Indicator Data'!BV69&lt;T$4,10,(T$3-'[1]Indicator Data'!BV69)/(T$3-T$4)*10)),1))</f>
        <v>1</v>
      </c>
      <c r="U68" s="20">
        <f>IF('[1]Indicator Data'!BW69="No data","x",ROUND(IF('[1]Indicator Data'!BW69&gt;U$3,0,IF('[1]Indicator Data'!BW69&lt;U$4,10,(U$3-'[1]Indicator Data'!BW69)/(U$3-U$4)*10)),1))</f>
        <v>2.5</v>
      </c>
      <c r="V68" s="17">
        <f t="shared" si="7"/>
        <v>1.5</v>
      </c>
      <c r="W68" s="17">
        <f>IF('[1]Indicator Data'!BX69="No data","x",ROUND(IF('[1]Indicator Data'!BX69&gt;W$3,0,IF('[1]Indicator Data'!BX69&lt;W$4,10,(W$3-'[1]Indicator Data'!BX69)/(W$3-W$4)*10)),1))</f>
        <v>0</v>
      </c>
      <c r="X68" s="17">
        <f>IF('[1]Indicator Data'!BY69="No data","x",ROUND(IF('[1]Indicator Data'!BY69&gt;X$3,10,IF('[1]Indicator Data'!BY69&lt;X$4,0,10-(X$3-'[1]Indicator Data'!BY69)/(X$3-X$4)*10)),1))</f>
        <v>0.1</v>
      </c>
      <c r="Y68" s="18">
        <f t="shared" si="0"/>
        <v>0.4</v>
      </c>
      <c r="Z68" s="19">
        <f t="shared" si="1"/>
        <v>0.7</v>
      </c>
      <c r="AA68" s="14"/>
    </row>
    <row r="69" spans="1:27" s="7" customFormat="1" x14ac:dyDescent="0.3">
      <c r="A69" s="16" t="str">
        <f>'[1]Indicator Data'!A70</f>
        <v>Ghana</v>
      </c>
      <c r="B69" s="17">
        <f>IF('[1]Indicator Data'!BJ70="No data","x",ROUND(IF('[1]Indicator Data'!BJ70&gt;B$3,0,IF('[1]Indicator Data'!BJ70&lt;B$4,10,(B$3-'[1]Indicator Data'!BJ70)/(B$3-B$4)*10)),1))</f>
        <v>3.4</v>
      </c>
      <c r="C69" s="18">
        <f t="shared" si="2"/>
        <v>3.4</v>
      </c>
      <c r="D69" s="17">
        <f>IF('[1]Indicator Data'!BL70="No data","x",ROUND(IF('[1]Indicator Data'!BL70&gt;D$3,0,IF('[1]Indicator Data'!BL70&lt;D$4,10,(D$3-'[1]Indicator Data'!BL70)/(D$3-D$4)*10)),1))</f>
        <v>5.7</v>
      </c>
      <c r="E69" s="17">
        <f>IF('[1]Indicator Data'!BK70="No data","x",ROUND(IF('[1]Indicator Data'!BK70&gt;E$3,0,IF('[1]Indicator Data'!BK70&lt;E$4,10,(E$3-'[1]Indicator Data'!BK70)/(E$3-E$4)*10)),1))</f>
        <v>5.4</v>
      </c>
      <c r="F69" s="18">
        <f t="shared" si="3"/>
        <v>5.6</v>
      </c>
      <c r="G69" s="19">
        <f t="shared" si="4"/>
        <v>4.5</v>
      </c>
      <c r="H69" s="17">
        <f>IF('[1]Indicator Data'!BN70="No data","x",ROUND(IF('[1]Indicator Data'!BN70^2&gt;H$3,0,IF('[1]Indicator Data'!BN70^2&lt;H$4,10,(H$3-'[1]Indicator Data'!BN70^2)/(H$3-H$4)*10)),1))</f>
        <v>4.0999999999999996</v>
      </c>
      <c r="I69" s="17">
        <f>IF(OR('[1]Indicator Data'!BM70=0,'[1]Indicator Data'!BM70="No data"),"x",ROUND(IF('[1]Indicator Data'!BM70&gt;I$3,0,IF('[1]Indicator Data'!BM70&lt;I$4,10,(I$3-'[1]Indicator Data'!BM70)/(I$3-I$4)*10)),1))</f>
        <v>1.7</v>
      </c>
      <c r="J69" s="17">
        <f>IF('[1]Indicator Data'!BO70="No data","x",ROUND(IF('[1]Indicator Data'!BO70&gt;J$3,0,IF('[1]Indicator Data'!BO70&lt;J$4,10,(J$3-'[1]Indicator Data'!BO70)/(J$3-J$4)*10)),1))</f>
        <v>6.2</v>
      </c>
      <c r="K69" s="17">
        <f>IF('[1]Indicator Data'!BP70="No data","x",ROUND(IF('[1]Indicator Data'!BP70&gt;K$3,0,IF('[1]Indicator Data'!BP70&lt;K$4,10,(K$3-'[1]Indicator Data'!BP70)/(K$3-K$4)*10)),1))</f>
        <v>3.4</v>
      </c>
      <c r="L69" s="18">
        <f t="shared" si="5"/>
        <v>3.9</v>
      </c>
      <c r="M69" s="20">
        <f>IF('[1]Indicator Data'!BQ70="No data","x",'[1]Indicator Data'!BQ70/'[1]Indicator Data'!CC70*100)</f>
        <v>18.458293047376287</v>
      </c>
      <c r="N69" s="17">
        <f>IF(M69="x","x",ROUND(IF(M69&gt;N$3,0,IF(M69&lt;N$4,10,(N$3-M69)/(N$3-N$4)*10)),1))</f>
        <v>8.1999999999999993</v>
      </c>
      <c r="O69" s="17">
        <f>IF('[1]Indicator Data'!BR70="No data","x",ROUND(IF('[1]Indicator Data'!BR70&gt;O$3,0,IF('[1]Indicator Data'!BR70&lt;O$4,10,(O$3-'[1]Indicator Data'!BR70)/(O$3-O$4)*10)),1))</f>
        <v>9.1</v>
      </c>
      <c r="P69" s="17">
        <f>IF('[1]Indicator Data'!BS70="No data","x",ROUND(IF('[1]Indicator Data'!BS70&gt;P$3,0,IF('[1]Indicator Data'!BS70&lt;P$4,10,(P$3-'[1]Indicator Data'!BS70)/(P$3-P$4)*10)),1))</f>
        <v>3.7</v>
      </c>
      <c r="Q69" s="18">
        <f t="shared" si="6"/>
        <v>7</v>
      </c>
      <c r="R69" s="17">
        <f>IF('[1]Indicator Data'!BT70="No data","x",ROUND(IF('[1]Indicator Data'!BT70&gt;R$3,0,IF('[1]Indicator Data'!BT70&lt;R$4,10,(R$3-'[1]Indicator Data'!BT70)/(R$3-R$4)*10)),1))</f>
        <v>9.6</v>
      </c>
      <c r="S69" s="20">
        <f>IF('[1]Indicator Data'!BU70="No data","x",ROUND(IF('[1]Indicator Data'!BU70&gt;S$3,0,IF('[1]Indicator Data'!BU70&lt;S$4,10,(S$3-'[1]Indicator Data'!BU70)/(S$3-S$4)*10)),1))</f>
        <v>0.3</v>
      </c>
      <c r="T69" s="20">
        <f>IF('[1]Indicator Data'!BV70="No data","x",ROUND(IF('[1]Indicator Data'!BV70&gt;T$3,0,IF('[1]Indicator Data'!BV70&lt;T$4,10,(T$3-'[1]Indicator Data'!BV70)/(T$3-T$4)*10)),1))</f>
        <v>2.7</v>
      </c>
      <c r="U69" s="20">
        <f>IF('[1]Indicator Data'!BW70="No data","x",ROUND(IF('[1]Indicator Data'!BW70&gt;U$3,0,IF('[1]Indicator Data'!BW70&lt;U$4,10,(U$3-'[1]Indicator Data'!BW70)/(U$3-U$4)*10)),1))</f>
        <v>0.3</v>
      </c>
      <c r="V69" s="17">
        <f t="shared" si="7"/>
        <v>1.0999999999999999</v>
      </c>
      <c r="W69" s="17">
        <f>IF('[1]Indicator Data'!BX70="No data","x",ROUND(IF('[1]Indicator Data'!BX70&gt;W$3,0,IF('[1]Indicator Data'!BX70&lt;W$4,10,(W$3-'[1]Indicator Data'!BX70)/(W$3-W$4)*10)),1))</f>
        <v>9.6</v>
      </c>
      <c r="X69" s="17">
        <f>IF('[1]Indicator Data'!BY70="No data","x",ROUND(IF('[1]Indicator Data'!BY70&gt;X$3,10,IF('[1]Indicator Data'!BY70&lt;X$4,0,10-(X$3-'[1]Indicator Data'!BY70)/(X$3-X$4)*10)),1))</f>
        <v>3.4</v>
      </c>
      <c r="Y69" s="18">
        <f t="shared" ref="Y69:Y132" si="8">IF(AND(R69="x",V69="x",W69="x",X69="x"),"x",ROUND(AVERAGE(R69,V69,W69,X69),1))</f>
        <v>5.9</v>
      </c>
      <c r="Z69" s="19">
        <f t="shared" ref="Z69:Z132" si="9">ROUND(AVERAGE(Q69,L69,Y69),1)</f>
        <v>5.6</v>
      </c>
      <c r="AA69" s="14"/>
    </row>
    <row r="70" spans="1:27" s="7" customFormat="1" x14ac:dyDescent="0.3">
      <c r="A70" s="16" t="str">
        <f>'[1]Indicator Data'!A71</f>
        <v>Greece</v>
      </c>
      <c r="B70" s="17">
        <f>IF('[1]Indicator Data'!BJ71="No data","x",ROUND(IF('[1]Indicator Data'!BJ71&gt;B$3,0,IF('[1]Indicator Data'!BJ71&lt;B$4,10,(B$3-'[1]Indicator Data'!BJ71)/(B$3-B$4)*10)),1))</f>
        <v>2.2999999999999998</v>
      </c>
      <c r="C70" s="18">
        <f t="shared" ref="C70:C133" si="10">IF(B70="x","x",B70)</f>
        <v>2.2999999999999998</v>
      </c>
      <c r="D70" s="17">
        <f>IF('[1]Indicator Data'!BL71="No data","x",ROUND(IF('[1]Indicator Data'!BL71&gt;D$3,0,IF('[1]Indicator Data'!BL71&lt;D$4,10,(D$3-'[1]Indicator Data'!BL71)/(D$3-D$4)*10)),1))</f>
        <v>5</v>
      </c>
      <c r="E70" s="17">
        <f>IF('[1]Indicator Data'!BK71="No data","x",ROUND(IF('[1]Indicator Data'!BK71&gt;E$3,0,IF('[1]Indicator Data'!BK71&lt;E$4,10,(E$3-'[1]Indicator Data'!BK71)/(E$3-E$4)*10)),1))</f>
        <v>4.2</v>
      </c>
      <c r="F70" s="18">
        <f t="shared" ref="F70:F133" si="11">IF(AND(D70="x",E70="x"),"x",ROUND(AVERAGE(D70,E70),1))</f>
        <v>4.5999999999999996</v>
      </c>
      <c r="G70" s="19">
        <f t="shared" ref="G70:G133" si="12">ROUND(AVERAGE(C70,F70),1)</f>
        <v>3.5</v>
      </c>
      <c r="H70" s="17">
        <f>IF('[1]Indicator Data'!BN71="No data","x",ROUND(IF('[1]Indicator Data'!BN71^2&gt;H$3,0,IF('[1]Indicator Data'!BN71^2&lt;H$4,10,(H$3-'[1]Indicator Data'!BN71^2)/(H$3-H$4)*10)),1))</f>
        <v>0.4</v>
      </c>
      <c r="I70" s="17">
        <f>IF(OR('[1]Indicator Data'!BM71=0,'[1]Indicator Data'!BM71="No data"),"x",ROUND(IF('[1]Indicator Data'!BM71&gt;I$3,0,IF('[1]Indicator Data'!BM71&lt;I$4,10,(I$3-'[1]Indicator Data'!BM71)/(I$3-I$4)*10)),1))</f>
        <v>0</v>
      </c>
      <c r="J70" s="17">
        <f>IF('[1]Indicator Data'!BO71="No data","x",ROUND(IF('[1]Indicator Data'!BO71&gt;J$3,0,IF('[1]Indicator Data'!BO71&lt;J$4,10,(J$3-'[1]Indicator Data'!BO71)/(J$3-J$4)*10)),1))</f>
        <v>2.4</v>
      </c>
      <c r="K70" s="17">
        <f>IF('[1]Indicator Data'!BP71="No data","x",ROUND(IF('[1]Indicator Data'!BP71&gt;K$3,0,IF('[1]Indicator Data'!BP71&lt;K$4,10,(K$3-'[1]Indicator Data'!BP71)/(K$3-K$4)*10)),1))</f>
        <v>4.4000000000000004</v>
      </c>
      <c r="L70" s="18">
        <f t="shared" ref="L70:L133" si="13">IF(AND(H70="x",I70="x",J70="x",K70="x"),"x",ROUND(AVERAGE(H70,I70,J70,K70),1))</f>
        <v>1.8</v>
      </c>
      <c r="M70" s="20">
        <f>IF('[1]Indicator Data'!BQ71="No data","x",'[1]Indicator Data'!BQ71/'[1]Indicator Data'!CC71*100)</f>
        <v>131.88518231186967</v>
      </c>
      <c r="N70" s="17">
        <f>IF(M70="x","x",ROUND(IF(M70&gt;N$3,0,IF(M70&lt;N$4,10,(N$3-M70)/(N$3-N$4)*10)),1))</f>
        <v>0</v>
      </c>
      <c r="O70" s="17">
        <f>IF('[1]Indicator Data'!BR71="No data","x",ROUND(IF('[1]Indicator Data'!BR71&gt;O$3,0,IF('[1]Indicator Data'!BR71&lt;O$4,10,(O$3-'[1]Indicator Data'!BR71)/(O$3-O$4)*10)),1))</f>
        <v>0.1</v>
      </c>
      <c r="P70" s="17">
        <f>IF('[1]Indicator Data'!BS71="No data","x",ROUND(IF('[1]Indicator Data'!BS71&gt;P$3,0,IF('[1]Indicator Data'!BS71&lt;P$4,10,(P$3-'[1]Indicator Data'!BS71)/(P$3-P$4)*10)),1))</f>
        <v>0</v>
      </c>
      <c r="Q70" s="18">
        <f t="shared" ref="Q70:Q133" si="14">IF(AND(N70="x",O70="x",P70="x"),"x",ROUND(AVERAGE(N70,P70,O70),1))</f>
        <v>0</v>
      </c>
      <c r="R70" s="17">
        <f>IF('[1]Indicator Data'!BT71="No data","x",ROUND(IF('[1]Indicator Data'!BT71&gt;R$3,0,IF('[1]Indicator Data'!BT71&lt;R$4,10,(R$3-'[1]Indicator Data'!BT71)/(R$3-R$4)*10)),1))</f>
        <v>0</v>
      </c>
      <c r="S70" s="20">
        <f>IF('[1]Indicator Data'!BU71="No data","x",ROUND(IF('[1]Indicator Data'!BU71&gt;S$3,0,IF('[1]Indicator Data'!BU71&lt;S$4,10,(S$3-'[1]Indicator Data'!BU71)/(S$3-S$4)*10)),1))</f>
        <v>0</v>
      </c>
      <c r="T70" s="20">
        <f>IF('[1]Indicator Data'!BV71="No data","x",ROUND(IF('[1]Indicator Data'!BV71&gt;T$3,0,IF('[1]Indicator Data'!BV71&lt;T$4,10,(T$3-'[1]Indicator Data'!BV71)/(T$3-T$4)*10)),1))</f>
        <v>2.7</v>
      </c>
      <c r="U70" s="20">
        <f>IF('[1]Indicator Data'!BW71="No data","x",ROUND(IF('[1]Indicator Data'!BW71&gt;U$3,0,IF('[1]Indicator Data'!BW71&lt;U$4,10,(U$3-'[1]Indicator Data'!BW71)/(U$3-U$4)*10)),1))</f>
        <v>0.5</v>
      </c>
      <c r="V70" s="17">
        <f t="shared" ref="V70:V133" si="15">IF(AND(S70="X",T70="x",U70="x"),"x",AVERAGE(S70:U70))</f>
        <v>1.0666666666666667</v>
      </c>
      <c r="W70" s="17">
        <f>IF('[1]Indicator Data'!BX71="No data","x",ROUND(IF('[1]Indicator Data'!BX71&gt;W$3,0,IF('[1]Indicator Data'!BX71&lt;W$4,10,(W$3-'[1]Indicator Data'!BX71)/(W$3-W$4)*10)),1))</f>
        <v>2.2000000000000002</v>
      </c>
      <c r="X70" s="17">
        <f>IF('[1]Indicator Data'!BY71="No data","x",ROUND(IF('[1]Indicator Data'!BY71&gt;X$3,10,IF('[1]Indicator Data'!BY71&lt;X$4,0,10-(X$3-'[1]Indicator Data'!BY71)/(X$3-X$4)*10)),1))</f>
        <v>0</v>
      </c>
      <c r="Y70" s="18">
        <f t="shared" si="8"/>
        <v>0.8</v>
      </c>
      <c r="Z70" s="19">
        <f t="shared" si="9"/>
        <v>0.9</v>
      </c>
      <c r="AA70" s="14"/>
    </row>
    <row r="71" spans="1:27" s="7" customFormat="1" x14ac:dyDescent="0.3">
      <c r="A71" s="16" t="str">
        <f>'[1]Indicator Data'!A72</f>
        <v>Grenada</v>
      </c>
      <c r="B71" s="17">
        <f>IF('[1]Indicator Data'!BJ72="No data","x",ROUND(IF('[1]Indicator Data'!BJ72&gt;B$3,0,IF('[1]Indicator Data'!BJ72&lt;B$4,10,(B$3-'[1]Indicator Data'!BJ72)/(B$3-B$4)*10)),1))</f>
        <v>4.7</v>
      </c>
      <c r="C71" s="18">
        <f t="shared" si="10"/>
        <v>4.7</v>
      </c>
      <c r="D71" s="17">
        <f>IF('[1]Indicator Data'!BL72="No data","x",ROUND(IF('[1]Indicator Data'!BL72&gt;D$3,0,IF('[1]Indicator Data'!BL72&lt;D$4,10,(D$3-'[1]Indicator Data'!BL72)/(D$3-D$4)*10)),1))</f>
        <v>4.7</v>
      </c>
      <c r="E71" s="17">
        <f>IF('[1]Indicator Data'!BK72="No data","x",ROUND(IF('[1]Indicator Data'!BK72&gt;E$3,0,IF('[1]Indicator Data'!BK72&lt;E$4,10,(E$3-'[1]Indicator Data'!BK72)/(E$3-E$4)*10)),1))</f>
        <v>5.3</v>
      </c>
      <c r="F71" s="18">
        <f t="shared" si="11"/>
        <v>5</v>
      </c>
      <c r="G71" s="19">
        <f t="shared" si="12"/>
        <v>4.9000000000000004</v>
      </c>
      <c r="H71" s="17">
        <f>IF('[1]Indicator Data'!BN72="No data","x",ROUND(IF('[1]Indicator Data'!BN72^2&gt;H$3,0,IF('[1]Indicator Data'!BN72^2&lt;H$4,10,(H$3-'[1]Indicator Data'!BN72^2)/(H$3-H$4)*10)),1))</f>
        <v>0.3</v>
      </c>
      <c r="I71" s="17">
        <f>IF(OR('[1]Indicator Data'!BM72=0,'[1]Indicator Data'!BM72="No data"),"x",ROUND(IF('[1]Indicator Data'!BM72&gt;I$3,0,IF('[1]Indicator Data'!BM72&lt;I$4,10,(I$3-'[1]Indicator Data'!BM72)/(I$3-I$4)*10)),1))</f>
        <v>0.5</v>
      </c>
      <c r="J71" s="17">
        <f>IF('[1]Indicator Data'!BO72="No data","x",ROUND(IF('[1]Indicator Data'!BO72&gt;J$3,0,IF('[1]Indicator Data'!BO72&lt;J$4,10,(J$3-'[1]Indicator Data'!BO72)/(J$3-J$4)*10)),1))</f>
        <v>4.0999999999999996</v>
      </c>
      <c r="K71" s="17">
        <f>IF('[1]Indicator Data'!BP72="No data","x",ROUND(IF('[1]Indicator Data'!BP72&gt;K$3,0,IF('[1]Indicator Data'!BP72&lt;K$4,10,(K$3-'[1]Indicator Data'!BP72)/(K$3-K$4)*10)),1))</f>
        <v>4.9000000000000004</v>
      </c>
      <c r="L71" s="18">
        <f t="shared" si="13"/>
        <v>2.5</v>
      </c>
      <c r="M71" s="20">
        <f>IF('[1]Indicator Data'!BQ72="No data","x",'[1]Indicator Data'!BQ72/'[1]Indicator Data'!CC72*100)</f>
        <v>232.35294117647061</v>
      </c>
      <c r="N71" s="17">
        <f>IF(M71="x","x",ROUND(IF(M71&gt;N$3,0,IF(M71&lt;N$4,10,(N$3-M71)/(N$3-N$4)*10)),1))</f>
        <v>0</v>
      </c>
      <c r="O71" s="17">
        <f>IF('[1]Indicator Data'!BR72="No data","x",ROUND(IF('[1]Indicator Data'!BR72&gt;O$3,0,IF('[1]Indicator Data'!BR72&lt;O$4,10,(O$3-'[1]Indicator Data'!BR72)/(O$3-O$4)*10)),1))</f>
        <v>0.9</v>
      </c>
      <c r="P71" s="17">
        <f>IF('[1]Indicator Data'!BS72="No data","x",ROUND(IF('[1]Indicator Data'!BS72&gt;P$3,0,IF('[1]Indicator Data'!BS72&lt;P$4,10,(P$3-'[1]Indicator Data'!BS72)/(P$3-P$4)*10)),1))</f>
        <v>0.9</v>
      </c>
      <c r="Q71" s="18">
        <f t="shared" si="14"/>
        <v>0.6</v>
      </c>
      <c r="R71" s="17">
        <f>IF('[1]Indicator Data'!BT72="No data","x",ROUND(IF('[1]Indicator Data'!BT72&gt;R$3,0,IF('[1]Indicator Data'!BT72&lt;R$4,10,(R$3-'[1]Indicator Data'!BT72)/(R$3-R$4)*10)),1))</f>
        <v>6.4</v>
      </c>
      <c r="S71" s="20">
        <f>IF('[1]Indicator Data'!BU72="No data","x",ROUND(IF('[1]Indicator Data'!BU72&gt;S$3,0,IF('[1]Indicator Data'!BU72&lt;S$4,10,(S$3-'[1]Indicator Data'!BU72)/(S$3-S$4)*10)),1))</f>
        <v>1.2</v>
      </c>
      <c r="T71" s="20">
        <f>IF('[1]Indicator Data'!BV72="No data","x",ROUND(IF('[1]Indicator Data'!BV72&gt;T$3,0,IF('[1]Indicator Data'!BV72&lt;T$4,10,(T$3-'[1]Indicator Data'!BV72)/(T$3-T$4)*10)),1))</f>
        <v>2.9</v>
      </c>
      <c r="U71" s="20" t="str">
        <f>IF('[1]Indicator Data'!BW72="No data","x",ROUND(IF('[1]Indicator Data'!BW72&gt;U$3,0,IF('[1]Indicator Data'!BW72&lt;U$4,10,(U$3-'[1]Indicator Data'!BW72)/(U$3-U$4)*10)),1))</f>
        <v>x</v>
      </c>
      <c r="V71" s="17">
        <f t="shared" si="15"/>
        <v>2.0499999999999998</v>
      </c>
      <c r="W71" s="17">
        <f>IF('[1]Indicator Data'!BX72="No data","x",ROUND(IF('[1]Indicator Data'!BX72&gt;W$3,0,IF('[1]Indicator Data'!BX72&lt;W$4,10,(W$3-'[1]Indicator Data'!BX72)/(W$3-W$4)*10)),1))</f>
        <v>7.8</v>
      </c>
      <c r="X71" s="17">
        <f>IF('[1]Indicator Data'!BY72="No data","x",ROUND(IF('[1]Indicator Data'!BY72&gt;X$3,10,IF('[1]Indicator Data'!BY72&lt;X$4,0,10-(X$3-'[1]Indicator Data'!BY72)/(X$3-X$4)*10)),1))</f>
        <v>0.3</v>
      </c>
      <c r="Y71" s="18">
        <f t="shared" si="8"/>
        <v>4.0999999999999996</v>
      </c>
      <c r="Z71" s="19">
        <f t="shared" si="9"/>
        <v>2.4</v>
      </c>
      <c r="AA71" s="14"/>
    </row>
    <row r="72" spans="1:27" s="7" customFormat="1" x14ac:dyDescent="0.3">
      <c r="A72" s="16" t="str">
        <f>'[1]Indicator Data'!A73</f>
        <v>Guatemala</v>
      </c>
      <c r="B72" s="17">
        <f>IF('[1]Indicator Data'!BJ73="No data","x",ROUND(IF('[1]Indicator Data'!BJ73&gt;B$3,0,IF('[1]Indicator Data'!BJ73&lt;B$4,10,(B$3-'[1]Indicator Data'!BJ73)/(B$3-B$4)*10)),1))</f>
        <v>5.5</v>
      </c>
      <c r="C72" s="18">
        <f t="shared" si="10"/>
        <v>5.5</v>
      </c>
      <c r="D72" s="17">
        <f>IF('[1]Indicator Data'!BL73="No data","x",ROUND(IF('[1]Indicator Data'!BL73&gt;D$3,0,IF('[1]Indicator Data'!BL73&lt;D$4,10,(D$3-'[1]Indicator Data'!BL73)/(D$3-D$4)*10)),1))</f>
        <v>7.5</v>
      </c>
      <c r="E72" s="17">
        <f>IF('[1]Indicator Data'!BK73="No data","x",ROUND(IF('[1]Indicator Data'!BK73&gt;E$3,0,IF('[1]Indicator Data'!BK73&lt;E$4,10,(E$3-'[1]Indicator Data'!BK73)/(E$3-E$4)*10)),1))</f>
        <v>6.4</v>
      </c>
      <c r="F72" s="18">
        <f t="shared" si="11"/>
        <v>7</v>
      </c>
      <c r="G72" s="19">
        <f t="shared" si="12"/>
        <v>6.3</v>
      </c>
      <c r="H72" s="17">
        <f>IF('[1]Indicator Data'!BN73="No data","x",ROUND(IF('[1]Indicator Data'!BN73^2&gt;H$3,0,IF('[1]Indicator Data'!BN73^2&lt;H$4,10,(H$3-'[1]Indicator Data'!BN73^2)/(H$3-H$4)*10)),1))</f>
        <v>3.7</v>
      </c>
      <c r="I72" s="17">
        <f>IF(OR('[1]Indicator Data'!BM73=0,'[1]Indicator Data'!BM73="No data"),"x",ROUND(IF('[1]Indicator Data'!BM73&gt;I$3,0,IF('[1]Indicator Data'!BM73&lt;I$4,10,(I$3-'[1]Indicator Data'!BM73)/(I$3-I$4)*10)),1))</f>
        <v>0.4</v>
      </c>
      <c r="J72" s="17">
        <f>IF('[1]Indicator Data'!BO73="No data","x",ROUND(IF('[1]Indicator Data'!BO73&gt;J$3,0,IF('[1]Indicator Data'!BO73&lt;J$4,10,(J$3-'[1]Indicator Data'!BO73)/(J$3-J$4)*10)),1))</f>
        <v>5.9</v>
      </c>
      <c r="K72" s="17">
        <f>IF('[1]Indicator Data'!BP73="No data","x",ROUND(IF('[1]Indicator Data'!BP73&gt;K$3,0,IF('[1]Indicator Data'!BP73&lt;K$4,10,(K$3-'[1]Indicator Data'!BP73)/(K$3-K$4)*10)),1))</f>
        <v>4.2</v>
      </c>
      <c r="L72" s="18">
        <f t="shared" si="13"/>
        <v>3.6</v>
      </c>
      <c r="M72" s="20">
        <f>IF('[1]Indicator Data'!BQ73="No data","x",'[1]Indicator Data'!BQ73/'[1]Indicator Data'!CC73*100)</f>
        <v>19.596864501679732</v>
      </c>
      <c r="N72" s="17">
        <f>IF(M72="x","x",ROUND(IF(M72&gt;N$3,0,IF(M72&lt;N$4,10,(N$3-M72)/(N$3-N$4)*10)),1))</f>
        <v>8.1</v>
      </c>
      <c r="O72" s="17">
        <f>IF('[1]Indicator Data'!BR73="No data","x",ROUND(IF('[1]Indicator Data'!BR73&gt;O$3,0,IF('[1]Indicator Data'!BR73&lt;O$4,10,(O$3-'[1]Indicator Data'!BR73)/(O$3-O$4)*10)),1))</f>
        <v>3.9</v>
      </c>
      <c r="P72" s="17">
        <f>IF('[1]Indicator Data'!BS73="No data","x",ROUND(IF('[1]Indicator Data'!BS73&gt;P$3,0,IF('[1]Indicator Data'!BS73&lt;P$4,10,(P$3-'[1]Indicator Data'!BS73)/(P$3-P$4)*10)),1))</f>
        <v>1.2</v>
      </c>
      <c r="Q72" s="18">
        <f t="shared" si="14"/>
        <v>4.4000000000000004</v>
      </c>
      <c r="R72" s="17">
        <f>IF('[1]Indicator Data'!BT73="No data","x",ROUND(IF('[1]Indicator Data'!BT73&gt;R$3,0,IF('[1]Indicator Data'!BT73&lt;R$4,10,(R$3-'[1]Indicator Data'!BT73)/(R$3-R$4)*10)),1))</f>
        <v>9.1</v>
      </c>
      <c r="S72" s="20">
        <f>IF('[1]Indicator Data'!BU73="No data","x",ROUND(IF('[1]Indicator Data'!BU73&gt;S$3,0,IF('[1]Indicator Data'!BU73&lt;S$4,10,(S$3-'[1]Indicator Data'!BU73)/(S$3-S$4)*10)),1))</f>
        <v>2.4</v>
      </c>
      <c r="T72" s="20">
        <f>IF('[1]Indicator Data'!BV73="No data","x",ROUND(IF('[1]Indicator Data'!BV73&gt;T$3,0,IF('[1]Indicator Data'!BV73&lt;T$4,10,(T$3-'[1]Indicator Data'!BV73)/(T$3-T$4)*10)),1))</f>
        <v>3.6</v>
      </c>
      <c r="U72" s="20">
        <f>IF('[1]Indicator Data'!BW73="No data","x",ROUND(IF('[1]Indicator Data'!BW73&gt;U$3,0,IF('[1]Indicator Data'!BW73&lt;U$4,10,(U$3-'[1]Indicator Data'!BW73)/(U$3-U$4)*10)),1))</f>
        <v>1.9</v>
      </c>
      <c r="V72" s="17">
        <f t="shared" si="15"/>
        <v>2.6333333333333333</v>
      </c>
      <c r="W72" s="17">
        <f>IF('[1]Indicator Data'!BX73="No data","x",ROUND(IF('[1]Indicator Data'!BX73&gt;W$3,0,IF('[1]Indicator Data'!BX73&lt;W$4,10,(W$3-'[1]Indicator Data'!BX73)/(W$3-W$4)*10)),1))</f>
        <v>8.5</v>
      </c>
      <c r="X72" s="17">
        <f>IF('[1]Indicator Data'!BY73="No data","x",ROUND(IF('[1]Indicator Data'!BY73&gt;X$3,10,IF('[1]Indicator Data'!BY73&lt;X$4,0,10-(X$3-'[1]Indicator Data'!BY73)/(X$3-X$4)*10)),1))</f>
        <v>1.1000000000000001</v>
      </c>
      <c r="Y72" s="18">
        <f t="shared" si="8"/>
        <v>5.3</v>
      </c>
      <c r="Z72" s="19">
        <f t="shared" si="9"/>
        <v>4.4000000000000004</v>
      </c>
      <c r="AA72" s="14"/>
    </row>
    <row r="73" spans="1:27" s="7" customFormat="1" x14ac:dyDescent="0.3">
      <c r="A73" s="16" t="str">
        <f>'[1]Indicator Data'!A74</f>
        <v>Guinea</v>
      </c>
      <c r="B73" s="17">
        <f>IF('[1]Indicator Data'!BJ74="No data","x",ROUND(IF('[1]Indicator Data'!BJ74&gt;B$3,0,IF('[1]Indicator Data'!BJ74&lt;B$4,10,(B$3-'[1]Indicator Data'!BJ74)/(B$3-B$4)*10)),1))</f>
        <v>5</v>
      </c>
      <c r="C73" s="18">
        <f t="shared" si="10"/>
        <v>5</v>
      </c>
      <c r="D73" s="17">
        <f>IF('[1]Indicator Data'!BL74="No data","x",ROUND(IF('[1]Indicator Data'!BL74&gt;D$3,0,IF('[1]Indicator Data'!BL74&lt;D$4,10,(D$3-'[1]Indicator Data'!BL74)/(D$3-D$4)*10)),1))</f>
        <v>7.2</v>
      </c>
      <c r="E73" s="17">
        <f>IF('[1]Indicator Data'!BK74="No data","x",ROUND(IF('[1]Indicator Data'!BK74&gt;E$3,0,IF('[1]Indicator Data'!BK74&lt;E$4,10,(E$3-'[1]Indicator Data'!BK74)/(E$3-E$4)*10)),1))</f>
        <v>6.6</v>
      </c>
      <c r="F73" s="18">
        <f t="shared" si="11"/>
        <v>6.9</v>
      </c>
      <c r="G73" s="19">
        <f t="shared" si="12"/>
        <v>6</v>
      </c>
      <c r="H73" s="17">
        <f>IF('[1]Indicator Data'!BN74="No data","x",ROUND(IF('[1]Indicator Data'!BN74^2&gt;H$3,0,IF('[1]Indicator Data'!BN74^2&lt;H$4,10,(H$3-'[1]Indicator Data'!BN74^2)/(H$3-H$4)*10)),1))</f>
        <v>9.9</v>
      </c>
      <c r="I73" s="17">
        <f>IF(OR('[1]Indicator Data'!BM74=0,'[1]Indicator Data'!BM74="No data"),"x",ROUND(IF('[1]Indicator Data'!BM74&gt;I$3,0,IF('[1]Indicator Data'!BM74&lt;I$4,10,(I$3-'[1]Indicator Data'!BM74)/(I$3-I$4)*10)),1))</f>
        <v>5.8</v>
      </c>
      <c r="J73" s="17">
        <f>IF('[1]Indicator Data'!BO74="No data","x",ROUND(IF('[1]Indicator Data'!BO74&gt;J$3,0,IF('[1]Indicator Data'!BO74&lt;J$4,10,(J$3-'[1]Indicator Data'!BO74)/(J$3-J$4)*10)),1))</f>
        <v>7.8</v>
      </c>
      <c r="K73" s="17">
        <f>IF('[1]Indicator Data'!BP74="No data","x",ROUND(IF('[1]Indicator Data'!BP74&gt;K$3,0,IF('[1]Indicator Data'!BP74&lt;K$4,10,(K$3-'[1]Indicator Data'!BP74)/(K$3-K$4)*10)),1))</f>
        <v>5.0999999999999996</v>
      </c>
      <c r="L73" s="18">
        <f t="shared" si="13"/>
        <v>7.2</v>
      </c>
      <c r="M73" s="20">
        <f>IF('[1]Indicator Data'!BQ74="No data","x",'[1]Indicator Data'!BQ74/'[1]Indicator Data'!CC74*100)</f>
        <v>13.836887514243854</v>
      </c>
      <c r="N73" s="17">
        <f>IF(M73="x","x",ROUND(IF(M73&gt;N$3,0,IF(M73&lt;N$4,10,(N$3-M73)/(N$3-N$4)*10)),1))</f>
        <v>8.6999999999999993</v>
      </c>
      <c r="O73" s="17">
        <f>IF('[1]Indicator Data'!BR74="No data","x",ROUND(IF('[1]Indicator Data'!BR74&gt;O$3,0,IF('[1]Indicator Data'!BR74&lt;O$4,10,(O$3-'[1]Indicator Data'!BR74)/(O$3-O$4)*10)),1))</f>
        <v>8.6</v>
      </c>
      <c r="P73" s="17">
        <f>IF('[1]Indicator Data'!BS74="No data","x",ROUND(IF('[1]Indicator Data'!BS74&gt;P$3,0,IF('[1]Indicator Data'!BS74&lt;P$4,10,(P$3-'[1]Indicator Data'!BS74)/(P$3-P$4)*10)),1))</f>
        <v>7.6</v>
      </c>
      <c r="Q73" s="18">
        <f t="shared" si="14"/>
        <v>8.3000000000000007</v>
      </c>
      <c r="R73" s="17">
        <f>IF('[1]Indicator Data'!BT74="No data","x",ROUND(IF('[1]Indicator Data'!BT74&gt;R$3,0,IF('[1]Indicator Data'!BT74&lt;R$4,10,(R$3-'[1]Indicator Data'!BT74)/(R$3-R$4)*10)),1))</f>
        <v>9.8000000000000007</v>
      </c>
      <c r="S73" s="20">
        <f>IF('[1]Indicator Data'!BU74="No data","x",ROUND(IF('[1]Indicator Data'!BU74&gt;S$3,0,IF('[1]Indicator Data'!BU74&lt;S$4,10,(S$3-'[1]Indicator Data'!BU74)/(S$3-S$4)*10)),1))</f>
        <v>8.8000000000000007</v>
      </c>
      <c r="T73" s="20" t="str">
        <f>IF('[1]Indicator Data'!BV74="No data","x",ROUND(IF('[1]Indicator Data'!BV74&gt;T$3,0,IF('[1]Indicator Data'!BV74&lt;T$4,10,(T$3-'[1]Indicator Data'!BV74)/(T$3-T$4)*10)),1))</f>
        <v>x</v>
      </c>
      <c r="U73" s="20" t="str">
        <f>IF('[1]Indicator Data'!BW74="No data","x",ROUND(IF('[1]Indicator Data'!BW74&gt;U$3,0,IF('[1]Indicator Data'!BW74&lt;U$4,10,(U$3-'[1]Indicator Data'!BW74)/(U$3-U$4)*10)),1))</f>
        <v>x</v>
      </c>
      <c r="V73" s="17">
        <f t="shared" si="15"/>
        <v>8.8000000000000007</v>
      </c>
      <c r="W73" s="17">
        <f>IF('[1]Indicator Data'!BX74="No data","x",ROUND(IF('[1]Indicator Data'!BX74&gt;W$3,0,IF('[1]Indicator Data'!BX74&lt;W$4,10,(W$3-'[1]Indicator Data'!BX74)/(W$3-W$4)*10)),1))</f>
        <v>9.8000000000000007</v>
      </c>
      <c r="X73" s="17">
        <f>IF('[1]Indicator Data'!BY74="No data","x",ROUND(IF('[1]Indicator Data'!BY74&gt;X$3,10,IF('[1]Indicator Data'!BY74&lt;X$4,0,10-(X$3-'[1]Indicator Data'!BY74)/(X$3-X$4)*10)),1))</f>
        <v>6.4</v>
      </c>
      <c r="Y73" s="18">
        <f t="shared" si="8"/>
        <v>8.6999999999999993</v>
      </c>
      <c r="Z73" s="19">
        <f t="shared" si="9"/>
        <v>8.1</v>
      </c>
      <c r="AA73" s="14"/>
    </row>
    <row r="74" spans="1:27" s="7" customFormat="1" x14ac:dyDescent="0.3">
      <c r="A74" s="16" t="str">
        <f>'[1]Indicator Data'!A75</f>
        <v>Guinea-Bissau</v>
      </c>
      <c r="B74" s="17">
        <f>IF('[1]Indicator Data'!BJ75="No data","x",ROUND(IF('[1]Indicator Data'!BJ75&gt;B$3,0,IF('[1]Indicator Data'!BJ75&lt;B$4,10,(B$3-'[1]Indicator Data'!BJ75)/(B$3-B$4)*10)),1))</f>
        <v>7.8</v>
      </c>
      <c r="C74" s="18">
        <f t="shared" si="10"/>
        <v>7.8</v>
      </c>
      <c r="D74" s="17">
        <f>IF('[1]Indicator Data'!BL75="No data","x",ROUND(IF('[1]Indicator Data'!BL75&gt;D$3,0,IF('[1]Indicator Data'!BL75&lt;D$4,10,(D$3-'[1]Indicator Data'!BL75)/(D$3-D$4)*10)),1))</f>
        <v>8.1</v>
      </c>
      <c r="E74" s="17">
        <f>IF('[1]Indicator Data'!BK75="No data","x",ROUND(IF('[1]Indicator Data'!BK75&gt;E$3,0,IF('[1]Indicator Data'!BK75&lt;E$4,10,(E$3-'[1]Indicator Data'!BK75)/(E$3-E$4)*10)),1))</f>
        <v>8</v>
      </c>
      <c r="F74" s="18">
        <f t="shared" si="11"/>
        <v>8.1</v>
      </c>
      <c r="G74" s="19">
        <f t="shared" si="12"/>
        <v>8</v>
      </c>
      <c r="H74" s="17">
        <f>IF('[1]Indicator Data'!BN75="No data","x",ROUND(IF('[1]Indicator Data'!BN75^2&gt;H$3,0,IF('[1]Indicator Data'!BN75^2&lt;H$4,10,(H$3-'[1]Indicator Data'!BN75^2)/(H$3-H$4)*10)),1))</f>
        <v>8.6999999999999993</v>
      </c>
      <c r="I74" s="17">
        <f>IF(OR('[1]Indicator Data'!BM75=0,'[1]Indicator Data'!BM75="No data"),"x",ROUND(IF('[1]Indicator Data'!BM75&gt;I$3,0,IF('[1]Indicator Data'!BM75&lt;I$4,10,(I$3-'[1]Indicator Data'!BM75)/(I$3-I$4)*10)),1))</f>
        <v>6.9</v>
      </c>
      <c r="J74" s="17">
        <f>IF('[1]Indicator Data'!BO75="No data","x",ROUND(IF('[1]Indicator Data'!BO75&gt;J$3,0,IF('[1]Indicator Data'!BO75&lt;J$4,10,(J$3-'[1]Indicator Data'!BO75)/(J$3-J$4)*10)),1))</f>
        <v>9.6</v>
      </c>
      <c r="K74" s="17">
        <f>IF('[1]Indicator Data'!BP75="No data","x",ROUND(IF('[1]Indicator Data'!BP75&gt;K$3,0,IF('[1]Indicator Data'!BP75&lt;K$4,10,(K$3-'[1]Indicator Data'!BP75)/(K$3-K$4)*10)),1))</f>
        <v>6</v>
      </c>
      <c r="L74" s="18">
        <f t="shared" si="13"/>
        <v>7.8</v>
      </c>
      <c r="M74" s="20">
        <f>IF('[1]Indicator Data'!BQ75="No data","x",'[1]Indicator Data'!BQ75/'[1]Indicator Data'!CC75*100)</f>
        <v>12.091038406827881</v>
      </c>
      <c r="N74" s="17">
        <f>IF(M74="x","x",ROUND(IF(M74&gt;N$3,0,IF(M74&lt;N$4,10,(N$3-M74)/(N$3-N$4)*10)),1))</f>
        <v>8.9</v>
      </c>
      <c r="O74" s="17">
        <f>IF('[1]Indicator Data'!BR75="No data","x",ROUND(IF('[1]Indicator Data'!BR75&gt;O$3,0,IF('[1]Indicator Data'!BR75&lt;O$4,10,(O$3-'[1]Indicator Data'!BR75)/(O$3-O$4)*10)),1))</f>
        <v>8.8000000000000007</v>
      </c>
      <c r="P74" s="17">
        <f>IF('[1]Indicator Data'!BS75="No data","x",ROUND(IF('[1]Indicator Data'!BS75&gt;P$3,0,IF('[1]Indicator Data'!BS75&lt;P$4,10,(P$3-'[1]Indicator Data'!BS75)/(P$3-P$4)*10)),1))</f>
        <v>6.7</v>
      </c>
      <c r="Q74" s="18">
        <f t="shared" si="14"/>
        <v>8.1</v>
      </c>
      <c r="R74" s="17">
        <f>IF('[1]Indicator Data'!BT75="No data","x",ROUND(IF('[1]Indicator Data'!BT75&gt;R$3,0,IF('[1]Indicator Data'!BT75&lt;R$4,10,(R$3-'[1]Indicator Data'!BT75)/(R$3-R$4)*10)),1))</f>
        <v>9.5</v>
      </c>
      <c r="S74" s="20">
        <f>IF('[1]Indicator Data'!BU75="No data","x",ROUND(IF('[1]Indicator Data'!BU75&gt;S$3,0,IF('[1]Indicator Data'!BU75&lt;S$4,10,(S$3-'[1]Indicator Data'!BU75)/(S$3-S$4)*10)),1))</f>
        <v>2.5</v>
      </c>
      <c r="T74" s="20" t="str">
        <f>IF('[1]Indicator Data'!BV75="No data","x",ROUND(IF('[1]Indicator Data'!BV75&gt;T$3,0,IF('[1]Indicator Data'!BV75&lt;T$4,10,(T$3-'[1]Indicator Data'!BV75)/(T$3-T$4)*10)),1))</f>
        <v>x</v>
      </c>
      <c r="U74" s="20">
        <f>IF('[1]Indicator Data'!BW75="No data","x",ROUND(IF('[1]Indicator Data'!BW75&gt;U$3,0,IF('[1]Indicator Data'!BW75&lt;U$4,10,(U$3-'[1]Indicator Data'!BW75)/(U$3-U$4)*10)),1))</f>
        <v>2.5</v>
      </c>
      <c r="V74" s="17">
        <f t="shared" si="15"/>
        <v>2.5</v>
      </c>
      <c r="W74" s="17">
        <f>IF('[1]Indicator Data'!BX75="No data","x",ROUND(IF('[1]Indicator Data'!BX75&gt;W$3,0,IF('[1]Indicator Data'!BX75&lt;W$4,10,(W$3-'[1]Indicator Data'!BX75)/(W$3-W$4)*10)),1))</f>
        <v>9.8000000000000007</v>
      </c>
      <c r="X74" s="17">
        <f>IF('[1]Indicator Data'!BY75="No data","x",ROUND(IF('[1]Indicator Data'!BY75&gt;X$3,10,IF('[1]Indicator Data'!BY75&lt;X$4,0,10-(X$3-'[1]Indicator Data'!BY75)/(X$3-X$4)*10)),1))</f>
        <v>7.4</v>
      </c>
      <c r="Y74" s="18">
        <f t="shared" si="8"/>
        <v>7.3</v>
      </c>
      <c r="Z74" s="19">
        <f t="shared" si="9"/>
        <v>7.7</v>
      </c>
      <c r="AA74" s="14"/>
    </row>
    <row r="75" spans="1:27" s="7" customFormat="1" x14ac:dyDescent="0.3">
      <c r="A75" s="16" t="str">
        <f>'[1]Indicator Data'!A76</f>
        <v>Guyana</v>
      </c>
      <c r="B75" s="17" t="str">
        <f>IF('[1]Indicator Data'!BJ76="No data","x",ROUND(IF('[1]Indicator Data'!BJ76&gt;B$3,0,IF('[1]Indicator Data'!BJ76&lt;B$4,10,(B$3-'[1]Indicator Data'!BJ76)/(B$3-B$4)*10)),1))</f>
        <v>x</v>
      </c>
      <c r="C75" s="18" t="str">
        <f t="shared" si="10"/>
        <v>x</v>
      </c>
      <c r="D75" s="17">
        <f>IF('[1]Indicator Data'!BL76="No data","x",ROUND(IF('[1]Indicator Data'!BL76&gt;D$3,0,IF('[1]Indicator Data'!BL76&lt;D$4,10,(D$3-'[1]Indicator Data'!BL76)/(D$3-D$4)*10)),1))</f>
        <v>5.9</v>
      </c>
      <c r="E75" s="17">
        <f>IF('[1]Indicator Data'!BK76="No data","x",ROUND(IF('[1]Indicator Data'!BK76&gt;E$3,0,IF('[1]Indicator Data'!BK76&lt;E$4,10,(E$3-'[1]Indicator Data'!BK76)/(E$3-E$4)*10)),1))</f>
        <v>5.8</v>
      </c>
      <c r="F75" s="18">
        <f t="shared" si="11"/>
        <v>5.9</v>
      </c>
      <c r="G75" s="19">
        <f t="shared" si="12"/>
        <v>5.9</v>
      </c>
      <c r="H75" s="17">
        <f>IF('[1]Indicator Data'!BN76="No data","x",ROUND(IF('[1]Indicator Data'!BN76^2&gt;H$3,0,IF('[1]Indicator Data'!BN76^2&lt;H$4,10,(H$3-'[1]Indicator Data'!BN76^2)/(H$3-H$4)*10)),1))</f>
        <v>2.9</v>
      </c>
      <c r="I75" s="17">
        <f>IF(OR('[1]Indicator Data'!BM76=0,'[1]Indicator Data'!BM76="No data"),"x",ROUND(IF('[1]Indicator Data'!BM76&gt;I$3,0,IF('[1]Indicator Data'!BM76&lt;I$4,10,(I$3-'[1]Indicator Data'!BM76)/(I$3-I$4)*10)),1))</f>
        <v>0.8</v>
      </c>
      <c r="J75" s="17">
        <f>IF('[1]Indicator Data'!BO76="No data","x",ROUND(IF('[1]Indicator Data'!BO76&gt;J$3,0,IF('[1]Indicator Data'!BO76&lt;J$4,10,(J$3-'[1]Indicator Data'!BO76)/(J$3-J$4)*10)),1))</f>
        <v>6.3</v>
      </c>
      <c r="K75" s="17">
        <f>IF('[1]Indicator Data'!BP76="No data","x",ROUND(IF('[1]Indicator Data'!BP76&gt;K$3,0,IF('[1]Indicator Data'!BP76&lt;K$4,10,(K$3-'[1]Indicator Data'!BP76)/(K$3-K$4)*10)),1))</f>
        <v>6</v>
      </c>
      <c r="L75" s="18">
        <f t="shared" si="13"/>
        <v>4</v>
      </c>
      <c r="M75" s="20">
        <f>IF('[1]Indicator Data'!BQ76="No data","x",'[1]Indicator Data'!BQ76/'[1]Indicator Data'!CC76*100)</f>
        <v>2.1336042672085345</v>
      </c>
      <c r="N75" s="17">
        <f>IF(M75="x","x",ROUND(IF(M75&gt;N$3,0,IF(M75&lt;N$4,10,(N$3-M75)/(N$3-N$4)*10)),1))</f>
        <v>9.9</v>
      </c>
      <c r="O75" s="17">
        <f>IF('[1]Indicator Data'!BR76="No data","x",ROUND(IF('[1]Indicator Data'!BR76&gt;O$3,0,IF('[1]Indicator Data'!BR76&lt;O$4,10,(O$3-'[1]Indicator Data'!BR76)/(O$3-O$4)*10)),1))</f>
        <v>1.6</v>
      </c>
      <c r="P75" s="17">
        <f>IF('[1]Indicator Data'!BS76="No data","x",ROUND(IF('[1]Indicator Data'!BS76&gt;P$3,0,IF('[1]Indicator Data'!BS76&lt;P$4,10,(P$3-'[1]Indicator Data'!BS76)/(P$3-P$4)*10)),1))</f>
        <v>0.9</v>
      </c>
      <c r="Q75" s="18">
        <f t="shared" si="14"/>
        <v>4.0999999999999996</v>
      </c>
      <c r="R75" s="17">
        <f>IF('[1]Indicator Data'!BT76="No data","x",ROUND(IF('[1]Indicator Data'!BT76&gt;R$3,0,IF('[1]Indicator Data'!BT76&lt;R$4,10,(R$3-'[1]Indicator Data'!BT76)/(R$3-R$4)*10)),1))</f>
        <v>8</v>
      </c>
      <c r="S75" s="20">
        <f>IF('[1]Indicator Data'!BU76="No data","x",ROUND(IF('[1]Indicator Data'!BU76&gt;S$3,0,IF('[1]Indicator Data'!BU76&lt;S$4,10,(S$3-'[1]Indicator Data'!BU76)/(S$3-S$4)*10)),1))</f>
        <v>0</v>
      </c>
      <c r="T75" s="20">
        <f>IF('[1]Indicator Data'!BV76="No data","x",ROUND(IF('[1]Indicator Data'!BV76&gt;T$3,0,IF('[1]Indicator Data'!BV76&lt;T$4,10,(T$3-'[1]Indicator Data'!BV76)/(T$3-T$4)*10)),1))</f>
        <v>1.2</v>
      </c>
      <c r="U75" s="20">
        <f>IF('[1]Indicator Data'!BW76="No data","x",ROUND(IF('[1]Indicator Data'!BW76&gt;U$3,0,IF('[1]Indicator Data'!BW76&lt;U$4,10,(U$3-'[1]Indicator Data'!BW76)/(U$3-U$4)*10)),1))</f>
        <v>0.2</v>
      </c>
      <c r="V75" s="17">
        <f t="shared" si="15"/>
        <v>0.46666666666666662</v>
      </c>
      <c r="W75" s="17">
        <f>IF('[1]Indicator Data'!BX76="No data","x",ROUND(IF('[1]Indicator Data'!BX76&gt;W$3,0,IF('[1]Indicator Data'!BX76&lt;W$4,10,(W$3-'[1]Indicator Data'!BX76)/(W$3-W$4)*10)),1))</f>
        <v>8.4</v>
      </c>
      <c r="X75" s="17">
        <f>IF('[1]Indicator Data'!BY76="No data","x",ROUND(IF('[1]Indicator Data'!BY76&gt;X$3,10,IF('[1]Indicator Data'!BY76&lt;X$4,0,10-(X$3-'[1]Indicator Data'!BY76)/(X$3-X$4)*10)),1))</f>
        <v>1.9</v>
      </c>
      <c r="Y75" s="18">
        <f t="shared" si="8"/>
        <v>4.7</v>
      </c>
      <c r="Z75" s="19">
        <f t="shared" si="9"/>
        <v>4.3</v>
      </c>
      <c r="AA75" s="14"/>
    </row>
    <row r="76" spans="1:27" s="7" customFormat="1" x14ac:dyDescent="0.3">
      <c r="A76" s="16" t="str">
        <f>'[1]Indicator Data'!A77</f>
        <v>Haiti</v>
      </c>
      <c r="B76" s="17">
        <f>IF('[1]Indicator Data'!BJ77="No data","x",ROUND(IF('[1]Indicator Data'!BJ77&gt;B$3,0,IF('[1]Indicator Data'!BJ77&lt;B$4,10,(B$3-'[1]Indicator Data'!BJ77)/(B$3-B$4)*10)),1))</f>
        <v>6.7</v>
      </c>
      <c r="C76" s="18">
        <f t="shared" si="10"/>
        <v>6.7</v>
      </c>
      <c r="D76" s="17">
        <f>IF('[1]Indicator Data'!BL77="No data","x",ROUND(IF('[1]Indicator Data'!BL77&gt;D$3,0,IF('[1]Indicator Data'!BL77&lt;D$4,10,(D$3-'[1]Indicator Data'!BL77)/(D$3-D$4)*10)),1))</f>
        <v>8.1999999999999993</v>
      </c>
      <c r="E76" s="17">
        <f>IF('[1]Indicator Data'!BK77="No data","x",ROUND(IF('[1]Indicator Data'!BK77&gt;E$3,0,IF('[1]Indicator Data'!BK77&lt;E$4,10,(E$3-'[1]Indicator Data'!BK77)/(E$3-E$4)*10)),1))</f>
        <v>9</v>
      </c>
      <c r="F76" s="18">
        <f t="shared" si="11"/>
        <v>8.6</v>
      </c>
      <c r="G76" s="19">
        <f t="shared" si="12"/>
        <v>7.7</v>
      </c>
      <c r="H76" s="17">
        <f>IF('[1]Indicator Data'!BN77="No data","x",ROUND(IF('[1]Indicator Data'!BN77^2&gt;H$3,0,IF('[1]Indicator Data'!BN77^2&lt;H$4,10,(H$3-'[1]Indicator Data'!BN77^2)/(H$3-H$4)*10)),1))</f>
        <v>6.8</v>
      </c>
      <c r="I76" s="17">
        <f>IF(OR('[1]Indicator Data'!BM77=0,'[1]Indicator Data'!BM77="No data"),"x",ROUND(IF('[1]Indicator Data'!BM77&gt;I$3,0,IF('[1]Indicator Data'!BM77&lt;I$4,10,(I$3-'[1]Indicator Data'!BM77)/(I$3-I$4)*10)),1))</f>
        <v>5.5</v>
      </c>
      <c r="J76" s="17">
        <f>IF('[1]Indicator Data'!BO77="No data","x",ROUND(IF('[1]Indicator Data'!BO77&gt;J$3,0,IF('[1]Indicator Data'!BO77&lt;J$4,10,(J$3-'[1]Indicator Data'!BO77)/(J$3-J$4)*10)),1))</f>
        <v>6.8</v>
      </c>
      <c r="K76" s="17">
        <f>IF('[1]Indicator Data'!BP77="No data","x",ROUND(IF('[1]Indicator Data'!BP77&gt;K$3,0,IF('[1]Indicator Data'!BP77&lt;K$4,10,(K$3-'[1]Indicator Data'!BP77)/(K$3-K$4)*10)),1))</f>
        <v>7.1</v>
      </c>
      <c r="L76" s="18">
        <f t="shared" si="13"/>
        <v>6.6</v>
      </c>
      <c r="M76" s="20">
        <f>IF('[1]Indicator Data'!BQ77="No data","x",'[1]Indicator Data'!BQ77/'[1]Indicator Data'!CC77*100)</f>
        <v>83.454281567489119</v>
      </c>
      <c r="N76" s="17">
        <f>IF(M76="x","x",ROUND(IF(M76&gt;N$3,0,IF(M76&lt;N$4,10,(N$3-M76)/(N$3-N$4)*10)),1))</f>
        <v>1.7</v>
      </c>
      <c r="O76" s="17">
        <f>IF('[1]Indicator Data'!BR77="No data","x",ROUND(IF('[1]Indicator Data'!BR77&gt;O$3,0,IF('[1]Indicator Data'!BR77&lt;O$4,10,(O$3-'[1]Indicator Data'!BR77)/(O$3-O$4)*10)),1))</f>
        <v>7.3</v>
      </c>
      <c r="P76" s="17">
        <f>IF('[1]Indicator Data'!BS77="No data","x",ROUND(IF('[1]Indicator Data'!BS77&gt;P$3,0,IF('[1]Indicator Data'!BS77&lt;P$4,10,(P$3-'[1]Indicator Data'!BS77)/(P$3-P$4)*10)),1))</f>
        <v>6.9</v>
      </c>
      <c r="Q76" s="18">
        <f t="shared" si="14"/>
        <v>5.3</v>
      </c>
      <c r="R76" s="17">
        <f>IF('[1]Indicator Data'!BT77="No data","x",ROUND(IF('[1]Indicator Data'!BT77&gt;R$3,0,IF('[1]Indicator Data'!BT77&lt;R$4,10,(R$3-'[1]Indicator Data'!BT77)/(R$3-R$4)*10)),1))</f>
        <v>9.4</v>
      </c>
      <c r="S76" s="20">
        <f>IF('[1]Indicator Data'!BU77="No data","x",ROUND(IF('[1]Indicator Data'!BU77&gt;S$3,0,IF('[1]Indicator Data'!BU77&lt;S$4,10,(S$3-'[1]Indicator Data'!BU77)/(S$3-S$4)*10)),1))</f>
        <v>8.1</v>
      </c>
      <c r="T76" s="20">
        <f>IF('[1]Indicator Data'!BV77="No data","x",ROUND(IF('[1]Indicator Data'!BV77&gt;T$3,0,IF('[1]Indicator Data'!BV77&lt;T$4,10,(T$3-'[1]Indicator Data'!BV77)/(T$3-T$4)*10)),1))</f>
        <v>9.8000000000000007</v>
      </c>
      <c r="U76" s="20">
        <f>IF('[1]Indicator Data'!BW77="No data","x",ROUND(IF('[1]Indicator Data'!BW77&gt;U$3,0,IF('[1]Indicator Data'!BW77&lt;U$4,10,(U$3-'[1]Indicator Data'!BW77)/(U$3-U$4)*10)),1))</f>
        <v>9.6999999999999993</v>
      </c>
      <c r="V76" s="17">
        <f t="shared" si="15"/>
        <v>9.1999999999999993</v>
      </c>
      <c r="W76" s="17">
        <f>IF('[1]Indicator Data'!BX77="No data","x",ROUND(IF('[1]Indicator Data'!BX77&gt;W$3,0,IF('[1]Indicator Data'!BX77&lt;W$4,10,(W$3-'[1]Indicator Data'!BX77)/(W$3-W$4)*10)),1))</f>
        <v>9.6999999999999993</v>
      </c>
      <c r="X76" s="17">
        <f>IF('[1]Indicator Data'!BY77="No data","x",ROUND(IF('[1]Indicator Data'!BY77&gt;X$3,10,IF('[1]Indicator Data'!BY77&lt;X$4,0,10-(X$3-'[1]Indicator Data'!BY77)/(X$3-X$4)*10)),1))</f>
        <v>5.3</v>
      </c>
      <c r="Y76" s="18">
        <f t="shared" si="8"/>
        <v>8.4</v>
      </c>
      <c r="Z76" s="19">
        <f t="shared" si="9"/>
        <v>6.8</v>
      </c>
      <c r="AA76" s="14"/>
    </row>
    <row r="77" spans="1:27" s="7" customFormat="1" x14ac:dyDescent="0.3">
      <c r="A77" s="16" t="str">
        <f>'[1]Indicator Data'!A78</f>
        <v>Honduras</v>
      </c>
      <c r="B77" s="17">
        <f>IF('[1]Indicator Data'!BJ78="No data","x",ROUND(IF('[1]Indicator Data'!BJ78&gt;B$3,0,IF('[1]Indicator Data'!BJ78&lt;B$4,10,(B$3-'[1]Indicator Data'!BJ78)/(B$3-B$4)*10)),1))</f>
        <v>5.2</v>
      </c>
      <c r="C77" s="18">
        <f t="shared" si="10"/>
        <v>5.2</v>
      </c>
      <c r="D77" s="17">
        <f>IF('[1]Indicator Data'!BL78="No data","x",ROUND(IF('[1]Indicator Data'!BL78&gt;D$3,0,IF('[1]Indicator Data'!BL78&lt;D$4,10,(D$3-'[1]Indicator Data'!BL78)/(D$3-D$4)*10)),1))</f>
        <v>7.6</v>
      </c>
      <c r="E77" s="17">
        <f>IF('[1]Indicator Data'!BK78="No data","x",ROUND(IF('[1]Indicator Data'!BK78&gt;E$3,0,IF('[1]Indicator Data'!BK78&lt;E$4,10,(E$3-'[1]Indicator Data'!BK78)/(E$3-E$4)*10)),1))</f>
        <v>6.2</v>
      </c>
      <c r="F77" s="18">
        <f t="shared" si="11"/>
        <v>6.9</v>
      </c>
      <c r="G77" s="19">
        <f t="shared" si="12"/>
        <v>6.1</v>
      </c>
      <c r="H77" s="17">
        <f>IF('[1]Indicator Data'!BN78="No data","x",ROUND(IF('[1]Indicator Data'!BN78^2&gt;H$3,0,IF('[1]Indicator Data'!BN78^2&lt;H$4,10,(H$3-'[1]Indicator Data'!BN78^2)/(H$3-H$4)*10)),1))</f>
        <v>2.6</v>
      </c>
      <c r="I77" s="17">
        <f>IF(OR('[1]Indicator Data'!BM78=0,'[1]Indicator Data'!BM78="No data"),"x",ROUND(IF('[1]Indicator Data'!BM78&gt;I$3,0,IF('[1]Indicator Data'!BM78&lt;I$4,10,(I$3-'[1]Indicator Data'!BM78)/(I$3-I$4)*10)),1))</f>
        <v>0.7</v>
      </c>
      <c r="J77" s="17">
        <f>IF('[1]Indicator Data'!BO78="No data","x",ROUND(IF('[1]Indicator Data'!BO78&gt;J$3,0,IF('[1]Indicator Data'!BO78&lt;J$4,10,(J$3-'[1]Indicator Data'!BO78)/(J$3-J$4)*10)),1))</f>
        <v>6.8</v>
      </c>
      <c r="K77" s="17">
        <f>IF('[1]Indicator Data'!BP78="No data","x",ROUND(IF('[1]Indicator Data'!BP78&gt;K$3,0,IF('[1]Indicator Data'!BP78&lt;K$4,10,(K$3-'[1]Indicator Data'!BP78)/(K$3-K$4)*10)),1))</f>
        <v>6.3</v>
      </c>
      <c r="L77" s="18">
        <f t="shared" si="13"/>
        <v>4.0999999999999996</v>
      </c>
      <c r="M77" s="20">
        <f>IF('[1]Indicator Data'!BQ78="No data","x",'[1]Indicator Data'!BQ78/'[1]Indicator Data'!CC78*100)</f>
        <v>13.406023773348824</v>
      </c>
      <c r="N77" s="17">
        <f>IF(M77="x","x",ROUND(IF(M77&gt;N$3,0,IF(M77&lt;N$4,10,(N$3-M77)/(N$3-N$4)*10)),1))</f>
        <v>8.6999999999999993</v>
      </c>
      <c r="O77" s="17">
        <f>IF('[1]Indicator Data'!BR78="No data","x",ROUND(IF('[1]Indicator Data'!BR78&gt;O$3,0,IF('[1]Indicator Data'!BR78&lt;O$4,10,(O$3-'[1]Indicator Data'!BR78)/(O$3-O$4)*10)),1))</f>
        <v>2.1</v>
      </c>
      <c r="P77" s="17">
        <f>IF('[1]Indicator Data'!BS78="No data","x",ROUND(IF('[1]Indicator Data'!BS78&gt;P$3,0,IF('[1]Indicator Data'!BS78&lt;P$4,10,(P$3-'[1]Indicator Data'!BS78)/(P$3-P$4)*10)),1))</f>
        <v>1</v>
      </c>
      <c r="Q77" s="18">
        <f t="shared" si="14"/>
        <v>3.9</v>
      </c>
      <c r="R77" s="17">
        <f>IF('[1]Indicator Data'!BT78="No data","x",ROUND(IF('[1]Indicator Data'!BT78&gt;R$3,0,IF('[1]Indicator Data'!BT78&lt;R$4,10,(R$3-'[1]Indicator Data'!BT78)/(R$3-R$4)*10)),1))</f>
        <v>9.1999999999999993</v>
      </c>
      <c r="S77" s="20">
        <f>IF('[1]Indicator Data'!BU78="No data","x",ROUND(IF('[1]Indicator Data'!BU78&gt;S$3,0,IF('[1]Indicator Data'!BU78&lt;S$4,10,(S$3-'[1]Indicator Data'!BU78)/(S$3-S$4)*10)),1))</f>
        <v>2</v>
      </c>
      <c r="T77" s="20">
        <f>IF('[1]Indicator Data'!BV78="No data","x",ROUND(IF('[1]Indicator Data'!BV78&gt;T$3,0,IF('[1]Indicator Data'!BV78&lt;T$4,10,(T$3-'[1]Indicator Data'!BV78)/(T$3-T$4)*10)),1))</f>
        <v>2.4</v>
      </c>
      <c r="U77" s="20">
        <f>IF('[1]Indicator Data'!BW78="No data","x",ROUND(IF('[1]Indicator Data'!BW78&gt;U$3,0,IF('[1]Indicator Data'!BW78&lt;U$4,10,(U$3-'[1]Indicator Data'!BW78)/(U$3-U$4)*10)),1))</f>
        <v>2</v>
      </c>
      <c r="V77" s="17">
        <f t="shared" si="15"/>
        <v>2.1333333333333333</v>
      </c>
      <c r="W77" s="17">
        <f>IF('[1]Indicator Data'!BX78="No data","x",ROUND(IF('[1]Indicator Data'!BX78&gt;W$3,0,IF('[1]Indicator Data'!BX78&lt;W$4,10,(W$3-'[1]Indicator Data'!BX78)/(W$3-W$4)*10)),1))</f>
        <v>8.9</v>
      </c>
      <c r="X77" s="17">
        <f>IF('[1]Indicator Data'!BY78="No data","x",ROUND(IF('[1]Indicator Data'!BY78&gt;X$3,10,IF('[1]Indicator Data'!BY78&lt;X$4,0,10-(X$3-'[1]Indicator Data'!BY78)/(X$3-X$4)*10)),1))</f>
        <v>0.7</v>
      </c>
      <c r="Y77" s="18">
        <f t="shared" si="8"/>
        <v>5.2</v>
      </c>
      <c r="Z77" s="19">
        <f t="shared" si="9"/>
        <v>4.4000000000000004</v>
      </c>
      <c r="AA77" s="14"/>
    </row>
    <row r="78" spans="1:27" s="7" customFormat="1" x14ac:dyDescent="0.3">
      <c r="A78" s="16" t="str">
        <f>'[1]Indicator Data'!A79</f>
        <v>Hungary</v>
      </c>
      <c r="B78" s="17">
        <f>IF('[1]Indicator Data'!BJ79="No data","x",ROUND(IF('[1]Indicator Data'!BJ79&gt;B$3,0,IF('[1]Indicator Data'!BJ79&lt;B$4,10,(B$3-'[1]Indicator Data'!BJ79)/(B$3-B$4)*10)),1))</f>
        <v>1.4</v>
      </c>
      <c r="C78" s="18">
        <f t="shared" si="10"/>
        <v>1.4</v>
      </c>
      <c r="D78" s="17">
        <f>IF('[1]Indicator Data'!BL79="No data","x",ROUND(IF('[1]Indicator Data'!BL79&gt;D$3,0,IF('[1]Indicator Data'!BL79&lt;D$4,10,(D$3-'[1]Indicator Data'!BL79)/(D$3-D$4)*10)),1))</f>
        <v>5.6</v>
      </c>
      <c r="E78" s="17">
        <f>IF('[1]Indicator Data'!BK79="No data","x",ROUND(IF('[1]Indicator Data'!BK79&gt;E$3,0,IF('[1]Indicator Data'!BK79&lt;E$4,10,(E$3-'[1]Indicator Data'!BK79)/(E$3-E$4)*10)),1))</f>
        <v>4</v>
      </c>
      <c r="F78" s="18">
        <f t="shared" si="11"/>
        <v>4.8</v>
      </c>
      <c r="G78" s="19">
        <f t="shared" si="12"/>
        <v>3.1</v>
      </c>
      <c r="H78" s="17">
        <f>IF('[1]Indicator Data'!BN79="No data","x",ROUND(IF('[1]Indicator Data'!BN79^2&gt;H$3,0,IF('[1]Indicator Data'!BN79^2&lt;H$4,10,(H$3-'[1]Indicator Data'!BN79^2)/(H$3-H$4)*10)),1))</f>
        <v>0.2</v>
      </c>
      <c r="I78" s="17">
        <f>IF(OR('[1]Indicator Data'!BM79=0,'[1]Indicator Data'!BM79="No data"),"x",ROUND(IF('[1]Indicator Data'!BM79&gt;I$3,0,IF('[1]Indicator Data'!BM79&lt;I$4,10,(I$3-'[1]Indicator Data'!BM79)/(I$3-I$4)*10)),1))</f>
        <v>0</v>
      </c>
      <c r="J78" s="17">
        <f>IF('[1]Indicator Data'!BO79="No data","x",ROUND(IF('[1]Indicator Data'!BO79&gt;J$3,0,IF('[1]Indicator Data'!BO79&lt;J$4,10,(J$3-'[1]Indicator Data'!BO79)/(J$3-J$4)*10)),1))</f>
        <v>2</v>
      </c>
      <c r="K78" s="17">
        <f>IF('[1]Indicator Data'!BP79="No data","x",ROUND(IF('[1]Indicator Data'!BP79&gt;K$3,0,IF('[1]Indicator Data'!BP79&lt;K$4,10,(K$3-'[1]Indicator Data'!BP79)/(K$3-K$4)*10)),1))</f>
        <v>4.8</v>
      </c>
      <c r="L78" s="18">
        <f t="shared" si="13"/>
        <v>1.8</v>
      </c>
      <c r="M78" s="20">
        <f>IF('[1]Indicator Data'!BQ79="No data","x",'[1]Indicator Data'!BQ79/'[1]Indicator Data'!CC79*100)</f>
        <v>176.73699326190214</v>
      </c>
      <c r="N78" s="17">
        <f>IF(M78="x","x",ROUND(IF(M78&gt;N$3,0,IF(M78&lt;N$4,10,(N$3-M78)/(N$3-N$4)*10)),1))</f>
        <v>0</v>
      </c>
      <c r="O78" s="17">
        <f>IF('[1]Indicator Data'!BR79="No data","x",ROUND(IF('[1]Indicator Data'!BR79&gt;O$3,0,IF('[1]Indicator Data'!BR79&lt;O$4,10,(O$3-'[1]Indicator Data'!BR79)/(O$3-O$4)*10)),1))</f>
        <v>0.2</v>
      </c>
      <c r="P78" s="17">
        <f>IF('[1]Indicator Data'!BS79="No data","x",ROUND(IF('[1]Indicator Data'!BS79&gt;P$3,0,IF('[1]Indicator Data'!BS79&lt;P$4,10,(P$3-'[1]Indicator Data'!BS79)/(P$3-P$4)*10)),1))</f>
        <v>0</v>
      </c>
      <c r="Q78" s="18">
        <f t="shared" si="14"/>
        <v>0.1</v>
      </c>
      <c r="R78" s="17">
        <f>IF('[1]Indicator Data'!BT79="No data","x",ROUND(IF('[1]Indicator Data'!BT79&gt;R$3,0,IF('[1]Indicator Data'!BT79&lt;R$4,10,(R$3-'[1]Indicator Data'!BT79)/(R$3-R$4)*10)),1))</f>
        <v>1.9</v>
      </c>
      <c r="S78" s="20">
        <f>IF('[1]Indicator Data'!BU79="No data","x",ROUND(IF('[1]Indicator Data'!BU79&gt;S$3,0,IF('[1]Indicator Data'!BU79&lt;S$4,10,(S$3-'[1]Indicator Data'!BU79)/(S$3-S$4)*10)),1))</f>
        <v>0</v>
      </c>
      <c r="T78" s="20">
        <f>IF('[1]Indicator Data'!BV79="No data","x",ROUND(IF('[1]Indicator Data'!BV79&gt;T$3,0,IF('[1]Indicator Data'!BV79&lt;T$4,10,(T$3-'[1]Indicator Data'!BV79)/(T$3-T$4)*10)),1))</f>
        <v>0</v>
      </c>
      <c r="U78" s="20">
        <f>IF('[1]Indicator Data'!BW79="No data","x",ROUND(IF('[1]Indicator Data'!BW79&gt;U$3,0,IF('[1]Indicator Data'!BW79&lt;U$4,10,(U$3-'[1]Indicator Data'!BW79)/(U$3-U$4)*10)),1))</f>
        <v>0</v>
      </c>
      <c r="V78" s="17">
        <f t="shared" si="15"/>
        <v>0</v>
      </c>
      <c r="W78" s="17">
        <f>IF('[1]Indicator Data'!BX79="No data","x",ROUND(IF('[1]Indicator Data'!BX79&gt;W$3,0,IF('[1]Indicator Data'!BX79&lt;W$4,10,(W$3-'[1]Indicator Data'!BX79)/(W$3-W$4)*10)),1))</f>
        <v>3</v>
      </c>
      <c r="X78" s="17">
        <f>IF('[1]Indicator Data'!BY79="No data","x",ROUND(IF('[1]Indicator Data'!BY79&gt;X$3,10,IF('[1]Indicator Data'!BY79&lt;X$4,0,10-(X$3-'[1]Indicator Data'!BY79)/(X$3-X$4)*10)),1))</f>
        <v>0.1</v>
      </c>
      <c r="Y78" s="18">
        <f t="shared" si="8"/>
        <v>1.3</v>
      </c>
      <c r="Z78" s="19">
        <f t="shared" si="9"/>
        <v>1.1000000000000001</v>
      </c>
      <c r="AA78" s="14"/>
    </row>
    <row r="79" spans="1:27" s="7" customFormat="1" x14ac:dyDescent="0.3">
      <c r="A79" s="16" t="str">
        <f>'[1]Indicator Data'!A80</f>
        <v>Iceland</v>
      </c>
      <c r="B79" s="17" t="str">
        <f>IF('[1]Indicator Data'!BJ80="No data","x",ROUND(IF('[1]Indicator Data'!BJ80&gt;B$3,0,IF('[1]Indicator Data'!BJ80&lt;B$4,10,(B$3-'[1]Indicator Data'!BJ80)/(B$3-B$4)*10)),1))</f>
        <v>x</v>
      </c>
      <c r="C79" s="18" t="str">
        <f t="shared" si="10"/>
        <v>x</v>
      </c>
      <c r="D79" s="17">
        <f>IF('[1]Indicator Data'!BL80="No data","x",ROUND(IF('[1]Indicator Data'!BL80&gt;D$3,0,IF('[1]Indicator Data'!BL80&lt;D$4,10,(D$3-'[1]Indicator Data'!BL80)/(D$3-D$4)*10)),1))</f>
        <v>2.5</v>
      </c>
      <c r="E79" s="17">
        <f>IF('[1]Indicator Data'!BK80="No data","x",ROUND(IF('[1]Indicator Data'!BK80&gt;E$3,0,IF('[1]Indicator Data'!BK80&lt;E$4,10,(E$3-'[1]Indicator Data'!BK80)/(E$3-E$4)*10)),1))</f>
        <v>2</v>
      </c>
      <c r="F79" s="18">
        <f t="shared" si="11"/>
        <v>2.2999999999999998</v>
      </c>
      <c r="G79" s="19">
        <f t="shared" si="12"/>
        <v>2.2999999999999998</v>
      </c>
      <c r="H79" s="17" t="str">
        <f>IF('[1]Indicator Data'!BN80="No data","x",ROUND(IF('[1]Indicator Data'!BN80^2&gt;H$3,0,IF('[1]Indicator Data'!BN80^2&lt;H$4,10,(H$3-'[1]Indicator Data'!BN80^2)/(H$3-H$4)*10)),1))</f>
        <v>x</v>
      </c>
      <c r="I79" s="17">
        <f>IF(OR('[1]Indicator Data'!BM80=0,'[1]Indicator Data'!BM80="No data"),"x",ROUND(IF('[1]Indicator Data'!BM80&gt;I$3,0,IF('[1]Indicator Data'!BM80&lt;I$4,10,(I$3-'[1]Indicator Data'!BM80)/(I$3-I$4)*10)),1))</f>
        <v>0</v>
      </c>
      <c r="J79" s="17">
        <f>IF('[1]Indicator Data'!BO80="No data","x",ROUND(IF('[1]Indicator Data'!BO80&gt;J$3,0,IF('[1]Indicator Data'!BO80&lt;J$4,10,(J$3-'[1]Indicator Data'!BO80)/(J$3-J$4)*10)),1))</f>
        <v>0.1</v>
      </c>
      <c r="K79" s="17">
        <f>IF('[1]Indicator Data'!BP80="No data","x",ROUND(IF('[1]Indicator Data'!BP80&gt;K$3,0,IF('[1]Indicator Data'!BP80&lt;K$4,10,(K$3-'[1]Indicator Data'!BP80)/(K$3-K$4)*10)),1))</f>
        <v>4</v>
      </c>
      <c r="L79" s="18">
        <f t="shared" si="13"/>
        <v>1.4</v>
      </c>
      <c r="M79" s="20">
        <f>IF('[1]Indicator Data'!BQ80="No data","x",'[1]Indicator Data'!BQ80/'[1]Indicator Data'!CC80*100)</f>
        <v>23.940149625935163</v>
      </c>
      <c r="N79" s="17">
        <f>IF(M79="x","x",ROUND(IF(M79&gt;N$3,0,IF(M79&lt;N$4,10,(N$3-M79)/(N$3-N$4)*10)),1))</f>
        <v>7.7</v>
      </c>
      <c r="O79" s="17">
        <f>IF('[1]Indicator Data'!BR80="No data","x",ROUND(IF('[1]Indicator Data'!BR80&gt;O$3,0,IF('[1]Indicator Data'!BR80&lt;O$4,10,(O$3-'[1]Indicator Data'!BR80)/(O$3-O$4)*10)),1))</f>
        <v>0.1</v>
      </c>
      <c r="P79" s="17">
        <f>IF('[1]Indicator Data'!BS80="No data","x",ROUND(IF('[1]Indicator Data'!BS80&gt;P$3,0,IF('[1]Indicator Data'!BS80&lt;P$4,10,(P$3-'[1]Indicator Data'!BS80)/(P$3-P$4)*10)),1))</f>
        <v>0</v>
      </c>
      <c r="Q79" s="18">
        <f t="shared" si="14"/>
        <v>2.6</v>
      </c>
      <c r="R79" s="17">
        <f>IF('[1]Indicator Data'!BT80="No data","x",ROUND(IF('[1]Indicator Data'!BT80&gt;R$3,0,IF('[1]Indicator Data'!BT80&lt;R$4,10,(R$3-'[1]Indicator Data'!BT80)/(R$3-R$4)*10)),1))</f>
        <v>0.1</v>
      </c>
      <c r="S79" s="20">
        <f>IF('[1]Indicator Data'!BU80="No data","x",ROUND(IF('[1]Indicator Data'!BU80&gt;S$3,0,IF('[1]Indicator Data'!BU80&lt;S$4,10,(S$3-'[1]Indicator Data'!BU80)/(S$3-S$4)*10)),1))</f>
        <v>1.4</v>
      </c>
      <c r="T79" s="20">
        <f>IF('[1]Indicator Data'!BV80="No data","x",ROUND(IF('[1]Indicator Data'!BV80&gt;T$3,0,IF('[1]Indicator Data'!BV80&lt;T$4,10,(T$3-'[1]Indicator Data'!BV80)/(T$3-T$4)*10)),1))</f>
        <v>0.7</v>
      </c>
      <c r="U79" s="20">
        <f>IF('[1]Indicator Data'!BW80="No data","x",ROUND(IF('[1]Indicator Data'!BW80&gt;U$3,0,IF('[1]Indicator Data'!BW80&lt;U$4,10,(U$3-'[1]Indicator Data'!BW80)/(U$3-U$4)*10)),1))</f>
        <v>1.5</v>
      </c>
      <c r="V79" s="17">
        <f t="shared" si="15"/>
        <v>1.2</v>
      </c>
      <c r="W79" s="17">
        <f>IF('[1]Indicator Data'!BX80="No data","x",ROUND(IF('[1]Indicator Data'!BX80&gt;W$3,0,IF('[1]Indicator Data'!BX80&lt;W$4,10,(W$3-'[1]Indicator Data'!BX80)/(W$3-W$4)*10)),1))</f>
        <v>0</v>
      </c>
      <c r="X79" s="17">
        <f>IF('[1]Indicator Data'!BY80="No data","x",ROUND(IF('[1]Indicator Data'!BY80&gt;X$3,10,IF('[1]Indicator Data'!BY80&lt;X$4,0,10-(X$3-'[1]Indicator Data'!BY80)/(X$3-X$4)*10)),1))</f>
        <v>0</v>
      </c>
      <c r="Y79" s="18">
        <f t="shared" si="8"/>
        <v>0.3</v>
      </c>
      <c r="Z79" s="19">
        <f t="shared" si="9"/>
        <v>1.4</v>
      </c>
      <c r="AA79" s="14"/>
    </row>
    <row r="80" spans="1:27" s="7" customFormat="1" x14ac:dyDescent="0.3">
      <c r="A80" s="16" t="str">
        <f>'[1]Indicator Data'!A81</f>
        <v>India</v>
      </c>
      <c r="B80" s="17">
        <f>IF('[1]Indicator Data'!BJ81="No data","x",ROUND(IF('[1]Indicator Data'!BJ81&gt;B$3,0,IF('[1]Indicator Data'!BJ81&lt;B$4,10,(B$3-'[1]Indicator Data'!BJ81)/(B$3-B$4)*10)),1))</f>
        <v>1.8</v>
      </c>
      <c r="C80" s="18">
        <f t="shared" si="10"/>
        <v>1.8</v>
      </c>
      <c r="D80" s="17">
        <f>IF('[1]Indicator Data'!BL81="No data","x",ROUND(IF('[1]Indicator Data'!BL81&gt;D$3,0,IF('[1]Indicator Data'!BL81&lt;D$4,10,(D$3-'[1]Indicator Data'!BL81)/(D$3-D$4)*10)),1))</f>
        <v>6</v>
      </c>
      <c r="E80" s="17">
        <f>IF('[1]Indicator Data'!BK81="No data","x",ROUND(IF('[1]Indicator Data'!BK81&gt;E$3,0,IF('[1]Indicator Data'!BK81&lt;E$4,10,(E$3-'[1]Indicator Data'!BK81)/(E$3-E$4)*10)),1))</f>
        <v>4.7</v>
      </c>
      <c r="F80" s="18">
        <f t="shared" si="11"/>
        <v>5.4</v>
      </c>
      <c r="G80" s="19">
        <f t="shared" si="12"/>
        <v>3.6</v>
      </c>
      <c r="H80" s="17">
        <f>IF('[1]Indicator Data'!BN81="No data","x",ROUND(IF('[1]Indicator Data'!BN81^2&gt;H$3,0,IF('[1]Indicator Data'!BN81^2&lt;H$4,10,(H$3-'[1]Indicator Data'!BN81^2)/(H$3-H$4)*10)),1))</f>
        <v>4.9000000000000004</v>
      </c>
      <c r="I80" s="17">
        <f>IF(OR('[1]Indicator Data'!BM81=0,'[1]Indicator Data'!BM81="No data"),"x",ROUND(IF('[1]Indicator Data'!BM81&gt;I$3,0,IF('[1]Indicator Data'!BM81&lt;I$4,10,(I$3-'[1]Indicator Data'!BM81)/(I$3-I$4)*10)),1))</f>
        <v>0.2</v>
      </c>
      <c r="J80" s="17">
        <f>IF('[1]Indicator Data'!BO81="No data","x",ROUND(IF('[1]Indicator Data'!BO81&gt;J$3,0,IF('[1]Indicator Data'!BO81&lt;J$4,10,(J$3-'[1]Indicator Data'!BO81)/(J$3-J$4)*10)),1))</f>
        <v>8</v>
      </c>
      <c r="K80" s="17">
        <f>IF('[1]Indicator Data'!BP81="No data","x",ROUND(IF('[1]Indicator Data'!BP81&gt;K$3,0,IF('[1]Indicator Data'!BP81&lt;K$4,10,(K$3-'[1]Indicator Data'!BP81)/(K$3-K$4)*10)),1))</f>
        <v>5.9</v>
      </c>
      <c r="L80" s="18">
        <f t="shared" si="13"/>
        <v>4.8</v>
      </c>
      <c r="M80" s="20">
        <f>IF('[1]Indicator Data'!BQ81="No data","x",'[1]Indicator Data'!BQ81/'[1]Indicator Data'!CC81*100)</f>
        <v>24.552753103568893</v>
      </c>
      <c r="N80" s="17">
        <f>IF(M80="x","x",ROUND(IF(M80&gt;N$3,0,IF(M80&lt;N$4,10,(N$3-M80)/(N$3-N$4)*10)),1))</f>
        <v>7.6</v>
      </c>
      <c r="O80" s="17">
        <f>IF('[1]Indicator Data'!BR81="No data","x",ROUND(IF('[1]Indicator Data'!BR81&gt;O$3,0,IF('[1]Indicator Data'!BR81&lt;O$4,10,(O$3-'[1]Indicator Data'!BR81)/(O$3-O$4)*10)),1))</f>
        <v>4.5</v>
      </c>
      <c r="P80" s="17">
        <f>IF('[1]Indicator Data'!BS81="No data","x",ROUND(IF('[1]Indicator Data'!BS81&gt;P$3,0,IF('[1]Indicator Data'!BS81&lt;P$4,10,(P$3-'[1]Indicator Data'!BS81)/(P$3-P$4)*10)),1))</f>
        <v>1.5</v>
      </c>
      <c r="Q80" s="18">
        <f t="shared" si="14"/>
        <v>4.5</v>
      </c>
      <c r="R80" s="17">
        <f>IF('[1]Indicator Data'!BT81="No data","x",ROUND(IF('[1]Indicator Data'!BT81&gt;R$3,0,IF('[1]Indicator Data'!BT81&lt;R$4,10,(R$3-'[1]Indicator Data'!BT81)/(R$3-R$4)*10)),1))</f>
        <v>8.1</v>
      </c>
      <c r="S80" s="20">
        <f>IF('[1]Indicator Data'!BU81="No data","x",ROUND(IF('[1]Indicator Data'!BU81&gt;S$3,0,IF('[1]Indicator Data'!BU81&lt;S$4,10,(S$3-'[1]Indicator Data'!BU81)/(S$3-S$4)*10)),1))</f>
        <v>1.4</v>
      </c>
      <c r="T80" s="20">
        <f>IF('[1]Indicator Data'!BV81="No data","x",ROUND(IF('[1]Indicator Data'!BV81&gt;T$3,0,IF('[1]Indicator Data'!BV81&lt;T$4,10,(T$3-'[1]Indicator Data'!BV81)/(T$3-T$4)*10)),1))</f>
        <v>2.5</v>
      </c>
      <c r="U80" s="20">
        <f>IF('[1]Indicator Data'!BW81="No data","x",ROUND(IF('[1]Indicator Data'!BW81&gt;U$3,0,IF('[1]Indicator Data'!BW81&lt;U$4,10,(U$3-'[1]Indicator Data'!BW81)/(U$3-U$4)*10)),1))</f>
        <v>10</v>
      </c>
      <c r="V80" s="17">
        <f t="shared" si="15"/>
        <v>4.6333333333333337</v>
      </c>
      <c r="W80" s="17">
        <f>IF('[1]Indicator Data'!BX81="No data","x",ROUND(IF('[1]Indicator Data'!BX81&gt;W$3,0,IF('[1]Indicator Data'!BX81&lt;W$4,10,(W$3-'[1]Indicator Data'!BX81)/(W$3-W$4)*10)),1))</f>
        <v>9.1999999999999993</v>
      </c>
      <c r="X80" s="17">
        <f>IF('[1]Indicator Data'!BY81="No data","x",ROUND(IF('[1]Indicator Data'!BY81&gt;X$3,10,IF('[1]Indicator Data'!BY81&lt;X$4,0,10-(X$3-'[1]Indicator Data'!BY81)/(X$3-X$4)*10)),1))</f>
        <v>1.6</v>
      </c>
      <c r="Y80" s="18">
        <f t="shared" si="8"/>
        <v>5.9</v>
      </c>
      <c r="Z80" s="19">
        <f t="shared" si="9"/>
        <v>5.0999999999999996</v>
      </c>
      <c r="AA80" s="14"/>
    </row>
    <row r="81" spans="1:27" s="7" customFormat="1" x14ac:dyDescent="0.3">
      <c r="A81" s="16" t="str">
        <f>'[1]Indicator Data'!A82</f>
        <v>Indonesia</v>
      </c>
      <c r="B81" s="17">
        <f>IF('[1]Indicator Data'!BJ82="No data","x",ROUND(IF('[1]Indicator Data'!BJ82&gt;B$3,0,IF('[1]Indicator Data'!BJ82&lt;B$4,10,(B$3-'[1]Indicator Data'!BJ82)/(B$3-B$4)*10)),1))</f>
        <v>3.3</v>
      </c>
      <c r="C81" s="18">
        <f t="shared" si="10"/>
        <v>3.3</v>
      </c>
      <c r="D81" s="17">
        <f>IF('[1]Indicator Data'!BL82="No data","x",ROUND(IF('[1]Indicator Data'!BL82&gt;D$3,0,IF('[1]Indicator Data'!BL82&lt;D$4,10,(D$3-'[1]Indicator Data'!BL82)/(D$3-D$4)*10)),1))</f>
        <v>6.3</v>
      </c>
      <c r="E81" s="17">
        <f>IF('[1]Indicator Data'!BK82="No data","x",ROUND(IF('[1]Indicator Data'!BK82&gt;E$3,0,IF('[1]Indicator Data'!BK82&lt;E$4,10,(E$3-'[1]Indicator Data'!BK82)/(E$3-E$4)*10)),1))</f>
        <v>4.5999999999999996</v>
      </c>
      <c r="F81" s="18">
        <f t="shared" si="11"/>
        <v>5.5</v>
      </c>
      <c r="G81" s="19">
        <f t="shared" si="12"/>
        <v>4.4000000000000004</v>
      </c>
      <c r="H81" s="17">
        <f>IF('[1]Indicator Data'!BN82="No data","x",ROUND(IF('[1]Indicator Data'!BN82^2&gt;H$3,0,IF('[1]Indicator Data'!BN82^2&lt;H$4,10,(H$3-'[1]Indicator Data'!BN82^2)/(H$3-H$4)*10)),1))</f>
        <v>0.9</v>
      </c>
      <c r="I81" s="17">
        <f>IF(OR('[1]Indicator Data'!BM82=0,'[1]Indicator Data'!BM82="No data"),"x",ROUND(IF('[1]Indicator Data'!BM82&gt;I$3,0,IF('[1]Indicator Data'!BM82&lt;I$4,10,(I$3-'[1]Indicator Data'!BM82)/(I$3-I$4)*10)),1))</f>
        <v>0.1</v>
      </c>
      <c r="J81" s="17">
        <f>IF('[1]Indicator Data'!BO82="No data","x",ROUND(IF('[1]Indicator Data'!BO82&gt;J$3,0,IF('[1]Indicator Data'!BO82&lt;J$4,10,(J$3-'[1]Indicator Data'!BO82)/(J$3-J$4)*10)),1))</f>
        <v>5.2</v>
      </c>
      <c r="K81" s="17">
        <f>IF('[1]Indicator Data'!BP82="No data","x",ROUND(IF('[1]Indicator Data'!BP82&gt;K$3,0,IF('[1]Indicator Data'!BP82&lt;K$4,10,(K$3-'[1]Indicator Data'!BP82)/(K$3-K$4)*10)),1))</f>
        <v>3.8</v>
      </c>
      <c r="L81" s="18">
        <f t="shared" si="13"/>
        <v>2.5</v>
      </c>
      <c r="M81" s="20">
        <f>IF('[1]Indicator Data'!BQ82="No data","x",'[1]Indicator Data'!BQ82/'[1]Indicator Data'!CC82*100)</f>
        <v>9.936132746733497</v>
      </c>
      <c r="N81" s="17">
        <f>IF(M81="x","x",ROUND(IF(M81&gt;N$3,0,IF(M81&lt;N$4,10,(N$3-M81)/(N$3-N$4)*10)),1))</f>
        <v>9.1</v>
      </c>
      <c r="O81" s="17">
        <f>IF('[1]Indicator Data'!BR82="No data","x",ROUND(IF('[1]Indicator Data'!BR82&gt;O$3,0,IF('[1]Indicator Data'!BR82&lt;O$4,10,(O$3-'[1]Indicator Data'!BR82)/(O$3-O$4)*10)),1))</f>
        <v>3</v>
      </c>
      <c r="P81" s="17">
        <f>IF('[1]Indicator Data'!BS82="No data","x",ROUND(IF('[1]Indicator Data'!BS82&gt;P$3,0,IF('[1]Indicator Data'!BS82&lt;P$4,10,(P$3-'[1]Indicator Data'!BS82)/(P$3-P$4)*10)),1))</f>
        <v>2.1</v>
      </c>
      <c r="Q81" s="18">
        <f t="shared" si="14"/>
        <v>4.7</v>
      </c>
      <c r="R81" s="17">
        <f>IF('[1]Indicator Data'!BT82="No data","x",ROUND(IF('[1]Indicator Data'!BT82&gt;R$3,0,IF('[1]Indicator Data'!BT82&lt;R$4,10,(R$3-'[1]Indicator Data'!BT82)/(R$3-R$4)*10)),1))</f>
        <v>9.1</v>
      </c>
      <c r="S81" s="20">
        <f>IF('[1]Indicator Data'!BU82="No data","x",ROUND(IF('[1]Indicator Data'!BU82&gt;S$3,0,IF('[1]Indicator Data'!BU82&lt;S$4,10,(S$3-'[1]Indicator Data'!BU82)/(S$3-S$4)*10)),1))</f>
        <v>2.4</v>
      </c>
      <c r="T81" s="20">
        <f>IF('[1]Indicator Data'!BV82="No data","x",ROUND(IF('[1]Indicator Data'!BV82&gt;T$3,0,IF('[1]Indicator Data'!BV82&lt;T$4,10,(T$3-'[1]Indicator Data'!BV82)/(T$3-T$4)*10)),1))</f>
        <v>4.7</v>
      </c>
      <c r="U81" s="20">
        <f>IF('[1]Indicator Data'!BW82="No data","x",ROUND(IF('[1]Indicator Data'!BW82&gt;U$3,0,IF('[1]Indicator Data'!BW82&lt;U$4,10,(U$3-'[1]Indicator Data'!BW82)/(U$3-U$4)*10)),1))</f>
        <v>10</v>
      </c>
      <c r="V81" s="17">
        <f t="shared" si="15"/>
        <v>5.7</v>
      </c>
      <c r="W81" s="17">
        <f>IF('[1]Indicator Data'!BX82="No data","x",ROUND(IF('[1]Indicator Data'!BX82&gt;W$3,0,IF('[1]Indicator Data'!BX82&lt;W$4,10,(W$3-'[1]Indicator Data'!BX82)/(W$3-W$4)*10)),1))</f>
        <v>8.9</v>
      </c>
      <c r="X81" s="17">
        <f>IF('[1]Indicator Data'!BY82="No data","x",ROUND(IF('[1]Indicator Data'!BY82&gt;X$3,10,IF('[1]Indicator Data'!BY82&lt;X$4,0,10-(X$3-'[1]Indicator Data'!BY82)/(X$3-X$4)*10)),1))</f>
        <v>2</v>
      </c>
      <c r="Y81" s="18">
        <f t="shared" si="8"/>
        <v>6.4</v>
      </c>
      <c r="Z81" s="19">
        <f t="shared" si="9"/>
        <v>4.5</v>
      </c>
      <c r="AA81" s="14"/>
    </row>
    <row r="82" spans="1:27" s="7" customFormat="1" x14ac:dyDescent="0.3">
      <c r="A82" s="16" t="str">
        <f>'[1]Indicator Data'!A83</f>
        <v>Iran</v>
      </c>
      <c r="B82" s="17">
        <f>IF('[1]Indicator Data'!BJ83="No data","x",ROUND(IF('[1]Indicator Data'!BJ83&gt;B$3,0,IF('[1]Indicator Data'!BJ83&lt;B$4,10,(B$3-'[1]Indicator Data'!BJ83)/(B$3-B$4)*10)),1))</f>
        <v>4.4000000000000004</v>
      </c>
      <c r="C82" s="18">
        <f t="shared" si="10"/>
        <v>4.4000000000000004</v>
      </c>
      <c r="D82" s="17">
        <f>IF('[1]Indicator Data'!BL83="No data","x",ROUND(IF('[1]Indicator Data'!BL83&gt;D$3,0,IF('[1]Indicator Data'!BL83&lt;D$4,10,(D$3-'[1]Indicator Data'!BL83)/(D$3-D$4)*10)),1))</f>
        <v>7.5</v>
      </c>
      <c r="E82" s="17">
        <f>IF('[1]Indicator Data'!BK83="No data","x",ROUND(IF('[1]Indicator Data'!BK83&gt;E$3,0,IF('[1]Indicator Data'!BK83&lt;E$4,10,(E$3-'[1]Indicator Data'!BK83)/(E$3-E$4)*10)),1))</f>
        <v>6.1</v>
      </c>
      <c r="F82" s="18">
        <f t="shared" si="11"/>
        <v>6.8</v>
      </c>
      <c r="G82" s="19">
        <f t="shared" si="12"/>
        <v>5.6</v>
      </c>
      <c r="H82" s="17">
        <f>IF('[1]Indicator Data'!BN83="No data","x",ROUND(IF('[1]Indicator Data'!BN83^2&gt;H$3,0,IF('[1]Indicator Data'!BN83^2&lt;H$4,10,(H$3-'[1]Indicator Data'!BN83^2)/(H$3-H$4)*10)),1))</f>
        <v>2.9</v>
      </c>
      <c r="I82" s="17">
        <f>IF(OR('[1]Indicator Data'!BM83=0,'[1]Indicator Data'!BM83="No data"),"x",ROUND(IF('[1]Indicator Data'!BM83&gt;I$3,0,IF('[1]Indicator Data'!BM83&lt;I$4,10,(I$3-'[1]Indicator Data'!BM83)/(I$3-I$4)*10)),1))</f>
        <v>0</v>
      </c>
      <c r="J82" s="17">
        <f>IF('[1]Indicator Data'!BO83="No data","x",ROUND(IF('[1]Indicator Data'!BO83&gt;J$3,0,IF('[1]Indicator Data'!BO83&lt;J$4,10,(J$3-'[1]Indicator Data'!BO83)/(J$3-J$4)*10)),1))</f>
        <v>3</v>
      </c>
      <c r="K82" s="17">
        <f>IF('[1]Indicator Data'!BP83="No data","x",ROUND(IF('[1]Indicator Data'!BP83&gt;K$3,0,IF('[1]Indicator Data'!BP83&lt;K$4,10,(K$3-'[1]Indicator Data'!BP83)/(K$3-K$4)*10)),1))</f>
        <v>3</v>
      </c>
      <c r="L82" s="18">
        <f t="shared" si="13"/>
        <v>2.2000000000000002</v>
      </c>
      <c r="M82" s="20">
        <f>IF('[1]Indicator Data'!BQ83="No data","x",'[1]Indicator Data'!BQ83/'[1]Indicator Data'!CC83*100)</f>
        <v>9.8246906757545052</v>
      </c>
      <c r="N82" s="17">
        <f>IF(M82="x","x",ROUND(IF(M82&gt;N$3,0,IF(M82&lt;N$4,10,(N$3-M82)/(N$3-N$4)*10)),1))</f>
        <v>9.1</v>
      </c>
      <c r="O82" s="17">
        <f>IF('[1]Indicator Data'!BR83="No data","x",ROUND(IF('[1]Indicator Data'!BR83&gt;O$3,0,IF('[1]Indicator Data'!BR83&lt;O$4,10,(O$3-'[1]Indicator Data'!BR83)/(O$3-O$4)*10)),1))</f>
        <v>1.3</v>
      </c>
      <c r="P82" s="17">
        <f>IF('[1]Indicator Data'!BS83="No data","x",ROUND(IF('[1]Indicator Data'!BS83&gt;P$3,0,IF('[1]Indicator Data'!BS83&lt;P$4,10,(P$3-'[1]Indicator Data'!BS83)/(P$3-P$4)*10)),1))</f>
        <v>1</v>
      </c>
      <c r="Q82" s="18">
        <f t="shared" si="14"/>
        <v>3.8</v>
      </c>
      <c r="R82" s="17">
        <f>IF('[1]Indicator Data'!BT83="No data","x",ROUND(IF('[1]Indicator Data'!BT83&gt;R$3,0,IF('[1]Indicator Data'!BT83&lt;R$4,10,(R$3-'[1]Indicator Data'!BT83)/(R$3-R$4)*10)),1))</f>
        <v>7.2</v>
      </c>
      <c r="S82" s="20">
        <f>IF('[1]Indicator Data'!BU83="No data","x",ROUND(IF('[1]Indicator Data'!BU83&gt;S$3,0,IF('[1]Indicator Data'!BU83&lt;S$4,10,(S$3-'[1]Indicator Data'!BU83)/(S$3-S$4)*10)),1))</f>
        <v>0</v>
      </c>
      <c r="T82" s="20">
        <f>IF('[1]Indicator Data'!BV83="No data","x",ROUND(IF('[1]Indicator Data'!BV83&gt;T$3,0,IF('[1]Indicator Data'!BV83&lt;T$4,10,(T$3-'[1]Indicator Data'!BV83)/(T$3-T$4)*10)),1))</f>
        <v>0.2</v>
      </c>
      <c r="U82" s="20" t="str">
        <f>IF('[1]Indicator Data'!BW83="No data","x",ROUND(IF('[1]Indicator Data'!BW83&gt;U$3,0,IF('[1]Indicator Data'!BW83&lt;U$4,10,(U$3-'[1]Indicator Data'!BW83)/(U$3-U$4)*10)),1))</f>
        <v>x</v>
      </c>
      <c r="V82" s="17">
        <f t="shared" si="15"/>
        <v>0.1</v>
      </c>
      <c r="W82" s="17">
        <f>IF('[1]Indicator Data'!BX83="No data","x",ROUND(IF('[1]Indicator Data'!BX83&gt;W$3,0,IF('[1]Indicator Data'!BX83&lt;W$4,10,(W$3-'[1]Indicator Data'!BX83)/(W$3-W$4)*10)),1))</f>
        <v>4.4000000000000004</v>
      </c>
      <c r="X82" s="17">
        <f>IF('[1]Indicator Data'!BY83="No data","x",ROUND(IF('[1]Indicator Data'!BY83&gt;X$3,10,IF('[1]Indicator Data'!BY83&lt;X$4,0,10-(X$3-'[1]Indicator Data'!BY83)/(X$3-X$4)*10)),1))</f>
        <v>0.2</v>
      </c>
      <c r="Y82" s="18">
        <f t="shared" si="8"/>
        <v>3</v>
      </c>
      <c r="Z82" s="19">
        <f t="shared" si="9"/>
        <v>3</v>
      </c>
      <c r="AA82" s="14"/>
    </row>
    <row r="83" spans="1:27" s="7" customFormat="1" x14ac:dyDescent="0.3">
      <c r="A83" s="16" t="str">
        <f>'[1]Indicator Data'!A84</f>
        <v>Iraq</v>
      </c>
      <c r="B83" s="17">
        <f>IF('[1]Indicator Data'!BJ84="No data","x",ROUND(IF('[1]Indicator Data'!BJ84&gt;B$3,0,IF('[1]Indicator Data'!BJ84&lt;B$4,10,(B$3-'[1]Indicator Data'!BJ84)/(B$3-B$4)*10)),1))</f>
        <v>8.4</v>
      </c>
      <c r="C83" s="18">
        <f t="shared" si="10"/>
        <v>8.4</v>
      </c>
      <c r="D83" s="17">
        <f>IF('[1]Indicator Data'!BL84="No data","x",ROUND(IF('[1]Indicator Data'!BL84&gt;D$3,0,IF('[1]Indicator Data'!BL84&lt;D$4,10,(D$3-'[1]Indicator Data'!BL84)/(D$3-D$4)*10)),1))</f>
        <v>7.9</v>
      </c>
      <c r="E83" s="17">
        <f>IF('[1]Indicator Data'!BK84="No data","x",ROUND(IF('[1]Indicator Data'!BK84&gt;E$3,0,IF('[1]Indicator Data'!BK84&lt;E$4,10,(E$3-'[1]Indicator Data'!BK84)/(E$3-E$4)*10)),1))</f>
        <v>7.7</v>
      </c>
      <c r="F83" s="18">
        <f t="shared" si="11"/>
        <v>7.8</v>
      </c>
      <c r="G83" s="19">
        <f t="shared" si="12"/>
        <v>8.1</v>
      </c>
      <c r="H83" s="17">
        <f>IF('[1]Indicator Data'!BN84="No data","x",ROUND(IF('[1]Indicator Data'!BN84^2&gt;H$3,0,IF('[1]Indicator Data'!BN84^2&lt;H$4,10,(H$3-'[1]Indicator Data'!BN84^2)/(H$3-H$4)*10)),1))</f>
        <v>2.9</v>
      </c>
      <c r="I83" s="17">
        <f>IF(OR('[1]Indicator Data'!BM84=0,'[1]Indicator Data'!BM84="No data"),"x",ROUND(IF('[1]Indicator Data'!BM84&gt;I$3,0,IF('[1]Indicator Data'!BM84&lt;I$4,10,(I$3-'[1]Indicator Data'!BM84)/(I$3-I$4)*10)),1))</f>
        <v>0</v>
      </c>
      <c r="J83" s="17">
        <f>IF('[1]Indicator Data'!BO84="No data","x",ROUND(IF('[1]Indicator Data'!BO84&gt;J$3,0,IF('[1]Indicator Data'!BO84&lt;J$4,10,(J$3-'[1]Indicator Data'!BO84)/(J$3-J$4)*10)),1))</f>
        <v>2.5</v>
      </c>
      <c r="K83" s="17">
        <f>IF('[1]Indicator Data'!BP84="No data","x",ROUND(IF('[1]Indicator Data'!BP84&gt;K$3,0,IF('[1]Indicator Data'!BP84&lt;K$4,10,(K$3-'[1]Indicator Data'!BP84)/(K$3-K$4)*10)),1))</f>
        <v>5.4</v>
      </c>
      <c r="L83" s="18">
        <f t="shared" si="13"/>
        <v>2.7</v>
      </c>
      <c r="M83" s="20">
        <f>IF('[1]Indicator Data'!BQ84="No data","x",'[1]Indicator Data'!BQ84/'[1]Indicator Data'!CC84*100)</f>
        <v>11.051759071652238</v>
      </c>
      <c r="N83" s="17">
        <f>IF(M83="x","x",ROUND(IF(M83&gt;N$3,0,IF(M83&lt;N$4,10,(N$3-M83)/(N$3-N$4)*10)),1))</f>
        <v>9</v>
      </c>
      <c r="O83" s="17">
        <f>IF('[1]Indicator Data'!BR84="No data","x",ROUND(IF('[1]Indicator Data'!BR84&gt;O$3,0,IF('[1]Indicator Data'!BR84&lt;O$4,10,(O$3-'[1]Indicator Data'!BR84)/(O$3-O$4)*10)),1))</f>
        <v>0.7</v>
      </c>
      <c r="P83" s="17">
        <f>IF('[1]Indicator Data'!BS84="No data","x",ROUND(IF('[1]Indicator Data'!BS84&gt;P$3,0,IF('[1]Indicator Data'!BS84&lt;P$4,10,(P$3-'[1]Indicator Data'!BS84)/(P$3-P$4)*10)),1))</f>
        <v>0.7</v>
      </c>
      <c r="Q83" s="18">
        <f t="shared" si="14"/>
        <v>3.5</v>
      </c>
      <c r="R83" s="17">
        <f>IF('[1]Indicator Data'!BT84="No data","x",ROUND(IF('[1]Indicator Data'!BT84&gt;R$3,0,IF('[1]Indicator Data'!BT84&lt;R$4,10,(R$3-'[1]Indicator Data'!BT84)/(R$3-R$4)*10)),1))</f>
        <v>7.9</v>
      </c>
      <c r="S83" s="20">
        <f>IF('[1]Indicator Data'!BU84="No data","x",ROUND(IF('[1]Indicator Data'!BU84&gt;S$3,0,IF('[1]Indicator Data'!BU84&lt;S$4,10,(S$3-'[1]Indicator Data'!BU84)/(S$3-S$4)*10)),1))</f>
        <v>2.5</v>
      </c>
      <c r="T83" s="20">
        <f>IF('[1]Indicator Data'!BV84="No data","x",ROUND(IF('[1]Indicator Data'!BV84&gt;T$3,0,IF('[1]Indicator Data'!BV84&lt;T$4,10,(T$3-'[1]Indicator Data'!BV84)/(T$3-T$4)*10)),1))</f>
        <v>2.2000000000000002</v>
      </c>
      <c r="U83" s="20">
        <f>IF('[1]Indicator Data'!BW84="No data","x",ROUND(IF('[1]Indicator Data'!BW84&gt;U$3,0,IF('[1]Indicator Data'!BW84&lt;U$4,10,(U$3-'[1]Indicator Data'!BW84)/(U$3-U$4)*10)),1))</f>
        <v>10</v>
      </c>
      <c r="V83" s="17">
        <f t="shared" si="15"/>
        <v>4.8999999999999995</v>
      </c>
      <c r="W83" s="17">
        <f>IF('[1]Indicator Data'!BX84="No data","x",ROUND(IF('[1]Indicator Data'!BX84&gt;W$3,0,IF('[1]Indicator Data'!BX84&lt;W$4,10,(W$3-'[1]Indicator Data'!BX84)/(W$3-W$4)*10)),1))</f>
        <v>7.7</v>
      </c>
      <c r="X83" s="17">
        <f>IF('[1]Indicator Data'!BY84="No data","x",ROUND(IF('[1]Indicator Data'!BY84&gt;X$3,10,IF('[1]Indicator Data'!BY84&lt;X$4,0,10-(X$3-'[1]Indicator Data'!BY84)/(X$3-X$4)*10)),1))</f>
        <v>0.9</v>
      </c>
      <c r="Y83" s="18">
        <f t="shared" si="8"/>
        <v>5.4</v>
      </c>
      <c r="Z83" s="19">
        <f t="shared" si="9"/>
        <v>3.9</v>
      </c>
      <c r="AA83" s="14"/>
    </row>
    <row r="84" spans="1:27" s="7" customFormat="1" x14ac:dyDescent="0.3">
      <c r="A84" s="16" t="str">
        <f>'[1]Indicator Data'!A85</f>
        <v>Ireland</v>
      </c>
      <c r="B84" s="17" t="str">
        <f>IF('[1]Indicator Data'!BJ85="No data","x",ROUND(IF('[1]Indicator Data'!BJ85&gt;B$3,0,IF('[1]Indicator Data'!BJ85&lt;B$4,10,(B$3-'[1]Indicator Data'!BJ85)/(B$3-B$4)*10)),1))</f>
        <v>x</v>
      </c>
      <c r="C84" s="18" t="str">
        <f t="shared" si="10"/>
        <v>x</v>
      </c>
      <c r="D84" s="17">
        <f>IF('[1]Indicator Data'!BL85="No data","x",ROUND(IF('[1]Indicator Data'!BL85&gt;D$3,0,IF('[1]Indicator Data'!BL85&lt;D$4,10,(D$3-'[1]Indicator Data'!BL85)/(D$3-D$4)*10)),1))</f>
        <v>2.8</v>
      </c>
      <c r="E84" s="17">
        <f>IF('[1]Indicator Data'!BK85="No data","x",ROUND(IF('[1]Indicator Data'!BK85&gt;E$3,0,IF('[1]Indicator Data'!BK85&lt;E$4,10,(E$3-'[1]Indicator Data'!BK85)/(E$3-E$4)*10)),1))</f>
        <v>2.4</v>
      </c>
      <c r="F84" s="18">
        <f t="shared" si="11"/>
        <v>2.6</v>
      </c>
      <c r="G84" s="19">
        <f t="shared" si="12"/>
        <v>2.6</v>
      </c>
      <c r="H84" s="17" t="str">
        <f>IF('[1]Indicator Data'!BN85="No data","x",ROUND(IF('[1]Indicator Data'!BN85^2&gt;H$3,0,IF('[1]Indicator Data'!BN85^2&lt;H$4,10,(H$3-'[1]Indicator Data'!BN85^2)/(H$3-H$4)*10)),1))</f>
        <v>x</v>
      </c>
      <c r="I84" s="17">
        <f>IF(OR('[1]Indicator Data'!BM85=0,'[1]Indicator Data'!BM85="No data"),"x",ROUND(IF('[1]Indicator Data'!BM85&gt;I$3,0,IF('[1]Indicator Data'!BM85&lt;I$4,10,(I$3-'[1]Indicator Data'!BM85)/(I$3-I$4)*10)),1))</f>
        <v>0</v>
      </c>
      <c r="J84" s="17">
        <f>IF('[1]Indicator Data'!BO85="No data","x",ROUND(IF('[1]Indicator Data'!BO85&gt;J$3,0,IF('[1]Indicator Data'!BO85&lt;J$4,10,(J$3-'[1]Indicator Data'!BO85)/(J$3-J$4)*10)),1))</f>
        <v>1.5</v>
      </c>
      <c r="K84" s="17">
        <f>IF('[1]Indicator Data'!BP85="No data","x",ROUND(IF('[1]Indicator Data'!BP85&gt;K$3,0,IF('[1]Indicator Data'!BP85&lt;K$4,10,(K$3-'[1]Indicator Data'!BP85)/(K$3-K$4)*10)),1))</f>
        <v>4.8</v>
      </c>
      <c r="L84" s="18">
        <f t="shared" si="13"/>
        <v>2.1</v>
      </c>
      <c r="M84" s="20">
        <f>IF('[1]Indicator Data'!BQ85="No data","x",'[1]Indicator Data'!BQ85/'[1]Indicator Data'!CC85*100)</f>
        <v>159.67484395412976</v>
      </c>
      <c r="N84" s="17">
        <f>IF(M84="x","x",ROUND(IF(M84&gt;N$3,0,IF(M84&lt;N$4,10,(N$3-M84)/(N$3-N$4)*10)),1))</f>
        <v>0</v>
      </c>
      <c r="O84" s="17">
        <f>IF('[1]Indicator Data'!BR85="No data","x",ROUND(IF('[1]Indicator Data'!BR85&gt;O$3,0,IF('[1]Indicator Data'!BR85&lt;O$4,10,(O$3-'[1]Indicator Data'!BR85)/(O$3-O$4)*10)),1))</f>
        <v>1</v>
      </c>
      <c r="P84" s="17">
        <f>IF('[1]Indicator Data'!BS85="No data","x",ROUND(IF('[1]Indicator Data'!BS85&gt;P$3,0,IF('[1]Indicator Data'!BS85&lt;P$4,10,(P$3-'[1]Indicator Data'!BS85)/(P$3-P$4)*10)),1))</f>
        <v>0.5</v>
      </c>
      <c r="Q84" s="18">
        <f t="shared" si="14"/>
        <v>0.5</v>
      </c>
      <c r="R84" s="17">
        <f>IF('[1]Indicator Data'!BT85="No data","x",ROUND(IF('[1]Indicator Data'!BT85&gt;R$3,0,IF('[1]Indicator Data'!BT85&lt;R$4,10,(R$3-'[1]Indicator Data'!BT85)/(R$3-R$4)*10)),1))</f>
        <v>2.2999999999999998</v>
      </c>
      <c r="S84" s="20">
        <f>IF('[1]Indicator Data'!BU85="No data","x",ROUND(IF('[1]Indicator Data'!BU85&gt;S$3,0,IF('[1]Indicator Data'!BU85&lt;S$4,10,(S$3-'[1]Indicator Data'!BU85)/(S$3-S$4)*10)),1))</f>
        <v>0.8</v>
      </c>
      <c r="T84" s="20" t="str">
        <f>IF('[1]Indicator Data'!BV85="No data","x",ROUND(IF('[1]Indicator Data'!BV85&gt;T$3,0,IF('[1]Indicator Data'!BV85&lt;T$4,10,(T$3-'[1]Indicator Data'!BV85)/(T$3-T$4)*10)),1))</f>
        <v>x</v>
      </c>
      <c r="U84" s="20">
        <f>IF('[1]Indicator Data'!BW85="No data","x",ROUND(IF('[1]Indicator Data'!BW85&gt;U$3,0,IF('[1]Indicator Data'!BW85&lt;U$4,10,(U$3-'[1]Indicator Data'!BW85)/(U$3-U$4)*10)),1))</f>
        <v>2.2000000000000002</v>
      </c>
      <c r="V84" s="17">
        <f t="shared" si="15"/>
        <v>1.5</v>
      </c>
      <c r="W84" s="17">
        <f>IF('[1]Indicator Data'!BX85="No data","x",ROUND(IF('[1]Indicator Data'!BX85&gt;W$3,0,IF('[1]Indicator Data'!BX85&lt;W$4,10,(W$3-'[1]Indicator Data'!BX85)/(W$3-W$4)*10)),1))</f>
        <v>0</v>
      </c>
      <c r="X84" s="17">
        <f>IF('[1]Indicator Data'!BY85="No data","x",ROUND(IF('[1]Indicator Data'!BY85&gt;X$3,10,IF('[1]Indicator Data'!BY85&lt;X$4,0,10-(X$3-'[1]Indicator Data'!BY85)/(X$3-X$4)*10)),1))</f>
        <v>0.1</v>
      </c>
      <c r="Y84" s="18">
        <f t="shared" si="8"/>
        <v>1</v>
      </c>
      <c r="Z84" s="19">
        <f t="shared" si="9"/>
        <v>1.2</v>
      </c>
      <c r="AA84" s="14"/>
    </row>
    <row r="85" spans="1:27" s="7" customFormat="1" x14ac:dyDescent="0.3">
      <c r="A85" s="16" t="str">
        <f>'[1]Indicator Data'!A86</f>
        <v>Israel</v>
      </c>
      <c r="B85" s="17" t="str">
        <f>IF('[1]Indicator Data'!BJ86="No data","x",ROUND(IF('[1]Indicator Data'!BJ86&gt;B$3,0,IF('[1]Indicator Data'!BJ86&lt;B$4,10,(B$3-'[1]Indicator Data'!BJ86)/(B$3-B$4)*10)),1))</f>
        <v>x</v>
      </c>
      <c r="C85" s="18" t="str">
        <f t="shared" si="10"/>
        <v>x</v>
      </c>
      <c r="D85" s="17">
        <f>IF('[1]Indicator Data'!BL86="No data","x",ROUND(IF('[1]Indicator Data'!BL86&gt;D$3,0,IF('[1]Indicator Data'!BL86&lt;D$4,10,(D$3-'[1]Indicator Data'!BL86)/(D$3-D$4)*10)),1))</f>
        <v>4</v>
      </c>
      <c r="E85" s="17">
        <f>IF('[1]Indicator Data'!BK86="No data","x",ROUND(IF('[1]Indicator Data'!BK86&gt;E$3,0,IF('[1]Indicator Data'!BK86&lt;E$4,10,(E$3-'[1]Indicator Data'!BK86)/(E$3-E$4)*10)),1))</f>
        <v>2.2999999999999998</v>
      </c>
      <c r="F85" s="18">
        <f t="shared" si="11"/>
        <v>3.2</v>
      </c>
      <c r="G85" s="19">
        <f t="shared" si="12"/>
        <v>3.2</v>
      </c>
      <c r="H85" s="17" t="str">
        <f>IF('[1]Indicator Data'!BN86="No data","x",ROUND(IF('[1]Indicator Data'!BN86^2&gt;H$3,0,IF('[1]Indicator Data'!BN86^2&lt;H$4,10,(H$3-'[1]Indicator Data'!BN86^2)/(H$3-H$4)*10)),1))</f>
        <v>x</v>
      </c>
      <c r="I85" s="17">
        <f>IF(OR('[1]Indicator Data'!BM86=0,'[1]Indicator Data'!BM86="No data"),"x",ROUND(IF('[1]Indicator Data'!BM86&gt;I$3,0,IF('[1]Indicator Data'!BM86&lt;I$4,10,(I$3-'[1]Indicator Data'!BM86)/(I$3-I$4)*10)),1))</f>
        <v>0</v>
      </c>
      <c r="J85" s="17">
        <f>IF('[1]Indicator Data'!BO86="No data","x",ROUND(IF('[1]Indicator Data'!BO86&gt;J$3,0,IF('[1]Indicator Data'!BO86&lt;J$4,10,(J$3-'[1]Indicator Data'!BO86)/(J$3-J$4)*10)),1))</f>
        <v>1.3</v>
      </c>
      <c r="K85" s="17">
        <f>IF('[1]Indicator Data'!BP86="No data","x",ROUND(IF('[1]Indicator Data'!BP86&gt;K$3,0,IF('[1]Indicator Data'!BP86&lt;K$4,10,(K$3-'[1]Indicator Data'!BP86)/(K$3-K$4)*10)),1))</f>
        <v>3.2</v>
      </c>
      <c r="L85" s="18">
        <f t="shared" si="13"/>
        <v>1.5</v>
      </c>
      <c r="M85" s="20">
        <f>IF('[1]Indicator Data'!BQ86="No data","x",'[1]Indicator Data'!BQ86/'[1]Indicator Data'!CC86*100)</f>
        <v>212.56931608133084</v>
      </c>
      <c r="N85" s="17">
        <f>IF(M85="x","x",ROUND(IF(M85&gt;N$3,0,IF(M85&lt;N$4,10,(N$3-M85)/(N$3-N$4)*10)),1))</f>
        <v>0</v>
      </c>
      <c r="O85" s="17">
        <f>IF('[1]Indicator Data'!BR86="No data","x",ROUND(IF('[1]Indicator Data'!BR86&gt;O$3,0,IF('[1]Indicator Data'!BR86&lt;O$4,10,(O$3-'[1]Indicator Data'!BR86)/(O$3-O$4)*10)),1))</f>
        <v>0</v>
      </c>
      <c r="P85" s="17">
        <f>IF('[1]Indicator Data'!BS86="No data","x",ROUND(IF('[1]Indicator Data'!BS86&gt;P$3,0,IF('[1]Indicator Data'!BS86&lt;P$4,10,(P$3-'[1]Indicator Data'!BS86)/(P$3-P$4)*10)),1))</f>
        <v>0</v>
      </c>
      <c r="Q85" s="18">
        <f t="shared" si="14"/>
        <v>0</v>
      </c>
      <c r="R85" s="17">
        <f>IF('[1]Indicator Data'!BT86="No data","x",ROUND(IF('[1]Indicator Data'!BT86&gt;R$3,0,IF('[1]Indicator Data'!BT86&lt;R$4,10,(R$3-'[1]Indicator Data'!BT86)/(R$3-R$4)*10)),1))</f>
        <v>2</v>
      </c>
      <c r="S85" s="20">
        <f>IF('[1]Indicator Data'!BU86="No data","x",ROUND(IF('[1]Indicator Data'!BU86&gt;S$3,0,IF('[1]Indicator Data'!BU86&lt;S$4,10,(S$3-'[1]Indicator Data'!BU86)/(S$3-S$4)*10)),1))</f>
        <v>0.2</v>
      </c>
      <c r="T85" s="20">
        <f>IF('[1]Indicator Data'!BV86="No data","x",ROUND(IF('[1]Indicator Data'!BV86&gt;T$3,0,IF('[1]Indicator Data'!BV86&lt;T$4,10,(T$3-'[1]Indicator Data'!BV86)/(T$3-T$4)*10)),1))</f>
        <v>0.5</v>
      </c>
      <c r="U85" s="20">
        <f>IF('[1]Indicator Data'!BW86="No data","x",ROUND(IF('[1]Indicator Data'!BW86&gt;U$3,0,IF('[1]Indicator Data'!BW86&lt;U$4,10,(U$3-'[1]Indicator Data'!BW86)/(U$3-U$4)*10)),1))</f>
        <v>0.7</v>
      </c>
      <c r="V85" s="17">
        <f t="shared" si="15"/>
        <v>0.46666666666666662</v>
      </c>
      <c r="W85" s="17">
        <f>IF('[1]Indicator Data'!BX86="No data","x",ROUND(IF('[1]Indicator Data'!BX86&gt;W$3,0,IF('[1]Indicator Data'!BX86&lt;W$4,10,(W$3-'[1]Indicator Data'!BX86)/(W$3-W$4)*10)),1))</f>
        <v>0</v>
      </c>
      <c r="X85" s="17">
        <f>IF('[1]Indicator Data'!BY86="No data","x",ROUND(IF('[1]Indicator Data'!BY86&gt;X$3,10,IF('[1]Indicator Data'!BY86&lt;X$4,0,10-(X$3-'[1]Indicator Data'!BY86)/(X$3-X$4)*10)),1))</f>
        <v>0</v>
      </c>
      <c r="Y85" s="18">
        <f t="shared" si="8"/>
        <v>0.6</v>
      </c>
      <c r="Z85" s="19">
        <f t="shared" si="9"/>
        <v>0.7</v>
      </c>
      <c r="AA85" s="14"/>
    </row>
    <row r="86" spans="1:27" s="7" customFormat="1" x14ac:dyDescent="0.3">
      <c r="A86" s="16" t="str">
        <f>'[1]Indicator Data'!A87</f>
        <v>Italy</v>
      </c>
      <c r="B86" s="17">
        <f>IF('[1]Indicator Data'!BJ87="No data","x",ROUND(IF('[1]Indicator Data'!BJ87&gt;B$3,0,IF('[1]Indicator Data'!BJ87&lt;B$4,10,(B$3-'[1]Indicator Data'!BJ87)/(B$3-B$4)*10)),1))</f>
        <v>2.4</v>
      </c>
      <c r="C86" s="18">
        <f t="shared" si="10"/>
        <v>2.4</v>
      </c>
      <c r="D86" s="17">
        <f>IF('[1]Indicator Data'!BL87="No data","x",ROUND(IF('[1]Indicator Data'!BL87&gt;D$3,0,IF('[1]Indicator Data'!BL87&lt;D$4,10,(D$3-'[1]Indicator Data'!BL87)/(D$3-D$4)*10)),1))</f>
        <v>4.7</v>
      </c>
      <c r="E86" s="17">
        <f>IF('[1]Indicator Data'!BK87="No data","x",ROUND(IF('[1]Indicator Data'!BK87&gt;E$3,0,IF('[1]Indicator Data'!BK87&lt;E$4,10,(E$3-'[1]Indicator Data'!BK87)/(E$3-E$4)*10)),1))</f>
        <v>4.0999999999999996</v>
      </c>
      <c r="F86" s="18">
        <f t="shared" si="11"/>
        <v>4.4000000000000004</v>
      </c>
      <c r="G86" s="19">
        <f t="shared" si="12"/>
        <v>3.4</v>
      </c>
      <c r="H86" s="17">
        <f>IF('[1]Indicator Data'!BN87="No data","x",ROUND(IF('[1]Indicator Data'!BN87^2&gt;H$3,0,IF('[1]Indicator Data'!BN87^2&lt;H$4,10,(H$3-'[1]Indicator Data'!BN87^2)/(H$3-H$4)*10)),1))</f>
        <v>0.2</v>
      </c>
      <c r="I86" s="17">
        <f>IF(OR('[1]Indicator Data'!BM87=0,'[1]Indicator Data'!BM87="No data"),"x",ROUND(IF('[1]Indicator Data'!BM87&gt;I$3,0,IF('[1]Indicator Data'!BM87&lt;I$4,10,(I$3-'[1]Indicator Data'!BM87)/(I$3-I$4)*10)),1))</f>
        <v>0</v>
      </c>
      <c r="J86" s="17">
        <f>IF('[1]Indicator Data'!BO87="No data","x",ROUND(IF('[1]Indicator Data'!BO87&gt;J$3,0,IF('[1]Indicator Data'!BO87&lt;J$4,10,(J$3-'[1]Indicator Data'!BO87)/(J$3-J$4)*10)),1))</f>
        <v>2.6</v>
      </c>
      <c r="K86" s="17">
        <f>IF('[1]Indicator Data'!BP87="No data","x",ROUND(IF('[1]Indicator Data'!BP87&gt;K$3,0,IF('[1]Indicator Data'!BP87&lt;K$4,10,(K$3-'[1]Indicator Data'!BP87)/(K$3-K$4)*10)),1))</f>
        <v>3.5</v>
      </c>
      <c r="L86" s="18">
        <f t="shared" si="13"/>
        <v>1.6</v>
      </c>
      <c r="M86" s="20">
        <f>IF('[1]Indicator Data'!BQ87="No data","x",'[1]Indicator Data'!BQ87/'[1]Indicator Data'!CC87*100)</f>
        <v>241.38165499422044</v>
      </c>
      <c r="N86" s="17">
        <f>IF(M86="x","x",ROUND(IF(M86&gt;N$3,0,IF(M86&lt;N$4,10,(N$3-M86)/(N$3-N$4)*10)),1))</f>
        <v>0</v>
      </c>
      <c r="O86" s="17">
        <f>IF('[1]Indicator Data'!BR87="No data","x",ROUND(IF('[1]Indicator Data'!BR87&gt;O$3,0,IF('[1]Indicator Data'!BR87&lt;O$4,10,(O$3-'[1]Indicator Data'!BR87)/(O$3-O$4)*10)),1))</f>
        <v>0.1</v>
      </c>
      <c r="P86" s="17">
        <f>IF('[1]Indicator Data'!BS87="No data","x",ROUND(IF('[1]Indicator Data'!BS87&gt;P$3,0,IF('[1]Indicator Data'!BS87&lt;P$4,10,(P$3-'[1]Indicator Data'!BS87)/(P$3-P$4)*10)),1))</f>
        <v>0.1</v>
      </c>
      <c r="Q86" s="18">
        <f t="shared" si="14"/>
        <v>0.1</v>
      </c>
      <c r="R86" s="17">
        <f>IF('[1]Indicator Data'!BT87="No data","x",ROUND(IF('[1]Indicator Data'!BT87&gt;R$3,0,IF('[1]Indicator Data'!BT87&lt;R$4,10,(R$3-'[1]Indicator Data'!BT87)/(R$3-R$4)*10)),1))</f>
        <v>0</v>
      </c>
      <c r="S86" s="20">
        <f>IF('[1]Indicator Data'!BU87="No data","x",ROUND(IF('[1]Indicator Data'!BU87&gt;S$3,0,IF('[1]Indicator Data'!BU87&lt;S$4,10,(S$3-'[1]Indicator Data'!BU87)/(S$3-S$4)*10)),1))</f>
        <v>0.7</v>
      </c>
      <c r="T86" s="20">
        <f>IF('[1]Indicator Data'!BV87="No data","x",ROUND(IF('[1]Indicator Data'!BV87&gt;T$3,0,IF('[1]Indicator Data'!BV87&lt;T$4,10,(T$3-'[1]Indicator Data'!BV87)/(T$3-T$4)*10)),1))</f>
        <v>1.9</v>
      </c>
      <c r="U86" s="20">
        <f>IF('[1]Indicator Data'!BW87="No data","x",ROUND(IF('[1]Indicator Data'!BW87&gt;U$3,0,IF('[1]Indicator Data'!BW87&lt;U$4,10,(U$3-'[1]Indicator Data'!BW87)/(U$3-U$4)*10)),1))</f>
        <v>1.2</v>
      </c>
      <c r="V86" s="17">
        <f t="shared" si="15"/>
        <v>1.2666666666666666</v>
      </c>
      <c r="W86" s="17">
        <f>IF('[1]Indicator Data'!BX87="No data","x",ROUND(IF('[1]Indicator Data'!BX87&gt;W$3,0,IF('[1]Indicator Data'!BX87&lt;W$4,10,(W$3-'[1]Indicator Data'!BX87)/(W$3-W$4)*10)),1))</f>
        <v>0</v>
      </c>
      <c r="X86" s="17">
        <f>IF('[1]Indicator Data'!BY87="No data","x",ROUND(IF('[1]Indicator Data'!BY87&gt;X$3,10,IF('[1]Indicator Data'!BY87&lt;X$4,0,10-(X$3-'[1]Indicator Data'!BY87)/(X$3-X$4)*10)),1))</f>
        <v>0</v>
      </c>
      <c r="Y86" s="18">
        <f t="shared" si="8"/>
        <v>0.3</v>
      </c>
      <c r="Z86" s="19">
        <f t="shared" si="9"/>
        <v>0.7</v>
      </c>
      <c r="AA86" s="14"/>
    </row>
    <row r="87" spans="1:27" s="7" customFormat="1" x14ac:dyDescent="0.3">
      <c r="A87" s="16" t="str">
        <f>'[1]Indicator Data'!A88</f>
        <v>Jamaica</v>
      </c>
      <c r="B87" s="17">
        <f>IF('[1]Indicator Data'!BJ88="No data","x",ROUND(IF('[1]Indicator Data'!BJ88&gt;B$3,0,IF('[1]Indicator Data'!BJ88&lt;B$4,10,(B$3-'[1]Indicator Data'!BJ88)/(B$3-B$4)*10)),1))</f>
        <v>3.3</v>
      </c>
      <c r="C87" s="18">
        <f t="shared" si="10"/>
        <v>3.3</v>
      </c>
      <c r="D87" s="17">
        <f>IF('[1]Indicator Data'!BL88="No data","x",ROUND(IF('[1]Indicator Data'!BL88&gt;D$3,0,IF('[1]Indicator Data'!BL88&lt;D$4,10,(D$3-'[1]Indicator Data'!BL88)/(D$3-D$4)*10)),1))</f>
        <v>5.6</v>
      </c>
      <c r="E87" s="17">
        <f>IF('[1]Indicator Data'!BK88="No data","x",ROUND(IF('[1]Indicator Data'!BK88&gt;E$3,0,IF('[1]Indicator Data'!BK88&lt;E$4,10,(E$3-'[1]Indicator Data'!BK88)/(E$3-E$4)*10)),1))</f>
        <v>4</v>
      </c>
      <c r="F87" s="18">
        <f t="shared" si="11"/>
        <v>4.8</v>
      </c>
      <c r="G87" s="19">
        <f t="shared" si="12"/>
        <v>4.0999999999999996</v>
      </c>
      <c r="H87" s="17">
        <f>IF('[1]Indicator Data'!BN88="No data","x",ROUND(IF('[1]Indicator Data'!BN88^2&gt;H$3,0,IF('[1]Indicator Data'!BN88^2&lt;H$4,10,(H$3-'[1]Indicator Data'!BN88^2)/(H$3-H$4)*10)),1))</f>
        <v>2.5</v>
      </c>
      <c r="I87" s="17">
        <f>IF(OR('[1]Indicator Data'!BM88=0,'[1]Indicator Data'!BM88="No data"),"x",ROUND(IF('[1]Indicator Data'!BM88&gt;I$3,0,IF('[1]Indicator Data'!BM88&lt;I$4,10,(I$3-'[1]Indicator Data'!BM88)/(I$3-I$4)*10)),1))</f>
        <v>0.1</v>
      </c>
      <c r="J87" s="17">
        <f>IF('[1]Indicator Data'!BO88="No data","x",ROUND(IF('[1]Indicator Data'!BO88&gt;J$3,0,IF('[1]Indicator Data'!BO88&lt;J$4,10,(J$3-'[1]Indicator Data'!BO88)/(J$3-J$4)*10)),1))</f>
        <v>4.5</v>
      </c>
      <c r="K87" s="17">
        <f>IF('[1]Indicator Data'!BP88="No data","x",ROUND(IF('[1]Indicator Data'!BP88&gt;K$3,0,IF('[1]Indicator Data'!BP88&lt;K$4,10,(K$3-'[1]Indicator Data'!BP88)/(K$3-K$4)*10)),1))</f>
        <v>5</v>
      </c>
      <c r="L87" s="18">
        <f t="shared" si="13"/>
        <v>3</v>
      </c>
      <c r="M87" s="20">
        <f>IF('[1]Indicator Data'!BQ88="No data","x",'[1]Indicator Data'!BQ88/'[1]Indicator Data'!CC88*100)</f>
        <v>76.638965835641741</v>
      </c>
      <c r="N87" s="17">
        <f>IF(M87="x","x",ROUND(IF(M87&gt;N$3,0,IF(M87&lt;N$4,10,(N$3-M87)/(N$3-N$4)*10)),1))</f>
        <v>2.4</v>
      </c>
      <c r="O87" s="17">
        <f>IF('[1]Indicator Data'!BR88="No data","x",ROUND(IF('[1]Indicator Data'!BR88&gt;O$3,0,IF('[1]Indicator Data'!BR88&lt;O$4,10,(O$3-'[1]Indicator Data'!BR88)/(O$3-O$4)*10)),1))</f>
        <v>1.4</v>
      </c>
      <c r="P87" s="17">
        <f>IF('[1]Indicator Data'!BS88="No data","x",ROUND(IF('[1]Indicator Data'!BS88&gt;P$3,0,IF('[1]Indicator Data'!BS88&lt;P$4,10,(P$3-'[1]Indicator Data'!BS88)/(P$3-P$4)*10)),1))</f>
        <v>1.9</v>
      </c>
      <c r="Q87" s="18">
        <f t="shared" si="14"/>
        <v>1.9</v>
      </c>
      <c r="R87" s="17">
        <f>IF('[1]Indicator Data'!BT88="No data","x",ROUND(IF('[1]Indicator Data'!BT88&gt;R$3,0,IF('[1]Indicator Data'!BT88&lt;R$4,10,(R$3-'[1]Indicator Data'!BT88)/(R$3-R$4)*10)),1))</f>
        <v>6.7</v>
      </c>
      <c r="S87" s="20">
        <f>IF('[1]Indicator Data'!BU88="No data","x",ROUND(IF('[1]Indicator Data'!BU88&gt;S$3,0,IF('[1]Indicator Data'!BU88&lt;S$4,10,(S$3-'[1]Indicator Data'!BU88)/(S$3-S$4)*10)),1))</f>
        <v>0.5</v>
      </c>
      <c r="T87" s="20">
        <f>IF('[1]Indicator Data'!BV88="No data","x",ROUND(IF('[1]Indicator Data'!BV88&gt;T$3,0,IF('[1]Indicator Data'!BV88&lt;T$4,10,(T$3-'[1]Indicator Data'!BV88)/(T$3-T$4)*10)),1))</f>
        <v>1.2</v>
      </c>
      <c r="U87" s="20" t="str">
        <f>IF('[1]Indicator Data'!BW88="No data","x",ROUND(IF('[1]Indicator Data'!BW88&gt;U$3,0,IF('[1]Indicator Data'!BW88&lt;U$4,10,(U$3-'[1]Indicator Data'!BW88)/(U$3-U$4)*10)),1))</f>
        <v>x</v>
      </c>
      <c r="V87" s="17">
        <f t="shared" si="15"/>
        <v>0.85</v>
      </c>
      <c r="W87" s="17">
        <f>IF('[1]Indicator Data'!BX88="No data","x",ROUND(IF('[1]Indicator Data'!BX88&gt;W$3,0,IF('[1]Indicator Data'!BX88&lt;W$4,10,(W$3-'[1]Indicator Data'!BX88)/(W$3-W$4)*10)),1))</f>
        <v>8.3000000000000007</v>
      </c>
      <c r="X87" s="17">
        <f>IF('[1]Indicator Data'!BY88="No data","x",ROUND(IF('[1]Indicator Data'!BY88&gt;X$3,10,IF('[1]Indicator Data'!BY88&lt;X$4,0,10-(X$3-'[1]Indicator Data'!BY88)/(X$3-X$4)*10)),1))</f>
        <v>0.9</v>
      </c>
      <c r="Y87" s="18">
        <f t="shared" si="8"/>
        <v>4.2</v>
      </c>
      <c r="Z87" s="19">
        <f t="shared" si="9"/>
        <v>3</v>
      </c>
      <c r="AA87" s="14"/>
    </row>
    <row r="88" spans="1:27" s="7" customFormat="1" x14ac:dyDescent="0.3">
      <c r="A88" s="16" t="str">
        <f>'[1]Indicator Data'!A89</f>
        <v>Japan</v>
      </c>
      <c r="B88" s="17">
        <f>IF('[1]Indicator Data'!BJ89="No data","x",ROUND(IF('[1]Indicator Data'!BJ89&gt;B$3,0,IF('[1]Indicator Data'!BJ89&lt;B$4,10,(B$3-'[1]Indicator Data'!BJ89)/(B$3-B$4)*10)),1))</f>
        <v>1.9</v>
      </c>
      <c r="C88" s="18">
        <f t="shared" si="10"/>
        <v>1.9</v>
      </c>
      <c r="D88" s="17">
        <f>IF('[1]Indicator Data'!BL89="No data","x",ROUND(IF('[1]Indicator Data'!BL89&gt;D$3,0,IF('[1]Indicator Data'!BL89&lt;D$4,10,(D$3-'[1]Indicator Data'!BL89)/(D$3-D$4)*10)),1))</f>
        <v>2.6</v>
      </c>
      <c r="E88" s="17">
        <f>IF('[1]Indicator Data'!BK89="No data","x",ROUND(IF('[1]Indicator Data'!BK89&gt;E$3,0,IF('[1]Indicator Data'!BK89&lt;E$4,10,(E$3-'[1]Indicator Data'!BK89)/(E$3-E$4)*10)),1))</f>
        <v>1.8</v>
      </c>
      <c r="F88" s="18">
        <f t="shared" si="11"/>
        <v>2.2000000000000002</v>
      </c>
      <c r="G88" s="19">
        <f t="shared" si="12"/>
        <v>2.1</v>
      </c>
      <c r="H88" s="17" t="str">
        <f>IF('[1]Indicator Data'!BN89="No data","x",ROUND(IF('[1]Indicator Data'!BN89^2&gt;H$3,0,IF('[1]Indicator Data'!BN89^2&lt;H$4,10,(H$3-'[1]Indicator Data'!BN89^2)/(H$3-H$4)*10)),1))</f>
        <v>x</v>
      </c>
      <c r="I88" s="17">
        <f>IF(OR('[1]Indicator Data'!BM89=0,'[1]Indicator Data'!BM89="No data"),"x",ROUND(IF('[1]Indicator Data'!BM89&gt;I$3,0,IF('[1]Indicator Data'!BM89&lt;I$4,10,(I$3-'[1]Indicator Data'!BM89)/(I$3-I$4)*10)),1))</f>
        <v>0</v>
      </c>
      <c r="J88" s="17">
        <f>IF('[1]Indicator Data'!BO89="No data","x",ROUND(IF('[1]Indicator Data'!BO89&gt;J$3,0,IF('[1]Indicator Data'!BO89&lt;J$4,10,(J$3-'[1]Indicator Data'!BO89)/(J$3-J$4)*10)),1))</f>
        <v>0.9</v>
      </c>
      <c r="K88" s="17">
        <f>IF('[1]Indicator Data'!BP89="No data","x",ROUND(IF('[1]Indicator Data'!BP89&gt;K$3,0,IF('[1]Indicator Data'!BP89&lt;K$4,10,(K$3-'[1]Indicator Data'!BP89)/(K$3-K$4)*10)),1))</f>
        <v>2.7</v>
      </c>
      <c r="L88" s="18">
        <f t="shared" si="13"/>
        <v>1.2</v>
      </c>
      <c r="M88" s="20">
        <f>IF('[1]Indicator Data'!BQ89="No data","x",'[1]Indicator Data'!BQ89/'[1]Indicator Data'!CC89*100)</f>
        <v>384.08779149519893</v>
      </c>
      <c r="N88" s="17">
        <f>IF(M88="x","x",ROUND(IF(M88&gt;N$3,0,IF(M88&lt;N$4,10,(N$3-M88)/(N$3-N$4)*10)),1))</f>
        <v>0</v>
      </c>
      <c r="O88" s="17">
        <f>IF('[1]Indicator Data'!BR89="No data","x",ROUND(IF('[1]Indicator Data'!BR89&gt;O$3,0,IF('[1]Indicator Data'!BR89&lt;O$4,10,(O$3-'[1]Indicator Data'!BR89)/(O$3-O$4)*10)),1))</f>
        <v>0</v>
      </c>
      <c r="P88" s="17">
        <f>IF('[1]Indicator Data'!BS89="No data","x",ROUND(IF('[1]Indicator Data'!BS89&gt;P$3,0,IF('[1]Indicator Data'!BS89&lt;P$4,10,(P$3-'[1]Indicator Data'!BS89)/(P$3-P$4)*10)),1))</f>
        <v>0.2</v>
      </c>
      <c r="Q88" s="18">
        <f t="shared" si="14"/>
        <v>0.1</v>
      </c>
      <c r="R88" s="17">
        <f>IF('[1]Indicator Data'!BT89="No data","x",ROUND(IF('[1]Indicator Data'!BT89&gt;R$3,0,IF('[1]Indicator Data'!BT89&lt;R$4,10,(R$3-'[1]Indicator Data'!BT89)/(R$3-R$4)*10)),1))</f>
        <v>4</v>
      </c>
      <c r="S88" s="20">
        <f>IF('[1]Indicator Data'!BU89="No data","x",ROUND(IF('[1]Indicator Data'!BU89&gt;S$3,0,IF('[1]Indicator Data'!BU89&lt;S$4,10,(S$3-'[1]Indicator Data'!BU89)/(S$3-S$4)*10)),1))</f>
        <v>0.2</v>
      </c>
      <c r="T88" s="20">
        <f>IF('[1]Indicator Data'!BV89="No data","x",ROUND(IF('[1]Indicator Data'!BV89&gt;T$3,0,IF('[1]Indicator Data'!BV89&lt;T$4,10,(T$3-'[1]Indicator Data'!BV89)/(T$3-T$4)*10)),1))</f>
        <v>1</v>
      </c>
      <c r="U88" s="20">
        <f>IF('[1]Indicator Data'!BW89="No data","x",ROUND(IF('[1]Indicator Data'!BW89&gt;U$3,0,IF('[1]Indicator Data'!BW89&lt;U$4,10,(U$3-'[1]Indicator Data'!BW89)/(U$3-U$4)*10)),1))</f>
        <v>0.3</v>
      </c>
      <c r="V88" s="17">
        <f t="shared" si="15"/>
        <v>0.5</v>
      </c>
      <c r="W88" s="17">
        <f>IF('[1]Indicator Data'!BX89="No data","x",ROUND(IF('[1]Indicator Data'!BX89&gt;W$3,0,IF('[1]Indicator Data'!BX89&lt;W$4,10,(W$3-'[1]Indicator Data'!BX89)/(W$3-W$4)*10)),1))</f>
        <v>0</v>
      </c>
      <c r="X88" s="17">
        <f>IF('[1]Indicator Data'!BY89="No data","x",ROUND(IF('[1]Indicator Data'!BY89&gt;X$3,10,IF('[1]Indicator Data'!BY89&lt;X$4,0,10-(X$3-'[1]Indicator Data'!BY89)/(X$3-X$4)*10)),1))</f>
        <v>0.1</v>
      </c>
      <c r="Y88" s="18">
        <f t="shared" si="8"/>
        <v>1.2</v>
      </c>
      <c r="Z88" s="19">
        <f t="shared" si="9"/>
        <v>0.8</v>
      </c>
      <c r="AA88" s="14"/>
    </row>
    <row r="89" spans="1:27" s="7" customFormat="1" x14ac:dyDescent="0.3">
      <c r="A89" s="16" t="str">
        <f>'[1]Indicator Data'!A90</f>
        <v>Jordan</v>
      </c>
      <c r="B89" s="17">
        <f>IF('[1]Indicator Data'!BJ90="No data","x",ROUND(IF('[1]Indicator Data'!BJ90&gt;B$3,0,IF('[1]Indicator Data'!BJ90&lt;B$4,10,(B$3-'[1]Indicator Data'!BJ90)/(B$3-B$4)*10)),1))</f>
        <v>6.1</v>
      </c>
      <c r="C89" s="18">
        <f t="shared" si="10"/>
        <v>6.1</v>
      </c>
      <c r="D89" s="17">
        <f>IF('[1]Indicator Data'!BL90="No data","x",ROUND(IF('[1]Indicator Data'!BL90&gt;D$3,0,IF('[1]Indicator Data'!BL90&lt;D$4,10,(D$3-'[1]Indicator Data'!BL90)/(D$3-D$4)*10)),1))</f>
        <v>5.0999999999999996</v>
      </c>
      <c r="E89" s="17">
        <f>IF('[1]Indicator Data'!BK90="No data","x",ROUND(IF('[1]Indicator Data'!BK90&gt;E$3,0,IF('[1]Indicator Data'!BK90&lt;E$4,10,(E$3-'[1]Indicator Data'!BK90)/(E$3-E$4)*10)),1))</f>
        <v>4.8</v>
      </c>
      <c r="F89" s="18">
        <f t="shared" si="11"/>
        <v>5</v>
      </c>
      <c r="G89" s="19">
        <f t="shared" si="12"/>
        <v>5.6</v>
      </c>
      <c r="H89" s="17">
        <f>IF('[1]Indicator Data'!BN90="No data","x",ROUND(IF('[1]Indicator Data'!BN90^2&gt;H$3,0,IF('[1]Indicator Data'!BN90^2&lt;H$4,10,(H$3-'[1]Indicator Data'!BN90^2)/(H$3-H$4)*10)),1))</f>
        <v>0.4</v>
      </c>
      <c r="I89" s="17">
        <f>IF(OR('[1]Indicator Data'!BM90=0,'[1]Indicator Data'!BM90="No data"),"x",ROUND(IF('[1]Indicator Data'!BM90&gt;I$3,0,IF('[1]Indicator Data'!BM90&lt;I$4,10,(I$3-'[1]Indicator Data'!BM90)/(I$3-I$4)*10)),1))</f>
        <v>0</v>
      </c>
      <c r="J89" s="17">
        <f>IF('[1]Indicator Data'!BO90="No data","x",ROUND(IF('[1]Indicator Data'!BO90&gt;J$3,0,IF('[1]Indicator Data'!BO90&lt;J$4,10,(J$3-'[1]Indicator Data'!BO90)/(J$3-J$4)*10)),1))</f>
        <v>3.3</v>
      </c>
      <c r="K89" s="17">
        <f>IF('[1]Indicator Data'!BP90="No data","x",ROUND(IF('[1]Indicator Data'!BP90&gt;K$3,0,IF('[1]Indicator Data'!BP90&lt;K$4,10,(K$3-'[1]Indicator Data'!BP90)/(K$3-K$4)*10)),1))</f>
        <v>6.3</v>
      </c>
      <c r="L89" s="18">
        <f t="shared" si="13"/>
        <v>2.5</v>
      </c>
      <c r="M89" s="20">
        <f>IF('[1]Indicator Data'!BQ90="No data","x",'[1]Indicator Data'!BQ90/'[1]Indicator Data'!CC90*100)</f>
        <v>32.665014642937599</v>
      </c>
      <c r="N89" s="17">
        <f>IF(M89="x","x",ROUND(IF(M89&gt;N$3,0,IF(M89&lt;N$4,10,(N$3-M89)/(N$3-N$4)*10)),1))</f>
        <v>6.8</v>
      </c>
      <c r="O89" s="17">
        <f>IF('[1]Indicator Data'!BR90="No data","x",ROUND(IF('[1]Indicator Data'!BR90&gt;O$3,0,IF('[1]Indicator Data'!BR90&lt;O$4,10,(O$3-'[1]Indicator Data'!BR90)/(O$3-O$4)*10)),1))</f>
        <v>0.3</v>
      </c>
      <c r="P89" s="17">
        <f>IF('[1]Indicator Data'!BS90="No data","x",ROUND(IF('[1]Indicator Data'!BS90&gt;P$3,0,IF('[1]Indicator Data'!BS90&lt;P$4,10,(P$3-'[1]Indicator Data'!BS90)/(P$3-P$4)*10)),1))</f>
        <v>0.2</v>
      </c>
      <c r="Q89" s="18">
        <f t="shared" si="14"/>
        <v>2.4</v>
      </c>
      <c r="R89" s="17">
        <f>IF('[1]Indicator Data'!BT90="No data","x",ROUND(IF('[1]Indicator Data'!BT90&gt;R$3,0,IF('[1]Indicator Data'!BT90&lt;R$4,10,(R$3-'[1]Indicator Data'!BT90)/(R$3-R$4)*10)),1))</f>
        <v>4.0999999999999996</v>
      </c>
      <c r="S89" s="20">
        <f>IF('[1]Indicator Data'!BU90="No data","x",ROUND(IF('[1]Indicator Data'!BU90&gt;S$3,0,IF('[1]Indicator Data'!BU90&lt;S$4,10,(S$3-'[1]Indicator Data'!BU90)/(S$3-S$4)*10)),1))</f>
        <v>1.7</v>
      </c>
      <c r="T89" s="20">
        <f>IF('[1]Indicator Data'!BV90="No data","x",ROUND(IF('[1]Indicator Data'!BV90&gt;T$3,0,IF('[1]Indicator Data'!BV90&lt;T$4,10,(T$3-'[1]Indicator Data'!BV90)/(T$3-T$4)*10)),1))</f>
        <v>0.5</v>
      </c>
      <c r="U89" s="20" t="str">
        <f>IF('[1]Indicator Data'!BW90="No data","x",ROUND(IF('[1]Indicator Data'!BW90&gt;U$3,0,IF('[1]Indicator Data'!BW90&lt;U$4,10,(U$3-'[1]Indicator Data'!BW90)/(U$3-U$4)*10)),1))</f>
        <v>x</v>
      </c>
      <c r="V89" s="17">
        <f t="shared" si="15"/>
        <v>1.1000000000000001</v>
      </c>
      <c r="W89" s="17">
        <f>IF('[1]Indicator Data'!BX90="No data","x",ROUND(IF('[1]Indicator Data'!BX90&gt;W$3,0,IF('[1]Indicator Data'!BX90&lt;W$4,10,(W$3-'[1]Indicator Data'!BX90)/(W$3-W$4)*10)),1))</f>
        <v>7.7</v>
      </c>
      <c r="X89" s="17">
        <f>IF('[1]Indicator Data'!BY90="No data","x",ROUND(IF('[1]Indicator Data'!BY90&gt;X$3,10,IF('[1]Indicator Data'!BY90&lt;X$4,0,10-(X$3-'[1]Indicator Data'!BY90)/(X$3-X$4)*10)),1))</f>
        <v>0.5</v>
      </c>
      <c r="Y89" s="18">
        <f t="shared" si="8"/>
        <v>3.4</v>
      </c>
      <c r="Z89" s="19">
        <f t="shared" si="9"/>
        <v>2.8</v>
      </c>
      <c r="AA89" s="14"/>
    </row>
    <row r="90" spans="1:27" s="7" customFormat="1" x14ac:dyDescent="0.3">
      <c r="A90" s="16" t="str">
        <f>'[1]Indicator Data'!A91</f>
        <v>Kazakhstan</v>
      </c>
      <c r="B90" s="17">
        <f>IF('[1]Indicator Data'!BJ91="No data","x",ROUND(IF('[1]Indicator Data'!BJ91&gt;B$3,0,IF('[1]Indicator Data'!BJ91&lt;B$4,10,(B$3-'[1]Indicator Data'!BJ91)/(B$3-B$4)*10)),1))</f>
        <v>3.8</v>
      </c>
      <c r="C90" s="18">
        <f t="shared" si="10"/>
        <v>3.8</v>
      </c>
      <c r="D90" s="17">
        <f>IF('[1]Indicator Data'!BL91="No data","x",ROUND(IF('[1]Indicator Data'!BL91&gt;D$3,0,IF('[1]Indicator Data'!BL91&lt;D$4,10,(D$3-'[1]Indicator Data'!BL91)/(D$3-D$4)*10)),1))</f>
        <v>6.2</v>
      </c>
      <c r="E90" s="17">
        <f>IF('[1]Indicator Data'!BK91="No data","x",ROUND(IF('[1]Indicator Data'!BK91&gt;E$3,0,IF('[1]Indicator Data'!BK91&lt;E$4,10,(E$3-'[1]Indicator Data'!BK91)/(E$3-E$4)*10)),1))</f>
        <v>4.8</v>
      </c>
      <c r="F90" s="18">
        <f t="shared" si="11"/>
        <v>5.5</v>
      </c>
      <c r="G90" s="19">
        <f t="shared" si="12"/>
        <v>4.7</v>
      </c>
      <c r="H90" s="17">
        <f>IF('[1]Indicator Data'!BN91="No data","x",ROUND(IF('[1]Indicator Data'!BN91^2&gt;H$3,0,IF('[1]Indicator Data'!BN91^2&lt;H$4,10,(H$3-'[1]Indicator Data'!BN91^2)/(H$3-H$4)*10)),1))</f>
        <v>0</v>
      </c>
      <c r="I90" s="17">
        <f>IF(OR('[1]Indicator Data'!BM91=0,'[1]Indicator Data'!BM91="No data"),"x",ROUND(IF('[1]Indicator Data'!BM91&gt;I$3,0,IF('[1]Indicator Data'!BM91&lt;I$4,10,(I$3-'[1]Indicator Data'!BM91)/(I$3-I$4)*10)),1))</f>
        <v>0</v>
      </c>
      <c r="J90" s="17">
        <f>IF('[1]Indicator Data'!BO91="No data","x",ROUND(IF('[1]Indicator Data'!BO91&gt;J$3,0,IF('[1]Indicator Data'!BO91&lt;J$4,10,(J$3-'[1]Indicator Data'!BO91)/(J$3-J$4)*10)),1))</f>
        <v>1.8</v>
      </c>
      <c r="K90" s="17">
        <f>IF('[1]Indicator Data'!BP91="No data","x",ROUND(IF('[1]Indicator Data'!BP91&gt;K$3,0,IF('[1]Indicator Data'!BP91&lt;K$4,10,(K$3-'[1]Indicator Data'!BP91)/(K$3-K$4)*10)),1))</f>
        <v>3.1</v>
      </c>
      <c r="L90" s="18">
        <f t="shared" si="13"/>
        <v>1.2</v>
      </c>
      <c r="M90" s="20">
        <f>IF('[1]Indicator Data'!BQ91="No data","x",'[1]Indicator Data'!BQ91/'[1]Indicator Data'!CC91*100)</f>
        <v>5.9265844353076265</v>
      </c>
      <c r="N90" s="17">
        <f>IF(M90="x","x",ROUND(IF(M90&gt;N$3,0,IF(M90&lt;N$4,10,(N$3-M90)/(N$3-N$4)*10)),1))</f>
        <v>9.5</v>
      </c>
      <c r="O90" s="17">
        <f>IF('[1]Indicator Data'!BR91="No data","x",ROUND(IF('[1]Indicator Data'!BR91&gt;O$3,0,IF('[1]Indicator Data'!BR91&lt;O$4,10,(O$3-'[1]Indicator Data'!BR91)/(O$3-O$4)*10)),1))</f>
        <v>0.2</v>
      </c>
      <c r="P90" s="17">
        <f>IF('[1]Indicator Data'!BS91="No data","x",ROUND(IF('[1]Indicator Data'!BS91&gt;P$3,0,IF('[1]Indicator Data'!BS91&lt;P$4,10,(P$3-'[1]Indicator Data'!BS91)/(P$3-P$4)*10)),1))</f>
        <v>0.9</v>
      </c>
      <c r="Q90" s="18">
        <f t="shared" si="14"/>
        <v>3.5</v>
      </c>
      <c r="R90" s="17">
        <f>IF('[1]Indicator Data'!BT91="No data","x",ROUND(IF('[1]Indicator Data'!BT91&gt;R$3,0,IF('[1]Indicator Data'!BT91&lt;R$4,10,(R$3-'[1]Indicator Data'!BT91)/(R$3-R$4)*10)),1))</f>
        <v>1.9</v>
      </c>
      <c r="S90" s="20">
        <f>IF('[1]Indicator Data'!BU91="No data","x",ROUND(IF('[1]Indicator Data'!BU91&gt;S$3,0,IF('[1]Indicator Data'!BU91&lt;S$4,10,(S$3-'[1]Indicator Data'!BU91)/(S$3-S$4)*10)),1))</f>
        <v>0.3</v>
      </c>
      <c r="T90" s="20">
        <f>IF('[1]Indicator Data'!BV91="No data","x",ROUND(IF('[1]Indicator Data'!BV91&gt;T$3,0,IF('[1]Indicator Data'!BV91&lt;T$4,10,(T$3-'[1]Indicator Data'!BV91)/(T$3-T$4)*10)),1))</f>
        <v>0.2</v>
      </c>
      <c r="U90" s="20">
        <f>IF('[1]Indicator Data'!BW91="No data","x",ROUND(IF('[1]Indicator Data'!BW91&gt;U$3,0,IF('[1]Indicator Data'!BW91&lt;U$4,10,(U$3-'[1]Indicator Data'!BW91)/(U$3-U$4)*10)),1))</f>
        <v>1.7</v>
      </c>
      <c r="V90" s="17">
        <f t="shared" si="15"/>
        <v>0.73333333333333339</v>
      </c>
      <c r="W90" s="17">
        <f>IF('[1]Indicator Data'!BX91="No data","x",ROUND(IF('[1]Indicator Data'!BX91&gt;W$3,0,IF('[1]Indicator Data'!BX91&lt;W$4,10,(W$3-'[1]Indicator Data'!BX91)/(W$3-W$4)*10)),1))</f>
        <v>7.5</v>
      </c>
      <c r="X90" s="17">
        <f>IF('[1]Indicator Data'!BY91="No data","x",ROUND(IF('[1]Indicator Data'!BY91&gt;X$3,10,IF('[1]Indicator Data'!BY91&lt;X$4,0,10-(X$3-'[1]Indicator Data'!BY91)/(X$3-X$4)*10)),1))</f>
        <v>0.1</v>
      </c>
      <c r="Y90" s="18">
        <f t="shared" si="8"/>
        <v>2.6</v>
      </c>
      <c r="Z90" s="19">
        <f t="shared" si="9"/>
        <v>2.4</v>
      </c>
      <c r="AA90" s="14"/>
    </row>
    <row r="91" spans="1:27" s="7" customFormat="1" x14ac:dyDescent="0.3">
      <c r="A91" s="16" t="str">
        <f>'[1]Indicator Data'!A92</f>
        <v>Kenya</v>
      </c>
      <c r="B91" s="17">
        <f>IF('[1]Indicator Data'!BJ92="No data","x",ROUND(IF('[1]Indicator Data'!BJ92&gt;B$3,0,IF('[1]Indicator Data'!BJ92&lt;B$4,10,(B$3-'[1]Indicator Data'!BJ92)/(B$3-B$4)*10)),1))</f>
        <v>3.9</v>
      </c>
      <c r="C91" s="18">
        <f t="shared" si="10"/>
        <v>3.9</v>
      </c>
      <c r="D91" s="17">
        <f>IF('[1]Indicator Data'!BL92="No data","x",ROUND(IF('[1]Indicator Data'!BL92&gt;D$3,0,IF('[1]Indicator Data'!BL92&lt;D$4,10,(D$3-'[1]Indicator Data'!BL92)/(D$3-D$4)*10)),1))</f>
        <v>6.9</v>
      </c>
      <c r="E91" s="17">
        <f>IF('[1]Indicator Data'!BK92="No data","x",ROUND(IF('[1]Indicator Data'!BK92&gt;E$3,0,IF('[1]Indicator Data'!BK92&lt;E$4,10,(E$3-'[1]Indicator Data'!BK92)/(E$3-E$4)*10)),1))</f>
        <v>5.8</v>
      </c>
      <c r="F91" s="18">
        <f t="shared" si="11"/>
        <v>6.4</v>
      </c>
      <c r="G91" s="19">
        <f t="shared" si="12"/>
        <v>5.2</v>
      </c>
      <c r="H91" s="17">
        <f>IF('[1]Indicator Data'!BN92="No data","x",ROUND(IF('[1]Indicator Data'!BN92^2&gt;H$3,0,IF('[1]Indicator Data'!BN92^2&lt;H$4,10,(H$3-'[1]Indicator Data'!BN92^2)/(H$3-H$4)*10)),1))</f>
        <v>3.7</v>
      </c>
      <c r="I91" s="17">
        <f>IF(OR('[1]Indicator Data'!BM92=0,'[1]Indicator Data'!BM92="No data"),"x",ROUND(IF('[1]Indicator Data'!BM92&gt;I$3,0,IF('[1]Indicator Data'!BM92&lt;I$4,10,(I$3-'[1]Indicator Data'!BM92)/(I$3-I$4)*10)),1))</f>
        <v>3</v>
      </c>
      <c r="J91" s="17">
        <f>IF('[1]Indicator Data'!BO92="No data","x",ROUND(IF('[1]Indicator Data'!BO92&gt;J$3,0,IF('[1]Indicator Data'!BO92&lt;J$4,10,(J$3-'[1]Indicator Data'!BO92)/(J$3-J$4)*10)),1))</f>
        <v>7.7</v>
      </c>
      <c r="K91" s="17">
        <f>IF('[1]Indicator Data'!BP92="No data","x",ROUND(IF('[1]Indicator Data'!BP92&gt;K$3,0,IF('[1]Indicator Data'!BP92&lt;K$4,10,(K$3-'[1]Indicator Data'!BP92)/(K$3-K$4)*10)),1))</f>
        <v>4.9000000000000004</v>
      </c>
      <c r="L91" s="18">
        <f t="shared" si="13"/>
        <v>4.8</v>
      </c>
      <c r="M91" s="20">
        <f>IF('[1]Indicator Data'!BQ92="No data","x",'[1]Indicator Data'!BQ92/'[1]Indicator Data'!CC92*100)</f>
        <v>10.54222159749798</v>
      </c>
      <c r="N91" s="17">
        <f>IF(M91="x","x",ROUND(IF(M91&gt;N$3,0,IF(M91&lt;N$4,10,(N$3-M91)/(N$3-N$4)*10)),1))</f>
        <v>9</v>
      </c>
      <c r="O91" s="17">
        <f>IF('[1]Indicator Data'!BR92="No data","x",ROUND(IF('[1]Indicator Data'!BR92&gt;O$3,0,IF('[1]Indicator Data'!BR92&lt;O$4,10,(O$3-'[1]Indicator Data'!BR92)/(O$3-O$4)*10)),1))</f>
        <v>7.9</v>
      </c>
      <c r="P91" s="17">
        <f>IF('[1]Indicator Data'!BS92="No data","x",ROUND(IF('[1]Indicator Data'!BS92&gt;P$3,0,IF('[1]Indicator Data'!BS92&lt;P$4,10,(P$3-'[1]Indicator Data'!BS92)/(P$3-P$4)*10)),1))</f>
        <v>8.1999999999999993</v>
      </c>
      <c r="Q91" s="18">
        <f t="shared" si="14"/>
        <v>8.4</v>
      </c>
      <c r="R91" s="17">
        <f>IF('[1]Indicator Data'!BT92="No data","x",ROUND(IF('[1]Indicator Data'!BT92&gt;R$3,0,IF('[1]Indicator Data'!BT92&lt;R$4,10,(R$3-'[1]Indicator Data'!BT92)/(R$3-R$4)*10)),1))</f>
        <v>9.5</v>
      </c>
      <c r="S91" s="20">
        <f>IF('[1]Indicator Data'!BU92="No data","x",ROUND(IF('[1]Indicator Data'!BU92&gt;S$3,0,IF('[1]Indicator Data'!BU92&lt;S$4,10,(S$3-'[1]Indicator Data'!BU92)/(S$3-S$4)*10)),1))</f>
        <v>1.2</v>
      </c>
      <c r="T91" s="20">
        <f>IF('[1]Indicator Data'!BV92="No data","x",ROUND(IF('[1]Indicator Data'!BV92&gt;T$3,0,IF('[1]Indicator Data'!BV92&lt;T$4,10,(T$3-'[1]Indicator Data'!BV92)/(T$3-T$4)*10)),1))</f>
        <v>9.1999999999999993</v>
      </c>
      <c r="U91" s="20">
        <f>IF('[1]Indicator Data'!BW92="No data","x",ROUND(IF('[1]Indicator Data'!BW92&gt;U$3,0,IF('[1]Indicator Data'!BW92&lt;U$4,10,(U$3-'[1]Indicator Data'!BW92)/(U$3-U$4)*10)),1))</f>
        <v>1.2</v>
      </c>
      <c r="V91" s="17">
        <f t="shared" si="15"/>
        <v>3.8666666666666658</v>
      </c>
      <c r="W91" s="17">
        <f>IF('[1]Indicator Data'!BX92="No data","x",ROUND(IF('[1]Indicator Data'!BX92&gt;W$3,0,IF('[1]Indicator Data'!BX92&lt;W$4,10,(W$3-'[1]Indicator Data'!BX92)/(W$3-W$4)*10)),1))</f>
        <v>9.6</v>
      </c>
      <c r="X91" s="17">
        <f>IF('[1]Indicator Data'!BY92="No data","x",ROUND(IF('[1]Indicator Data'!BY92&gt;X$3,10,IF('[1]Indicator Data'!BY92&lt;X$4,0,10-(X$3-'[1]Indicator Data'!BY92)/(X$3-X$4)*10)),1))</f>
        <v>3.8</v>
      </c>
      <c r="Y91" s="18">
        <f t="shared" si="8"/>
        <v>6.7</v>
      </c>
      <c r="Z91" s="19">
        <f t="shared" si="9"/>
        <v>6.6</v>
      </c>
      <c r="AA91" s="14"/>
    </row>
    <row r="92" spans="1:27" s="7" customFormat="1" x14ac:dyDescent="0.3">
      <c r="A92" s="16" t="str">
        <f>'[1]Indicator Data'!A93</f>
        <v>Kiribati</v>
      </c>
      <c r="B92" s="17" t="str">
        <f>IF('[1]Indicator Data'!BJ93="No data","x",ROUND(IF('[1]Indicator Data'!BJ93&gt;B$3,0,IF('[1]Indicator Data'!BJ93&lt;B$4,10,(B$3-'[1]Indicator Data'!BJ93)/(B$3-B$4)*10)),1))</f>
        <v>x</v>
      </c>
      <c r="C92" s="18" t="str">
        <f t="shared" si="10"/>
        <v>x</v>
      </c>
      <c r="D92" s="17" t="str">
        <f>IF('[1]Indicator Data'!BL93="No data","x",ROUND(IF('[1]Indicator Data'!BL93&gt;D$3,0,IF('[1]Indicator Data'!BL93&lt;D$4,10,(D$3-'[1]Indicator Data'!BL93)/(D$3-D$4)*10)),1))</f>
        <v>x</v>
      </c>
      <c r="E92" s="17">
        <f>IF('[1]Indicator Data'!BK93="No data","x",ROUND(IF('[1]Indicator Data'!BK93&gt;E$3,0,IF('[1]Indicator Data'!BK93&lt;E$4,10,(E$3-'[1]Indicator Data'!BK93)/(E$3-E$4)*10)),1))</f>
        <v>5.5</v>
      </c>
      <c r="F92" s="18">
        <f t="shared" si="11"/>
        <v>5.5</v>
      </c>
      <c r="G92" s="19">
        <f t="shared" si="12"/>
        <v>5.5</v>
      </c>
      <c r="H92" s="17" t="str">
        <f>IF('[1]Indicator Data'!BN93="No data","x",ROUND(IF('[1]Indicator Data'!BN93^2&gt;H$3,0,IF('[1]Indicator Data'!BN93^2&lt;H$4,10,(H$3-'[1]Indicator Data'!BN93^2)/(H$3-H$4)*10)),1))</f>
        <v>x</v>
      </c>
      <c r="I92" s="17">
        <f>IF(OR('[1]Indicator Data'!BM93=0,'[1]Indicator Data'!BM93="No data"),"x",ROUND(IF('[1]Indicator Data'!BM93&gt;I$3,0,IF('[1]Indicator Data'!BM93&lt;I$4,10,(I$3-'[1]Indicator Data'!BM93)/(I$3-I$4)*10)),1))</f>
        <v>0</v>
      </c>
      <c r="J92" s="17">
        <f>IF('[1]Indicator Data'!BO93="No data","x",ROUND(IF('[1]Indicator Data'!BO93&gt;J$3,0,IF('[1]Indicator Data'!BO93&lt;J$4,10,(J$3-'[1]Indicator Data'!BO93)/(J$3-J$4)*10)),1))</f>
        <v>8.5</v>
      </c>
      <c r="K92" s="17">
        <f>IF('[1]Indicator Data'!BP93="No data","x",ROUND(IF('[1]Indicator Data'!BP93&gt;K$3,0,IF('[1]Indicator Data'!BP93&lt;K$4,10,(K$3-'[1]Indicator Data'!BP93)/(K$3-K$4)*10)),1))</f>
        <v>7.9</v>
      </c>
      <c r="L92" s="18">
        <f t="shared" si="13"/>
        <v>5.5</v>
      </c>
      <c r="M92" s="20">
        <f>IF('[1]Indicator Data'!BQ93="No data","x",'[1]Indicator Data'!BQ93/'[1]Indicator Data'!CC93*100)</f>
        <v>92.592592592592595</v>
      </c>
      <c r="N92" s="17">
        <f>IF(M92="x","x",ROUND(IF(M92&gt;N$3,0,IF(M92&lt;N$4,10,(N$3-M92)/(N$3-N$4)*10)),1))</f>
        <v>0.7</v>
      </c>
      <c r="O92" s="17">
        <f>IF('[1]Indicator Data'!BR93="No data","x",ROUND(IF('[1]Indicator Data'!BR93&gt;O$3,0,IF('[1]Indicator Data'!BR93&lt;O$4,10,(O$3-'[1]Indicator Data'!BR93)/(O$3-O$4)*10)),1))</f>
        <v>5.8</v>
      </c>
      <c r="P92" s="17">
        <f>IF('[1]Indicator Data'!BS93="No data","x",ROUND(IF('[1]Indicator Data'!BS93&gt;P$3,0,IF('[1]Indicator Data'!BS93&lt;P$4,10,(P$3-'[1]Indicator Data'!BS93)/(P$3-P$4)*10)),1))</f>
        <v>5.7</v>
      </c>
      <c r="Q92" s="18">
        <f t="shared" si="14"/>
        <v>4.0999999999999996</v>
      </c>
      <c r="R92" s="17">
        <f>IF('[1]Indicator Data'!BT93="No data","x",ROUND(IF('[1]Indicator Data'!BT93&gt;R$3,0,IF('[1]Indicator Data'!BT93&lt;R$4,10,(R$3-'[1]Indicator Data'!BT93)/(R$3-R$4)*10)),1))</f>
        <v>9.5</v>
      </c>
      <c r="S92" s="20">
        <f>IF('[1]Indicator Data'!BU93="No data","x",ROUND(IF('[1]Indicator Data'!BU93&gt;S$3,0,IF('[1]Indicator Data'!BU93&lt;S$4,10,(S$3-'[1]Indicator Data'!BU93)/(S$3-S$4)*10)),1))</f>
        <v>0.3</v>
      </c>
      <c r="T92" s="20">
        <f>IF('[1]Indicator Data'!BV93="No data","x",ROUND(IF('[1]Indicator Data'!BV93&gt;T$3,0,IF('[1]Indicator Data'!BV93&lt;T$4,10,(T$3-'[1]Indicator Data'!BV93)/(T$3-T$4)*10)),1))</f>
        <v>1.4</v>
      </c>
      <c r="U92" s="20">
        <f>IF('[1]Indicator Data'!BW93="No data","x",ROUND(IF('[1]Indicator Data'!BW93&gt;U$3,0,IF('[1]Indicator Data'!BW93&lt;U$4,10,(U$3-'[1]Indicator Data'!BW93)/(U$3-U$4)*10)),1))</f>
        <v>0.3</v>
      </c>
      <c r="V92" s="17">
        <f t="shared" si="15"/>
        <v>0.66666666666666663</v>
      </c>
      <c r="W92" s="17">
        <f>IF('[1]Indicator Data'!BX93="No data","x",ROUND(IF('[1]Indicator Data'!BX93&gt;W$3,0,IF('[1]Indicator Data'!BX93&lt;W$4,10,(W$3-'[1]Indicator Data'!BX93)/(W$3-W$4)*10)),1))</f>
        <v>9.1999999999999993</v>
      </c>
      <c r="X92" s="17">
        <f>IF('[1]Indicator Data'!BY93="No data","x",ROUND(IF('[1]Indicator Data'!BY93&gt;X$3,10,IF('[1]Indicator Data'!BY93&lt;X$4,0,10-(X$3-'[1]Indicator Data'!BY93)/(X$3-X$4)*10)),1))</f>
        <v>1</v>
      </c>
      <c r="Y92" s="18">
        <f t="shared" si="8"/>
        <v>5.0999999999999996</v>
      </c>
      <c r="Z92" s="19">
        <f t="shared" si="9"/>
        <v>4.9000000000000004</v>
      </c>
      <c r="AA92" s="14"/>
    </row>
    <row r="93" spans="1:27" s="7" customFormat="1" x14ac:dyDescent="0.3">
      <c r="A93" s="16" t="str">
        <f>'[1]Indicator Data'!A94</f>
        <v>Korea DPR</v>
      </c>
      <c r="B93" s="17" t="str">
        <f>IF('[1]Indicator Data'!BJ94="No data","x",ROUND(IF('[1]Indicator Data'!BJ94&gt;B$3,0,IF('[1]Indicator Data'!BJ94&lt;B$4,10,(B$3-'[1]Indicator Data'!BJ94)/(B$3-B$4)*10)),1))</f>
        <v>x</v>
      </c>
      <c r="C93" s="18" t="str">
        <f t="shared" si="10"/>
        <v>x</v>
      </c>
      <c r="D93" s="17">
        <f>IF('[1]Indicator Data'!BL94="No data","x",ROUND(IF('[1]Indicator Data'!BL94&gt;D$3,0,IF('[1]Indicator Data'!BL94&lt;D$4,10,(D$3-'[1]Indicator Data'!BL94)/(D$3-D$4)*10)),1))</f>
        <v>8.1999999999999993</v>
      </c>
      <c r="E93" s="17">
        <f>IF('[1]Indicator Data'!BK94="No data","x",ROUND(IF('[1]Indicator Data'!BK94&gt;E$3,0,IF('[1]Indicator Data'!BK94&lt;E$4,10,(E$3-'[1]Indicator Data'!BK94)/(E$3-E$4)*10)),1))</f>
        <v>7.8</v>
      </c>
      <c r="F93" s="18">
        <f t="shared" si="11"/>
        <v>8</v>
      </c>
      <c r="G93" s="19">
        <f t="shared" si="12"/>
        <v>8</v>
      </c>
      <c r="H93" s="17" t="str">
        <f>IF('[1]Indicator Data'!BN94="No data","x",ROUND(IF('[1]Indicator Data'!BN94^2&gt;H$3,0,IF('[1]Indicator Data'!BN94^2&lt;H$4,10,(H$3-'[1]Indicator Data'!BN94^2)/(H$3-H$4)*10)),1))</f>
        <v>x</v>
      </c>
      <c r="I93" s="17">
        <f>IF(OR('[1]Indicator Data'!BM94=0,'[1]Indicator Data'!BM94="No data"),"x",ROUND(IF('[1]Indicator Data'!BM94&gt;I$3,0,IF('[1]Indicator Data'!BM94&lt;I$4,10,(I$3-'[1]Indicator Data'!BM94)/(I$3-I$4)*10)),1))</f>
        <v>5.0999999999999996</v>
      </c>
      <c r="J93" s="17" t="str">
        <f>IF('[1]Indicator Data'!BO94="No data","x",ROUND(IF('[1]Indicator Data'!BO94&gt;J$3,0,IF('[1]Indicator Data'!BO94&lt;J$4,10,(J$3-'[1]Indicator Data'!BO94)/(J$3-J$4)*10)),1))</f>
        <v>x</v>
      </c>
      <c r="K93" s="17">
        <f>IF('[1]Indicator Data'!BP94="No data","x",ROUND(IF('[1]Indicator Data'!BP94&gt;K$3,0,IF('[1]Indicator Data'!BP94&lt;K$4,10,(K$3-'[1]Indicator Data'!BP94)/(K$3-K$4)*10)),1))</f>
        <v>9.5</v>
      </c>
      <c r="L93" s="18">
        <f t="shared" si="13"/>
        <v>7.3</v>
      </c>
      <c r="M93" s="20">
        <f>IF('[1]Indicator Data'!BQ94="No data","x",'[1]Indicator Data'!BQ94/'[1]Indicator Data'!CC94*100)</f>
        <v>29.067353209866294</v>
      </c>
      <c r="N93" s="17">
        <f>IF(M93="x","x",ROUND(IF(M93&gt;N$3,0,IF(M93&lt;N$4,10,(N$3-M93)/(N$3-N$4)*10)),1))</f>
        <v>7.2</v>
      </c>
      <c r="O93" s="17">
        <f>IF('[1]Indicator Data'!BR94="No data","x",ROUND(IF('[1]Indicator Data'!BR94&gt;O$3,0,IF('[1]Indicator Data'!BR94&lt;O$4,10,(O$3-'[1]Indicator Data'!BR94)/(O$3-O$4)*10)),1))</f>
        <v>1.9</v>
      </c>
      <c r="P93" s="17">
        <f>IF('[1]Indicator Data'!BS94="No data","x",ROUND(IF('[1]Indicator Data'!BS94&gt;P$3,0,IF('[1]Indicator Data'!BS94&lt;P$4,10,(P$3-'[1]Indicator Data'!BS94)/(P$3-P$4)*10)),1))</f>
        <v>1.1000000000000001</v>
      </c>
      <c r="Q93" s="18">
        <f t="shared" si="14"/>
        <v>3.4</v>
      </c>
      <c r="R93" s="17">
        <f>IF('[1]Indicator Data'!BT94="No data","x",ROUND(IF('[1]Indicator Data'!BT94&gt;R$3,0,IF('[1]Indicator Data'!BT94&lt;R$4,10,(R$3-'[1]Indicator Data'!BT94)/(R$3-R$4)*10)),1))</f>
        <v>0.8</v>
      </c>
      <c r="S93" s="20">
        <f>IF('[1]Indicator Data'!BU94="No data","x",ROUND(IF('[1]Indicator Data'!BU94&gt;S$3,0,IF('[1]Indicator Data'!BU94&lt;S$4,10,(S$3-'[1]Indicator Data'!BU94)/(S$3-S$4)*10)),1))</f>
        <v>0.3</v>
      </c>
      <c r="T93" s="20">
        <f>IF('[1]Indicator Data'!BV94="No data","x",ROUND(IF('[1]Indicator Data'!BV94&gt;T$3,0,IF('[1]Indicator Data'!BV94&lt;T$4,10,(T$3-'[1]Indicator Data'!BV94)/(T$3-T$4)*10)),1))</f>
        <v>0.2</v>
      </c>
      <c r="U93" s="20" t="str">
        <f>IF('[1]Indicator Data'!BW94="No data","x",ROUND(IF('[1]Indicator Data'!BW94&gt;U$3,0,IF('[1]Indicator Data'!BW94&lt;U$4,10,(U$3-'[1]Indicator Data'!BW94)/(U$3-U$4)*10)),1))</f>
        <v>x</v>
      </c>
      <c r="V93" s="17">
        <f t="shared" si="15"/>
        <v>0.25</v>
      </c>
      <c r="W93" s="17" t="str">
        <f>IF('[1]Indicator Data'!BX94="No data","x",ROUND(IF('[1]Indicator Data'!BX94&gt;W$3,0,IF('[1]Indicator Data'!BX94&lt;W$4,10,(W$3-'[1]Indicator Data'!BX94)/(W$3-W$4)*10)),1))</f>
        <v>x</v>
      </c>
      <c r="X93" s="17">
        <f>IF('[1]Indicator Data'!BY94="No data","x",ROUND(IF('[1]Indicator Data'!BY94&gt;X$3,10,IF('[1]Indicator Data'!BY94&lt;X$4,0,10-(X$3-'[1]Indicator Data'!BY94)/(X$3-X$4)*10)),1))</f>
        <v>1</v>
      </c>
      <c r="Y93" s="18">
        <f t="shared" si="8"/>
        <v>0.7</v>
      </c>
      <c r="Z93" s="19">
        <f t="shared" si="9"/>
        <v>3.8</v>
      </c>
      <c r="AA93" s="14"/>
    </row>
    <row r="94" spans="1:27" s="7" customFormat="1" x14ac:dyDescent="0.3">
      <c r="A94" s="16" t="str">
        <f>'[1]Indicator Data'!A95</f>
        <v>Korea Republic of</v>
      </c>
      <c r="B94" s="17">
        <f>IF('[1]Indicator Data'!BJ95="No data","x",ROUND(IF('[1]Indicator Data'!BJ95&gt;B$3,0,IF('[1]Indicator Data'!BJ95&lt;B$4,10,(B$3-'[1]Indicator Data'!BJ95)/(B$3-B$4)*10)),1))</f>
        <v>1.5</v>
      </c>
      <c r="C94" s="18">
        <f t="shared" si="10"/>
        <v>1.5</v>
      </c>
      <c r="D94" s="17">
        <f>IF('[1]Indicator Data'!BL95="No data","x",ROUND(IF('[1]Indicator Data'!BL95&gt;D$3,0,IF('[1]Indicator Data'!BL95&lt;D$4,10,(D$3-'[1]Indicator Data'!BL95)/(D$3-D$4)*10)),1))</f>
        <v>3.9</v>
      </c>
      <c r="E94" s="17">
        <f>IF('[1]Indicator Data'!BK95="No data","x",ROUND(IF('[1]Indicator Data'!BK95&gt;E$3,0,IF('[1]Indicator Data'!BK95&lt;E$4,10,(E$3-'[1]Indicator Data'!BK95)/(E$3-E$4)*10)),1))</f>
        <v>2.2000000000000002</v>
      </c>
      <c r="F94" s="18">
        <f t="shared" si="11"/>
        <v>3.1</v>
      </c>
      <c r="G94" s="19">
        <f t="shared" si="12"/>
        <v>2.2999999999999998</v>
      </c>
      <c r="H94" s="17" t="str">
        <f>IF('[1]Indicator Data'!BN95="No data","x",ROUND(IF('[1]Indicator Data'!BN95^2&gt;H$3,0,IF('[1]Indicator Data'!BN95^2&lt;H$4,10,(H$3-'[1]Indicator Data'!BN95^2)/(H$3-H$4)*10)),1))</f>
        <v>x</v>
      </c>
      <c r="I94" s="17">
        <f>IF(OR('[1]Indicator Data'!BM95=0,'[1]Indicator Data'!BM95="No data"),"x",ROUND(IF('[1]Indicator Data'!BM95&gt;I$3,0,IF('[1]Indicator Data'!BM95&lt;I$4,10,(I$3-'[1]Indicator Data'!BM95)/(I$3-I$4)*10)),1))</f>
        <v>0</v>
      </c>
      <c r="J94" s="17">
        <f>IF('[1]Indicator Data'!BO95="No data","x",ROUND(IF('[1]Indicator Data'!BO95&gt;J$3,0,IF('[1]Indicator Data'!BO95&lt;J$4,10,(J$3-'[1]Indicator Data'!BO95)/(J$3-J$4)*10)),1))</f>
        <v>0.4</v>
      </c>
      <c r="K94" s="17">
        <f>IF('[1]Indicator Data'!BP95="No data","x",ROUND(IF('[1]Indicator Data'!BP95&gt;K$3,0,IF('[1]Indicator Data'!BP95&lt;K$4,10,(K$3-'[1]Indicator Data'!BP95)/(K$3-K$4)*10)),1))</f>
        <v>3.4</v>
      </c>
      <c r="L94" s="18">
        <f t="shared" si="13"/>
        <v>1.3</v>
      </c>
      <c r="M94" s="20">
        <f>IF('[1]Indicator Data'!BQ95="No data","x",'[1]Indicator Data'!BQ95/'[1]Indicator Data'!CC95*100)</f>
        <v>102.98661174047375</v>
      </c>
      <c r="N94" s="17">
        <f>IF(M94="x","x",ROUND(IF(M94&gt;N$3,0,IF(M94&lt;N$4,10,(N$3-M94)/(N$3-N$4)*10)),1))</f>
        <v>0</v>
      </c>
      <c r="O94" s="17">
        <f>IF('[1]Indicator Data'!BR95="No data","x",ROUND(IF('[1]Indicator Data'!BR95&gt;O$3,0,IF('[1]Indicator Data'!BR95&lt;O$4,10,(O$3-'[1]Indicator Data'!BR95)/(O$3-O$4)*10)),1))</f>
        <v>0</v>
      </c>
      <c r="P94" s="17">
        <f>IF('[1]Indicator Data'!BS95="No data","x",ROUND(IF('[1]Indicator Data'!BS95&gt;P$3,0,IF('[1]Indicator Data'!BS95&lt;P$4,10,(P$3-'[1]Indicator Data'!BS95)/(P$3-P$4)*10)),1))</f>
        <v>0</v>
      </c>
      <c r="Q94" s="18">
        <f t="shared" si="14"/>
        <v>0</v>
      </c>
      <c r="R94" s="17">
        <f>IF('[1]Indicator Data'!BT95="No data","x",ROUND(IF('[1]Indicator Data'!BT95&gt;R$3,0,IF('[1]Indicator Data'!BT95&lt;R$4,10,(R$3-'[1]Indicator Data'!BT95)/(R$3-R$4)*10)),1))</f>
        <v>4.0999999999999996</v>
      </c>
      <c r="S94" s="20">
        <f>IF('[1]Indicator Data'!BU95="No data","x",ROUND(IF('[1]Indicator Data'!BU95&gt;S$3,0,IF('[1]Indicator Data'!BU95&lt;S$4,10,(S$3-'[1]Indicator Data'!BU95)/(S$3-S$4)*10)),1))</f>
        <v>0.2</v>
      </c>
      <c r="T94" s="20">
        <f>IF('[1]Indicator Data'!BV95="No data","x",ROUND(IF('[1]Indicator Data'!BV95&gt;T$3,0,IF('[1]Indicator Data'!BV95&lt;T$4,10,(T$3-'[1]Indicator Data'!BV95)/(T$3-T$4)*10)),1))</f>
        <v>0.5</v>
      </c>
      <c r="U94" s="20">
        <f>IF('[1]Indicator Data'!BW95="No data","x",ROUND(IF('[1]Indicator Data'!BW95&gt;U$3,0,IF('[1]Indicator Data'!BW95&lt;U$4,10,(U$3-'[1]Indicator Data'!BW95)/(U$3-U$4)*10)),1))</f>
        <v>0.2</v>
      </c>
      <c r="V94" s="17">
        <f t="shared" si="15"/>
        <v>0.3</v>
      </c>
      <c r="W94" s="17">
        <f>IF('[1]Indicator Data'!BX95="No data","x",ROUND(IF('[1]Indicator Data'!BX95&gt;W$3,0,IF('[1]Indicator Data'!BX95&lt;W$4,10,(W$3-'[1]Indicator Data'!BX95)/(W$3-W$4)*10)),1))</f>
        <v>0</v>
      </c>
      <c r="X94" s="17">
        <f>IF('[1]Indicator Data'!BY95="No data","x",ROUND(IF('[1]Indicator Data'!BY95&gt;X$3,10,IF('[1]Indicator Data'!BY95&lt;X$4,0,10-(X$3-'[1]Indicator Data'!BY95)/(X$3-X$4)*10)),1))</f>
        <v>0.1</v>
      </c>
      <c r="Y94" s="18">
        <f t="shared" si="8"/>
        <v>1.1000000000000001</v>
      </c>
      <c r="Z94" s="19">
        <f t="shared" si="9"/>
        <v>0.8</v>
      </c>
      <c r="AA94" s="14"/>
    </row>
    <row r="95" spans="1:27" s="7" customFormat="1" x14ac:dyDescent="0.3">
      <c r="A95" s="16" t="str">
        <f>'[1]Indicator Data'!A96</f>
        <v>Kuwait</v>
      </c>
      <c r="B95" s="17" t="str">
        <f>IF('[1]Indicator Data'!BJ96="No data","x",ROUND(IF('[1]Indicator Data'!BJ96&gt;B$3,0,IF('[1]Indicator Data'!BJ96&lt;B$4,10,(B$3-'[1]Indicator Data'!BJ96)/(B$3-B$4)*10)),1))</f>
        <v>x</v>
      </c>
      <c r="C95" s="18" t="str">
        <f t="shared" si="10"/>
        <v>x</v>
      </c>
      <c r="D95" s="17">
        <f>IF('[1]Indicator Data'!BL96="No data","x",ROUND(IF('[1]Indicator Data'!BL96&gt;D$3,0,IF('[1]Indicator Data'!BL96&lt;D$4,10,(D$3-'[1]Indicator Data'!BL96)/(D$3-D$4)*10)),1))</f>
        <v>5.8</v>
      </c>
      <c r="E95" s="17">
        <f>IF('[1]Indicator Data'!BK96="No data","x",ROUND(IF('[1]Indicator Data'!BK96&gt;E$3,0,IF('[1]Indicator Data'!BK96&lt;E$4,10,(E$3-'[1]Indicator Data'!BK96)/(E$3-E$4)*10)),1))</f>
        <v>5</v>
      </c>
      <c r="F95" s="18">
        <f t="shared" si="11"/>
        <v>5.4</v>
      </c>
      <c r="G95" s="19">
        <f t="shared" si="12"/>
        <v>5.4</v>
      </c>
      <c r="H95" s="17">
        <f>IF('[1]Indicator Data'!BN96="No data","x",ROUND(IF('[1]Indicator Data'!BN96^2&gt;H$3,0,IF('[1]Indicator Data'!BN96^2&lt;H$4,10,(H$3-'[1]Indicator Data'!BN96^2)/(H$3-H$4)*10)),1))</f>
        <v>0.8</v>
      </c>
      <c r="I95" s="17">
        <f>IF(OR('[1]Indicator Data'!BM96=0,'[1]Indicator Data'!BM96="No data"),"x",ROUND(IF('[1]Indicator Data'!BM96&gt;I$3,0,IF('[1]Indicator Data'!BM96&lt;I$4,10,(I$3-'[1]Indicator Data'!BM96)/(I$3-I$4)*10)),1))</f>
        <v>0</v>
      </c>
      <c r="J95" s="17">
        <f>IF('[1]Indicator Data'!BO96="No data","x",ROUND(IF('[1]Indicator Data'!BO96&gt;J$3,0,IF('[1]Indicator Data'!BO96&lt;J$4,10,(J$3-'[1]Indicator Data'!BO96)/(J$3-J$4)*10)),1))</f>
        <v>0</v>
      </c>
      <c r="K95" s="17">
        <f>IF('[1]Indicator Data'!BP96="No data","x",ROUND(IF('[1]Indicator Data'!BP96&gt;K$3,0,IF('[1]Indicator Data'!BP96&lt;K$4,10,(K$3-'[1]Indicator Data'!BP96)/(K$3-K$4)*10)),1))</f>
        <v>1.3</v>
      </c>
      <c r="L95" s="18">
        <f t="shared" si="13"/>
        <v>0.5</v>
      </c>
      <c r="M95" s="20">
        <f>IF('[1]Indicator Data'!BQ96="No data","x",'[1]Indicator Data'!BQ96/'[1]Indicator Data'!CC96*100)</f>
        <v>52.188552188552187</v>
      </c>
      <c r="N95" s="17">
        <f>IF(M95="x","x",ROUND(IF(M95&gt;N$3,0,IF(M95&lt;N$4,10,(N$3-M95)/(N$3-N$4)*10)),1))</f>
        <v>4.8</v>
      </c>
      <c r="O95" s="17">
        <f>IF('[1]Indicator Data'!BR96="No data","x",ROUND(IF('[1]Indicator Data'!BR96&gt;O$3,0,IF('[1]Indicator Data'!BR96&lt;O$4,10,(O$3-'[1]Indicator Data'!BR96)/(O$3-O$4)*10)),1))</f>
        <v>0</v>
      </c>
      <c r="P95" s="17">
        <f>IF('[1]Indicator Data'!BS96="No data","x",ROUND(IF('[1]Indicator Data'!BS96&gt;P$3,0,IF('[1]Indicator Data'!BS96&lt;P$4,10,(P$3-'[1]Indicator Data'!BS96)/(P$3-P$4)*10)),1))</f>
        <v>0</v>
      </c>
      <c r="Q95" s="18">
        <f t="shared" si="14"/>
        <v>1.6</v>
      </c>
      <c r="R95" s="17">
        <f>IF('[1]Indicator Data'!BT96="No data","x",ROUND(IF('[1]Indicator Data'!BT96&gt;R$3,0,IF('[1]Indicator Data'!BT96&lt;R$4,10,(R$3-'[1]Indicator Data'!BT96)/(R$3-R$4)*10)),1))</f>
        <v>3.6</v>
      </c>
      <c r="S95" s="20">
        <f>IF('[1]Indicator Data'!BU96="No data","x",ROUND(IF('[1]Indicator Data'!BU96&gt;S$3,0,IF('[1]Indicator Data'!BU96&lt;S$4,10,(S$3-'[1]Indicator Data'!BU96)/(S$3-S$4)*10)),1))</f>
        <v>1.4</v>
      </c>
      <c r="T95" s="20">
        <f>IF('[1]Indicator Data'!BV96="No data","x",ROUND(IF('[1]Indicator Data'!BV96&gt;T$3,0,IF('[1]Indicator Data'!BV96&lt;T$4,10,(T$3-'[1]Indicator Data'!BV96)/(T$3-T$4)*10)),1))</f>
        <v>0.8</v>
      </c>
      <c r="U95" s="20">
        <f>IF('[1]Indicator Data'!BW96="No data","x",ROUND(IF('[1]Indicator Data'!BW96&gt;U$3,0,IF('[1]Indicator Data'!BW96&lt;U$4,10,(U$3-'[1]Indicator Data'!BW96)/(U$3-U$4)*10)),1))</f>
        <v>1.4</v>
      </c>
      <c r="V95" s="17">
        <f t="shared" si="15"/>
        <v>1.2</v>
      </c>
      <c r="W95" s="17">
        <f>IF('[1]Indicator Data'!BX96="No data","x",ROUND(IF('[1]Indicator Data'!BX96&gt;W$3,0,IF('[1]Indicator Data'!BX96&lt;W$4,10,(W$3-'[1]Indicator Data'!BX96)/(W$3-W$4)*10)),1))</f>
        <v>0</v>
      </c>
      <c r="X95" s="17">
        <f>IF('[1]Indicator Data'!BY96="No data","x",ROUND(IF('[1]Indicator Data'!BY96&gt;X$3,10,IF('[1]Indicator Data'!BY96&lt;X$4,0,10-(X$3-'[1]Indicator Data'!BY96)/(X$3-X$4)*10)),1))</f>
        <v>0.1</v>
      </c>
      <c r="Y95" s="18">
        <f t="shared" si="8"/>
        <v>1.2</v>
      </c>
      <c r="Z95" s="19">
        <f t="shared" si="9"/>
        <v>1.1000000000000001</v>
      </c>
      <c r="AA95" s="14"/>
    </row>
    <row r="96" spans="1:27" s="7" customFormat="1" x14ac:dyDescent="0.3">
      <c r="A96" s="16" t="str">
        <f>'[1]Indicator Data'!A97</f>
        <v>Kyrgyzstan</v>
      </c>
      <c r="B96" s="17">
        <f>IF('[1]Indicator Data'!BJ97="No data","x",ROUND(IF('[1]Indicator Data'!BJ97&gt;B$3,0,IF('[1]Indicator Data'!BJ97&lt;B$4,10,(B$3-'[1]Indicator Data'!BJ97)/(B$3-B$4)*10)),1))</f>
        <v>3.7</v>
      </c>
      <c r="C96" s="18">
        <f t="shared" si="10"/>
        <v>3.7</v>
      </c>
      <c r="D96" s="17">
        <f>IF('[1]Indicator Data'!BL97="No data","x",ROUND(IF('[1]Indicator Data'!BL97&gt;D$3,0,IF('[1]Indicator Data'!BL97&lt;D$4,10,(D$3-'[1]Indicator Data'!BL97)/(D$3-D$4)*10)),1))</f>
        <v>6.9</v>
      </c>
      <c r="E96" s="17">
        <f>IF('[1]Indicator Data'!BK97="No data","x",ROUND(IF('[1]Indicator Data'!BK97&gt;E$3,0,IF('[1]Indicator Data'!BK97&lt;E$4,10,(E$3-'[1]Indicator Data'!BK97)/(E$3-E$4)*10)),1))</f>
        <v>6.4</v>
      </c>
      <c r="F96" s="18">
        <f t="shared" si="11"/>
        <v>6.7</v>
      </c>
      <c r="G96" s="19">
        <f t="shared" si="12"/>
        <v>5.2</v>
      </c>
      <c r="H96" s="17">
        <f>IF('[1]Indicator Data'!BN97="No data","x",ROUND(IF('[1]Indicator Data'!BN97^2&gt;H$3,0,IF('[1]Indicator Data'!BN97^2&lt;H$4,10,(H$3-'[1]Indicator Data'!BN97^2)/(H$3-H$4)*10)),1))</f>
        <v>0.1</v>
      </c>
      <c r="I96" s="17">
        <f>IF(OR('[1]Indicator Data'!BM97=0,'[1]Indicator Data'!BM97="No data"),"x",ROUND(IF('[1]Indicator Data'!BM97&gt;I$3,0,IF('[1]Indicator Data'!BM97&lt;I$4,10,(I$3-'[1]Indicator Data'!BM97)/(I$3-I$4)*10)),1))</f>
        <v>0</v>
      </c>
      <c r="J96" s="17">
        <f>IF('[1]Indicator Data'!BO97="No data","x",ROUND(IF('[1]Indicator Data'!BO97&gt;J$3,0,IF('[1]Indicator Data'!BO97&lt;J$4,10,(J$3-'[1]Indicator Data'!BO97)/(J$3-J$4)*10)),1))</f>
        <v>6.2</v>
      </c>
      <c r="K96" s="17">
        <f>IF('[1]Indicator Data'!BP97="No data","x",ROUND(IF('[1]Indicator Data'!BP97&gt;K$3,0,IF('[1]Indicator Data'!BP97&lt;K$4,10,(K$3-'[1]Indicator Data'!BP97)/(K$3-K$4)*10)),1))</f>
        <v>3.4</v>
      </c>
      <c r="L96" s="18">
        <f t="shared" si="13"/>
        <v>2.4</v>
      </c>
      <c r="M96" s="20">
        <f>IF('[1]Indicator Data'!BQ97="No data","x",'[1]Indicator Data'!BQ97/'[1]Indicator Data'!CC97*100)</f>
        <v>19.81230448383733</v>
      </c>
      <c r="N96" s="17">
        <f>IF(M96="x","x",ROUND(IF(M96&gt;N$3,0,IF(M96&lt;N$4,10,(N$3-M96)/(N$3-N$4)*10)),1))</f>
        <v>8.1</v>
      </c>
      <c r="O96" s="17">
        <f>IF('[1]Indicator Data'!BR97="No data","x",ROUND(IF('[1]Indicator Data'!BR97&gt;O$3,0,IF('[1]Indicator Data'!BR97&lt;O$4,10,(O$3-'[1]Indicator Data'!BR97)/(O$3-O$4)*10)),1))</f>
        <v>0.4</v>
      </c>
      <c r="P96" s="17">
        <f>IF('[1]Indicator Data'!BS97="No data","x",ROUND(IF('[1]Indicator Data'!BS97&gt;P$3,0,IF('[1]Indicator Data'!BS97&lt;P$4,10,(P$3-'[1]Indicator Data'!BS97)/(P$3-P$4)*10)),1))</f>
        <v>2.5</v>
      </c>
      <c r="Q96" s="18">
        <f t="shared" si="14"/>
        <v>3.7</v>
      </c>
      <c r="R96" s="17">
        <f>IF('[1]Indicator Data'!BT97="No data","x",ROUND(IF('[1]Indicator Data'!BT97&gt;R$3,0,IF('[1]Indicator Data'!BT97&lt;R$4,10,(R$3-'[1]Indicator Data'!BT97)/(R$3-R$4)*10)),1))</f>
        <v>5.3</v>
      </c>
      <c r="S96" s="20">
        <f>IF('[1]Indicator Data'!BU97="No data","x",ROUND(IF('[1]Indicator Data'!BU97&gt;S$3,0,IF('[1]Indicator Data'!BU97&lt;S$4,10,(S$3-'[1]Indicator Data'!BU97)/(S$3-S$4)*10)),1))</f>
        <v>0.7</v>
      </c>
      <c r="T96" s="20">
        <f>IF('[1]Indicator Data'!BV97="No data","x",ROUND(IF('[1]Indicator Data'!BV97&gt;T$3,0,IF('[1]Indicator Data'!BV97&lt;T$4,10,(T$3-'[1]Indicator Data'!BV97)/(T$3-T$4)*10)),1))</f>
        <v>0.2</v>
      </c>
      <c r="U96" s="20">
        <f>IF('[1]Indicator Data'!BW97="No data","x",ROUND(IF('[1]Indicator Data'!BW97&gt;U$3,0,IF('[1]Indicator Data'!BW97&lt;U$4,10,(U$3-'[1]Indicator Data'!BW97)/(U$3-U$4)*10)),1))</f>
        <v>0.5</v>
      </c>
      <c r="V96" s="17">
        <f t="shared" si="15"/>
        <v>0.46666666666666662</v>
      </c>
      <c r="W96" s="17">
        <f>IF('[1]Indicator Data'!BX97="No data","x",ROUND(IF('[1]Indicator Data'!BX97&gt;W$3,0,IF('[1]Indicator Data'!BX97&lt;W$4,10,(W$3-'[1]Indicator Data'!BX97)/(W$3-W$4)*10)),1))</f>
        <v>9.3000000000000007</v>
      </c>
      <c r="X96" s="17">
        <f>IF('[1]Indicator Data'!BY97="No data","x",ROUND(IF('[1]Indicator Data'!BY97&gt;X$3,10,IF('[1]Indicator Data'!BY97&lt;X$4,0,10-(X$3-'[1]Indicator Data'!BY97)/(X$3-X$4)*10)),1))</f>
        <v>0.7</v>
      </c>
      <c r="Y96" s="18">
        <f t="shared" si="8"/>
        <v>3.9</v>
      </c>
      <c r="Z96" s="19">
        <f t="shared" si="9"/>
        <v>3.3</v>
      </c>
      <c r="AA96" s="14"/>
    </row>
    <row r="97" spans="1:27" s="7" customFormat="1" x14ac:dyDescent="0.3">
      <c r="A97" s="16" t="str">
        <f>'[1]Indicator Data'!A98</f>
        <v>Lao PDR</v>
      </c>
      <c r="B97" s="17">
        <f>IF('[1]Indicator Data'!BJ98="No data","x",ROUND(IF('[1]Indicator Data'!BJ98&gt;B$3,0,IF('[1]Indicator Data'!BJ98&lt;B$4,10,(B$3-'[1]Indicator Data'!BJ98)/(B$3-B$4)*10)),1))</f>
        <v>6.1</v>
      </c>
      <c r="C97" s="18">
        <f t="shared" si="10"/>
        <v>6.1</v>
      </c>
      <c r="D97" s="17">
        <f>IF('[1]Indicator Data'!BL98="No data","x",ROUND(IF('[1]Indicator Data'!BL98&gt;D$3,0,IF('[1]Indicator Data'!BL98&lt;D$4,10,(D$3-'[1]Indicator Data'!BL98)/(D$3-D$4)*10)),1))</f>
        <v>7.1</v>
      </c>
      <c r="E97" s="17">
        <f>IF('[1]Indicator Data'!BK98="No data","x",ROUND(IF('[1]Indicator Data'!BK98&gt;E$3,0,IF('[1]Indicator Data'!BK98&lt;E$4,10,(E$3-'[1]Indicator Data'!BK98)/(E$3-E$4)*10)),1))</f>
        <v>6.6</v>
      </c>
      <c r="F97" s="18">
        <f t="shared" si="11"/>
        <v>6.9</v>
      </c>
      <c r="G97" s="19">
        <f t="shared" si="12"/>
        <v>6.5</v>
      </c>
      <c r="H97" s="17">
        <f>IF('[1]Indicator Data'!BN98="No data","x",ROUND(IF('[1]Indicator Data'!BN98^2&gt;H$3,0,IF('[1]Indicator Data'!BN98^2&lt;H$4,10,(H$3-'[1]Indicator Data'!BN98^2)/(H$3-H$4)*10)),1))</f>
        <v>3.1</v>
      </c>
      <c r="I97" s="17">
        <f>IF(OR('[1]Indicator Data'!BM98=0,'[1]Indicator Data'!BM98="No data"),"x",ROUND(IF('[1]Indicator Data'!BM98&gt;I$3,0,IF('[1]Indicator Data'!BM98&lt;I$4,10,(I$3-'[1]Indicator Data'!BM98)/(I$3-I$4)*10)),1))</f>
        <v>0</v>
      </c>
      <c r="J97" s="17">
        <f>IF('[1]Indicator Data'!BO98="No data","x",ROUND(IF('[1]Indicator Data'!BO98&gt;J$3,0,IF('[1]Indicator Data'!BO98&lt;J$4,10,(J$3-'[1]Indicator Data'!BO98)/(J$3-J$4)*10)),1))</f>
        <v>7.4</v>
      </c>
      <c r="K97" s="17">
        <f>IF('[1]Indicator Data'!BP98="No data","x",ROUND(IF('[1]Indicator Data'!BP98&gt;K$3,0,IF('[1]Indicator Data'!BP98&lt;K$4,10,(K$3-'[1]Indicator Data'!BP98)/(K$3-K$4)*10)),1))</f>
        <v>7.1</v>
      </c>
      <c r="L97" s="18">
        <f t="shared" si="13"/>
        <v>4.4000000000000004</v>
      </c>
      <c r="M97" s="20">
        <f>IF('[1]Indicator Data'!BQ98="No data","x",'[1]Indicator Data'!BQ98/'[1]Indicator Data'!CC98*100)</f>
        <v>10.831889081455806</v>
      </c>
      <c r="N97" s="17">
        <f>IF(M97="x","x",ROUND(IF(M97&gt;N$3,0,IF(M97&lt;N$4,10,(N$3-M97)/(N$3-N$4)*10)),1))</f>
        <v>9</v>
      </c>
      <c r="O97" s="17">
        <f>IF('[1]Indicator Data'!BR98="No data","x",ROUND(IF('[1]Indicator Data'!BR98&gt;O$3,0,IF('[1]Indicator Data'!BR98&lt;O$4,10,(O$3-'[1]Indicator Data'!BR98)/(O$3-O$4)*10)),1))</f>
        <v>2.8</v>
      </c>
      <c r="P97" s="17">
        <f>IF('[1]Indicator Data'!BS98="No data","x",ROUND(IF('[1]Indicator Data'!BS98&gt;P$3,0,IF('[1]Indicator Data'!BS98&lt;P$4,10,(P$3-'[1]Indicator Data'!BS98)/(P$3-P$4)*10)),1))</f>
        <v>3.6</v>
      </c>
      <c r="Q97" s="18">
        <f t="shared" si="14"/>
        <v>5.0999999999999996</v>
      </c>
      <c r="R97" s="17">
        <f>IF('[1]Indicator Data'!BT98="No data","x",ROUND(IF('[1]Indicator Data'!BT98&gt;R$3,0,IF('[1]Indicator Data'!BT98&lt;R$4,10,(R$3-'[1]Indicator Data'!BT98)/(R$3-R$4)*10)),1))</f>
        <v>8.8000000000000007</v>
      </c>
      <c r="S97" s="20">
        <f>IF('[1]Indicator Data'!BU98="No data","x",ROUND(IF('[1]Indicator Data'!BU98&gt;S$3,0,IF('[1]Indicator Data'!BU98&lt;S$4,10,(S$3-'[1]Indicator Data'!BU98)/(S$3-S$4)*10)),1))</f>
        <v>5.3</v>
      </c>
      <c r="T97" s="20">
        <f>IF('[1]Indicator Data'!BV98="No data","x",ROUND(IF('[1]Indicator Data'!BV98&gt;T$3,0,IF('[1]Indicator Data'!BV98&lt;T$4,10,(T$3-'[1]Indicator Data'!BV98)/(T$3-T$4)*10)),1))</f>
        <v>7.1</v>
      </c>
      <c r="U97" s="20">
        <f>IF('[1]Indicator Data'!BW98="No data","x",ROUND(IF('[1]Indicator Data'!BW98&gt;U$3,0,IF('[1]Indicator Data'!BW98&lt;U$4,10,(U$3-'[1]Indicator Data'!BW98)/(U$3-U$4)*10)),1))</f>
        <v>7.3</v>
      </c>
      <c r="V97" s="17">
        <f t="shared" si="15"/>
        <v>6.5666666666666664</v>
      </c>
      <c r="W97" s="17">
        <f>IF('[1]Indicator Data'!BX98="No data","x",ROUND(IF('[1]Indicator Data'!BX98&gt;W$3,0,IF('[1]Indicator Data'!BX98&lt;W$4,10,(W$3-'[1]Indicator Data'!BX98)/(W$3-W$4)*10)),1))</f>
        <v>9.6</v>
      </c>
      <c r="X97" s="17">
        <f>IF('[1]Indicator Data'!BY98="No data","x",ROUND(IF('[1]Indicator Data'!BY98&gt;X$3,10,IF('[1]Indicator Data'!BY98&lt;X$4,0,10-(X$3-'[1]Indicator Data'!BY98)/(X$3-X$4)*10)),1))</f>
        <v>2.1</v>
      </c>
      <c r="Y97" s="18">
        <f t="shared" si="8"/>
        <v>6.8</v>
      </c>
      <c r="Z97" s="19">
        <f t="shared" si="9"/>
        <v>5.4</v>
      </c>
      <c r="AA97" s="14"/>
    </row>
    <row r="98" spans="1:27" s="7" customFormat="1" x14ac:dyDescent="0.3">
      <c r="A98" s="16" t="str">
        <f>'[1]Indicator Data'!A99</f>
        <v>Latvia</v>
      </c>
      <c r="B98" s="17" t="str">
        <f>IF('[1]Indicator Data'!BJ99="No data","x",ROUND(IF('[1]Indicator Data'!BJ99&gt;B$3,0,IF('[1]Indicator Data'!BJ99&lt;B$4,10,(B$3-'[1]Indicator Data'!BJ99)/(B$3-B$4)*10)),1))</f>
        <v>x</v>
      </c>
      <c r="C98" s="18" t="str">
        <f t="shared" si="10"/>
        <v>x</v>
      </c>
      <c r="D98" s="17">
        <f>IF('[1]Indicator Data'!BL99="No data","x",ROUND(IF('[1]Indicator Data'!BL99&gt;D$3,0,IF('[1]Indicator Data'!BL99&lt;D$4,10,(D$3-'[1]Indicator Data'!BL99)/(D$3-D$4)*10)),1))</f>
        <v>4.3</v>
      </c>
      <c r="E98" s="17">
        <f>IF('[1]Indicator Data'!BK99="No data","x",ROUND(IF('[1]Indicator Data'!BK99&gt;E$3,0,IF('[1]Indicator Data'!BK99&lt;E$4,10,(E$3-'[1]Indicator Data'!BK99)/(E$3-E$4)*10)),1))</f>
        <v>2.8</v>
      </c>
      <c r="F98" s="18">
        <f t="shared" si="11"/>
        <v>3.6</v>
      </c>
      <c r="G98" s="19">
        <f t="shared" si="12"/>
        <v>3.6</v>
      </c>
      <c r="H98" s="17">
        <f>IF('[1]Indicator Data'!BN99="No data","x",ROUND(IF('[1]Indicator Data'!BN99^2&gt;H$3,0,IF('[1]Indicator Data'!BN99^2&lt;H$4,10,(H$3-'[1]Indicator Data'!BN99^2)/(H$3-H$4)*10)),1))</f>
        <v>0</v>
      </c>
      <c r="I98" s="17">
        <f>IF(OR('[1]Indicator Data'!BM99=0,'[1]Indicator Data'!BM99="No data"),"x",ROUND(IF('[1]Indicator Data'!BM99&gt;I$3,0,IF('[1]Indicator Data'!BM99&lt;I$4,10,(I$3-'[1]Indicator Data'!BM99)/(I$3-I$4)*10)),1))</f>
        <v>0</v>
      </c>
      <c r="J98" s="17">
        <f>IF('[1]Indicator Data'!BO99="No data","x",ROUND(IF('[1]Indicator Data'!BO99&gt;J$3,0,IF('[1]Indicator Data'!BO99&lt;J$4,10,(J$3-'[1]Indicator Data'!BO99)/(J$3-J$4)*10)),1))</f>
        <v>1.4</v>
      </c>
      <c r="K98" s="17">
        <f>IF('[1]Indicator Data'!BP99="No data","x",ROUND(IF('[1]Indicator Data'!BP99&gt;K$3,0,IF('[1]Indicator Data'!BP99&lt;K$4,10,(K$3-'[1]Indicator Data'!BP99)/(K$3-K$4)*10)),1))</f>
        <v>4.7</v>
      </c>
      <c r="L98" s="18">
        <f t="shared" si="13"/>
        <v>1.5</v>
      </c>
      <c r="M98" s="20">
        <f>IF('[1]Indicator Data'!BQ99="No data","x",'[1]Indicator Data'!BQ99/'[1]Indicator Data'!CC99*100)</f>
        <v>90.032154340836016</v>
      </c>
      <c r="N98" s="17">
        <f>IF(M98="x","x",ROUND(IF(M98&gt;N$3,0,IF(M98&lt;N$4,10,(N$3-M98)/(N$3-N$4)*10)),1))</f>
        <v>1</v>
      </c>
      <c r="O98" s="17">
        <f>IF('[1]Indicator Data'!BR99="No data","x",ROUND(IF('[1]Indicator Data'!BR99&gt;O$3,0,IF('[1]Indicator Data'!BR99&lt;O$4,10,(O$3-'[1]Indicator Data'!BR99)/(O$3-O$4)*10)),1))</f>
        <v>0.9</v>
      </c>
      <c r="P98" s="17">
        <f>IF('[1]Indicator Data'!BS99="No data","x",ROUND(IF('[1]Indicator Data'!BS99&gt;P$3,0,IF('[1]Indicator Data'!BS99&lt;P$4,10,(P$3-'[1]Indicator Data'!BS99)/(P$3-P$4)*10)),1))</f>
        <v>0.3</v>
      </c>
      <c r="Q98" s="18">
        <f t="shared" si="14"/>
        <v>0.7</v>
      </c>
      <c r="R98" s="17">
        <f>IF('[1]Indicator Data'!BT99="No data","x",ROUND(IF('[1]Indicator Data'!BT99&gt;R$3,0,IF('[1]Indicator Data'!BT99&lt;R$4,10,(R$3-'[1]Indicator Data'!BT99)/(R$3-R$4)*10)),1))</f>
        <v>2</v>
      </c>
      <c r="S98" s="20">
        <f>IF('[1]Indicator Data'!BU99="No data","x",ROUND(IF('[1]Indicator Data'!BU99&gt;S$3,0,IF('[1]Indicator Data'!BU99&lt;S$4,10,(S$3-'[1]Indicator Data'!BU99)/(S$3-S$4)*10)),1))</f>
        <v>0</v>
      </c>
      <c r="T98" s="20">
        <f>IF('[1]Indicator Data'!BV99="No data","x",ROUND(IF('[1]Indicator Data'!BV99&gt;T$3,0,IF('[1]Indicator Data'!BV99&lt;T$4,10,(T$3-'[1]Indicator Data'!BV99)/(T$3-T$4)*10)),1))</f>
        <v>0.5</v>
      </c>
      <c r="U98" s="20">
        <f>IF('[1]Indicator Data'!BW99="No data","x",ROUND(IF('[1]Indicator Data'!BW99&gt;U$3,0,IF('[1]Indicator Data'!BW99&lt;U$4,10,(U$3-'[1]Indicator Data'!BW99)/(U$3-U$4)*10)),1))</f>
        <v>2.5</v>
      </c>
      <c r="V98" s="17">
        <f t="shared" si="15"/>
        <v>1</v>
      </c>
      <c r="W98" s="17">
        <f>IF('[1]Indicator Data'!BX99="No data","x",ROUND(IF('[1]Indicator Data'!BX99&gt;W$3,0,IF('[1]Indicator Data'!BX99&lt;W$4,10,(W$3-'[1]Indicator Data'!BX99)/(W$3-W$4)*10)),1))</f>
        <v>3.7</v>
      </c>
      <c r="X98" s="17">
        <f>IF('[1]Indicator Data'!BY99="No data","x",ROUND(IF('[1]Indicator Data'!BY99&gt;X$3,10,IF('[1]Indicator Data'!BY99&lt;X$4,0,10-(X$3-'[1]Indicator Data'!BY99)/(X$3-X$4)*10)),1))</f>
        <v>0.2</v>
      </c>
      <c r="Y98" s="18">
        <f t="shared" si="8"/>
        <v>1.7</v>
      </c>
      <c r="Z98" s="19">
        <f t="shared" si="9"/>
        <v>1.3</v>
      </c>
      <c r="AA98" s="14"/>
    </row>
    <row r="99" spans="1:27" s="7" customFormat="1" x14ac:dyDescent="0.3">
      <c r="A99" s="16" t="str">
        <f>'[1]Indicator Data'!A100</f>
        <v>Lebanon</v>
      </c>
      <c r="B99" s="17">
        <f>IF('[1]Indicator Data'!BJ100="No data","x",ROUND(IF('[1]Indicator Data'!BJ100&gt;B$3,0,IF('[1]Indicator Data'!BJ100&lt;B$4,10,(B$3-'[1]Indicator Data'!BJ100)/(B$3-B$4)*10)),1))</f>
        <v>4.7</v>
      </c>
      <c r="C99" s="18">
        <f t="shared" si="10"/>
        <v>4.7</v>
      </c>
      <c r="D99" s="17">
        <f>IF('[1]Indicator Data'!BL100="No data","x",ROUND(IF('[1]Indicator Data'!BL100&gt;D$3,0,IF('[1]Indicator Data'!BL100&lt;D$4,10,(D$3-'[1]Indicator Data'!BL100)/(D$3-D$4)*10)),1))</f>
        <v>7.5</v>
      </c>
      <c r="E99" s="17">
        <f>IF('[1]Indicator Data'!BK100="No data","x",ROUND(IF('[1]Indicator Data'!BK100&gt;E$3,0,IF('[1]Indicator Data'!BK100&lt;E$4,10,(E$3-'[1]Indicator Data'!BK100)/(E$3-E$4)*10)),1))</f>
        <v>6.7</v>
      </c>
      <c r="F99" s="18">
        <f t="shared" si="11"/>
        <v>7.1</v>
      </c>
      <c r="G99" s="19">
        <f t="shared" si="12"/>
        <v>5.9</v>
      </c>
      <c r="H99" s="17">
        <f>IF('[1]Indicator Data'!BN100="No data","x",ROUND(IF('[1]Indicator Data'!BN100^2&gt;H$3,0,IF('[1]Indicator Data'!BN100^2&lt;H$4,10,(H$3-'[1]Indicator Data'!BN100^2)/(H$3-H$4)*10)),1))</f>
        <v>1.1000000000000001</v>
      </c>
      <c r="I99" s="17">
        <f>IF(OR('[1]Indicator Data'!BM100=0,'[1]Indicator Data'!BM100="No data"),"x",ROUND(IF('[1]Indicator Data'!BM100&gt;I$3,0,IF('[1]Indicator Data'!BM100&lt;I$4,10,(I$3-'[1]Indicator Data'!BM100)/(I$3-I$4)*10)),1))</f>
        <v>0</v>
      </c>
      <c r="J99" s="17">
        <f>IF('[1]Indicator Data'!BO100="No data","x",ROUND(IF('[1]Indicator Data'!BO100&gt;J$3,0,IF('[1]Indicator Data'!BO100&lt;J$4,10,(J$3-'[1]Indicator Data'!BO100)/(J$3-J$4)*10)),1))</f>
        <v>2.2000000000000002</v>
      </c>
      <c r="K99" s="17">
        <f>IF('[1]Indicator Data'!BP100="No data","x",ROUND(IF('[1]Indicator Data'!BP100&gt;K$3,0,IF('[1]Indicator Data'!BP100&lt;K$4,10,(K$3-'[1]Indicator Data'!BP100)/(K$3-K$4)*10)),1))</f>
        <v>7.1</v>
      </c>
      <c r="L99" s="18">
        <f t="shared" si="13"/>
        <v>2.6</v>
      </c>
      <c r="M99" s="20">
        <f>IF('[1]Indicator Data'!BQ100="No data","x",'[1]Indicator Data'!BQ100/'[1]Indicator Data'!CC100*100)</f>
        <v>107.5268817204301</v>
      </c>
      <c r="N99" s="17">
        <f>IF(M99="x","x",ROUND(IF(M99&gt;N$3,0,IF(M99&lt;N$4,10,(N$3-M99)/(N$3-N$4)*10)),1))</f>
        <v>0</v>
      </c>
      <c r="O99" s="17">
        <f>IF('[1]Indicator Data'!BR100="No data","x",ROUND(IF('[1]Indicator Data'!BR100&gt;O$3,0,IF('[1]Indicator Data'!BR100&lt;O$4,10,(O$3-'[1]Indicator Data'!BR100)/(O$3-O$4)*10)),1))</f>
        <v>0.2</v>
      </c>
      <c r="P99" s="17">
        <f>IF('[1]Indicator Data'!BS100="No data","x",ROUND(IF('[1]Indicator Data'!BS100&gt;P$3,0,IF('[1]Indicator Data'!BS100&lt;P$4,10,(P$3-'[1]Indicator Data'!BS100)/(P$3-P$4)*10)),1))</f>
        <v>1.5</v>
      </c>
      <c r="Q99" s="18">
        <f t="shared" si="14"/>
        <v>0.6</v>
      </c>
      <c r="R99" s="17">
        <f>IF('[1]Indicator Data'!BT100="No data","x",ROUND(IF('[1]Indicator Data'!BT100&gt;R$3,0,IF('[1]Indicator Data'!BT100&lt;R$4,10,(R$3-'[1]Indicator Data'!BT100)/(R$3-R$4)*10)),1))</f>
        <v>4.3</v>
      </c>
      <c r="S99" s="20">
        <f>IF('[1]Indicator Data'!BU100="No data","x",ROUND(IF('[1]Indicator Data'!BU100&gt;S$3,0,IF('[1]Indicator Data'!BU100&lt;S$4,10,(S$3-'[1]Indicator Data'!BU100)/(S$3-S$4)*10)),1))</f>
        <v>2.7</v>
      </c>
      <c r="T99" s="20">
        <f>IF('[1]Indicator Data'!BV100="No data","x",ROUND(IF('[1]Indicator Data'!BV100&gt;T$3,0,IF('[1]Indicator Data'!BV100&lt;T$4,10,(T$3-'[1]Indicator Data'!BV100)/(T$3-T$4)*10)),1))</f>
        <v>6.1</v>
      </c>
      <c r="U99" s="20">
        <f>IF('[1]Indicator Data'!BW100="No data","x",ROUND(IF('[1]Indicator Data'!BW100&gt;U$3,0,IF('[1]Indicator Data'!BW100&lt;U$4,10,(U$3-'[1]Indicator Data'!BW100)/(U$3-U$4)*10)),1))</f>
        <v>2.9</v>
      </c>
      <c r="V99" s="17">
        <f t="shared" si="15"/>
        <v>3.9000000000000004</v>
      </c>
      <c r="W99" s="17">
        <f>IF('[1]Indicator Data'!BX100="No data","x",ROUND(IF('[1]Indicator Data'!BX100&gt;W$3,0,IF('[1]Indicator Data'!BX100&lt;W$4,10,(W$3-'[1]Indicator Data'!BX100)/(W$3-W$4)*10)),1))</f>
        <v>6.5</v>
      </c>
      <c r="X99" s="17">
        <f>IF('[1]Indicator Data'!BY100="No data","x",ROUND(IF('[1]Indicator Data'!BY100&gt;X$3,10,IF('[1]Indicator Data'!BY100&lt;X$4,0,10-(X$3-'[1]Indicator Data'!BY100)/(X$3-X$4)*10)),1))</f>
        <v>0.3</v>
      </c>
      <c r="Y99" s="18">
        <f t="shared" si="8"/>
        <v>3.8</v>
      </c>
      <c r="Z99" s="19">
        <f t="shared" si="9"/>
        <v>2.2999999999999998</v>
      </c>
      <c r="AA99" s="14"/>
    </row>
    <row r="100" spans="1:27" s="7" customFormat="1" x14ac:dyDescent="0.3">
      <c r="A100" s="16" t="str">
        <f>'[1]Indicator Data'!A101</f>
        <v>Lesotho</v>
      </c>
      <c r="B100" s="17">
        <f>IF('[1]Indicator Data'!BJ101="No data","x",ROUND(IF('[1]Indicator Data'!BJ101&gt;B$3,0,IF('[1]Indicator Data'!BJ101&lt;B$4,10,(B$3-'[1]Indicator Data'!BJ101)/(B$3-B$4)*10)),1))</f>
        <v>8.4</v>
      </c>
      <c r="C100" s="18">
        <f t="shared" si="10"/>
        <v>8.4</v>
      </c>
      <c r="D100" s="17">
        <f>IF('[1]Indicator Data'!BL101="No data","x",ROUND(IF('[1]Indicator Data'!BL101&gt;D$3,0,IF('[1]Indicator Data'!BL101&lt;D$4,10,(D$3-'[1]Indicator Data'!BL101)/(D$3-D$4)*10)),1))</f>
        <v>5.9</v>
      </c>
      <c r="E100" s="17">
        <f>IF('[1]Indicator Data'!BK101="No data","x",ROUND(IF('[1]Indicator Data'!BK101&gt;E$3,0,IF('[1]Indicator Data'!BK101&lt;E$4,10,(E$3-'[1]Indicator Data'!BK101)/(E$3-E$4)*10)),1))</f>
        <v>6.7</v>
      </c>
      <c r="F100" s="18">
        <f t="shared" si="11"/>
        <v>6.3</v>
      </c>
      <c r="G100" s="19">
        <f t="shared" si="12"/>
        <v>7.4</v>
      </c>
      <c r="H100" s="17">
        <f>IF('[1]Indicator Data'!BN101="No data","x",ROUND(IF('[1]Indicator Data'!BN101^2&gt;H$3,0,IF('[1]Indicator Data'!BN101^2&lt;H$4,10,(H$3-'[1]Indicator Data'!BN101^2)/(H$3-H$4)*10)),1))</f>
        <v>4.5</v>
      </c>
      <c r="I100" s="17">
        <f>IF(OR('[1]Indicator Data'!BM101=0,'[1]Indicator Data'!BM101="No data"),"x",ROUND(IF('[1]Indicator Data'!BM101&gt;I$3,0,IF('[1]Indicator Data'!BM101&lt;I$4,10,(I$3-'[1]Indicator Data'!BM101)/(I$3-I$4)*10)),1))</f>
        <v>5.5</v>
      </c>
      <c r="J100" s="17">
        <f>IF('[1]Indicator Data'!BO101="No data","x",ROUND(IF('[1]Indicator Data'!BO101&gt;J$3,0,IF('[1]Indicator Data'!BO101&lt;J$4,10,(J$3-'[1]Indicator Data'!BO101)/(J$3-J$4)*10)),1))</f>
        <v>7</v>
      </c>
      <c r="K100" s="17">
        <f>IF('[1]Indicator Data'!BP101="No data","x",ROUND(IF('[1]Indicator Data'!BP101&gt;K$3,0,IF('[1]Indicator Data'!BP101&lt;K$4,10,(K$3-'[1]Indicator Data'!BP101)/(K$3-K$4)*10)),1))</f>
        <v>6.4</v>
      </c>
      <c r="L100" s="18">
        <f t="shared" si="13"/>
        <v>5.9</v>
      </c>
      <c r="M100" s="20">
        <f>IF('[1]Indicator Data'!BQ101="No data","x",'[1]Indicator Data'!BQ101/'[1]Indicator Data'!CC101*100)</f>
        <v>18.115942028985508</v>
      </c>
      <c r="N100" s="17">
        <f>IF(M100="x","x",ROUND(IF(M100&gt;N$3,0,IF(M100&lt;N$4,10,(N$3-M100)/(N$3-N$4)*10)),1))</f>
        <v>8.3000000000000007</v>
      </c>
      <c r="O100" s="17">
        <f>IF('[1]Indicator Data'!BR101="No data","x",ROUND(IF('[1]Indicator Data'!BR101&gt;O$3,0,IF('[1]Indicator Data'!BR101&lt;O$4,10,(O$3-'[1]Indicator Data'!BR101)/(O$3-O$4)*10)),1))</f>
        <v>6.4</v>
      </c>
      <c r="P100" s="17">
        <f>IF('[1]Indicator Data'!BS101="No data","x",ROUND(IF('[1]Indicator Data'!BS101&gt;P$3,0,IF('[1]Indicator Data'!BS101&lt;P$4,10,(P$3-'[1]Indicator Data'!BS101)/(P$3-P$4)*10)),1))</f>
        <v>6.3</v>
      </c>
      <c r="Q100" s="18">
        <f t="shared" si="14"/>
        <v>7</v>
      </c>
      <c r="R100" s="17" t="str">
        <f>IF('[1]Indicator Data'!BT101="No data","x",ROUND(IF('[1]Indicator Data'!BT101&gt;R$3,0,IF('[1]Indicator Data'!BT101&lt;R$4,10,(R$3-'[1]Indicator Data'!BT101)/(R$3-R$4)*10)),1))</f>
        <v>x</v>
      </c>
      <c r="S100" s="20">
        <f>IF('[1]Indicator Data'!BU101="No data","x",ROUND(IF('[1]Indicator Data'!BU101&gt;S$3,0,IF('[1]Indicator Data'!BU101&lt;S$4,10,(S$3-'[1]Indicator Data'!BU101)/(S$3-S$4)*10)),1))</f>
        <v>2</v>
      </c>
      <c r="T100" s="20">
        <f>IF('[1]Indicator Data'!BV101="No data","x",ROUND(IF('[1]Indicator Data'!BV101&gt;T$3,0,IF('[1]Indicator Data'!BV101&lt;T$4,10,(T$3-'[1]Indicator Data'!BV101)/(T$3-T$4)*10)),1))</f>
        <v>2.9</v>
      </c>
      <c r="U100" s="20">
        <f>IF('[1]Indicator Data'!BW101="No data","x",ROUND(IF('[1]Indicator Data'!BW101&gt;U$3,0,IF('[1]Indicator Data'!BW101&lt;U$4,10,(U$3-'[1]Indicator Data'!BW101)/(U$3-U$4)*10)),1))</f>
        <v>2</v>
      </c>
      <c r="V100" s="17">
        <f t="shared" si="15"/>
        <v>2.3000000000000003</v>
      </c>
      <c r="W100" s="17">
        <f>IF('[1]Indicator Data'!BX101="No data","x",ROUND(IF('[1]Indicator Data'!BX101&gt;W$3,0,IF('[1]Indicator Data'!BX101&lt;W$4,10,(W$3-'[1]Indicator Data'!BX101)/(W$3-W$4)*10)),1))</f>
        <v>9.1</v>
      </c>
      <c r="X100" s="17">
        <f>IF('[1]Indicator Data'!BY101="No data","x",ROUND(IF('[1]Indicator Data'!BY101&gt;X$3,10,IF('[1]Indicator Data'!BY101&lt;X$4,0,10-(X$3-'[1]Indicator Data'!BY101)/(X$3-X$4)*10)),1))</f>
        <v>6</v>
      </c>
      <c r="Y100" s="18">
        <f t="shared" si="8"/>
        <v>5.8</v>
      </c>
      <c r="Z100" s="19">
        <f t="shared" si="9"/>
        <v>6.2</v>
      </c>
      <c r="AA100" s="14"/>
    </row>
    <row r="101" spans="1:27" s="7" customFormat="1" x14ac:dyDescent="0.3">
      <c r="A101" s="16" t="str">
        <f>'[1]Indicator Data'!A102</f>
        <v>Liberia</v>
      </c>
      <c r="B101" s="17" t="str">
        <f>IF('[1]Indicator Data'!BJ102="No data","x",ROUND(IF('[1]Indicator Data'!BJ102&gt;B$3,0,IF('[1]Indicator Data'!BJ102&lt;B$4,10,(B$3-'[1]Indicator Data'!BJ102)/(B$3-B$4)*10)),1))</f>
        <v>x</v>
      </c>
      <c r="C101" s="18" t="str">
        <f t="shared" si="10"/>
        <v>x</v>
      </c>
      <c r="D101" s="17">
        <f>IF('[1]Indicator Data'!BL102="No data","x",ROUND(IF('[1]Indicator Data'!BL102&gt;D$3,0,IF('[1]Indicator Data'!BL102&lt;D$4,10,(D$3-'[1]Indicator Data'!BL102)/(D$3-D$4)*10)),1))</f>
        <v>7.2</v>
      </c>
      <c r="E101" s="17">
        <f>IF('[1]Indicator Data'!BK102="No data","x",ROUND(IF('[1]Indicator Data'!BK102&gt;E$3,0,IF('[1]Indicator Data'!BK102&lt;E$4,10,(E$3-'[1]Indicator Data'!BK102)/(E$3-E$4)*10)),1))</f>
        <v>7.8</v>
      </c>
      <c r="F101" s="18">
        <f t="shared" si="11"/>
        <v>7.5</v>
      </c>
      <c r="G101" s="19">
        <f t="shared" si="12"/>
        <v>7.5</v>
      </c>
      <c r="H101" s="17">
        <f>IF('[1]Indicator Data'!BN102="No data","x",ROUND(IF('[1]Indicator Data'!BN102^2&gt;H$3,0,IF('[1]Indicator Data'!BN102^2&lt;H$4,10,(H$3-'[1]Indicator Data'!BN102^2)/(H$3-H$4)*10)),1))</f>
        <v>8.4</v>
      </c>
      <c r="I101" s="17">
        <f>IF(OR('[1]Indicator Data'!BM102=0,'[1]Indicator Data'!BM102="No data"),"x",ROUND(IF('[1]Indicator Data'!BM102&gt;I$3,0,IF('[1]Indicator Data'!BM102&lt;I$4,10,(I$3-'[1]Indicator Data'!BM102)/(I$3-I$4)*10)),1))</f>
        <v>7.2</v>
      </c>
      <c r="J101" s="17">
        <f>IF('[1]Indicator Data'!BO102="No data","x",ROUND(IF('[1]Indicator Data'!BO102&gt;J$3,0,IF('[1]Indicator Data'!BO102&lt;J$4,10,(J$3-'[1]Indicator Data'!BO102)/(J$3-J$4)*10)),1))</f>
        <v>9.1999999999999993</v>
      </c>
      <c r="K101" s="17">
        <f>IF('[1]Indicator Data'!BP102="No data","x",ROUND(IF('[1]Indicator Data'!BP102&gt;K$3,0,IF('[1]Indicator Data'!BP102&lt;K$4,10,(K$3-'[1]Indicator Data'!BP102)/(K$3-K$4)*10)),1))</f>
        <v>7.4</v>
      </c>
      <c r="L101" s="18">
        <f t="shared" si="13"/>
        <v>8.1</v>
      </c>
      <c r="M101" s="20">
        <f>IF('[1]Indicator Data'!BQ102="No data","x",'[1]Indicator Data'!BQ102/'[1]Indicator Data'!CC102*100)</f>
        <v>9.0323920265780728</v>
      </c>
      <c r="N101" s="17">
        <f>IF(M101="x","x",ROUND(IF(M101&gt;N$3,0,IF(M101&lt;N$4,10,(N$3-M101)/(N$3-N$4)*10)),1))</f>
        <v>9.1999999999999993</v>
      </c>
      <c r="O101" s="17">
        <f>IF('[1]Indicator Data'!BR102="No data","x",ROUND(IF('[1]Indicator Data'!BR102&gt;O$3,0,IF('[1]Indicator Data'!BR102&lt;O$4,10,(O$3-'[1]Indicator Data'!BR102)/(O$3-O$4)*10)),1))</f>
        <v>9.1999999999999993</v>
      </c>
      <c r="P101" s="17">
        <f>IF('[1]Indicator Data'!BS102="No data","x",ROUND(IF('[1]Indicator Data'!BS102&gt;P$3,0,IF('[1]Indicator Data'!BS102&lt;P$4,10,(P$3-'[1]Indicator Data'!BS102)/(P$3-P$4)*10)),1))</f>
        <v>5.4</v>
      </c>
      <c r="Q101" s="18">
        <f t="shared" si="14"/>
        <v>7.9</v>
      </c>
      <c r="R101" s="17">
        <f>IF('[1]Indicator Data'!BT102="No data","x",ROUND(IF('[1]Indicator Data'!BT102&gt;R$3,0,IF('[1]Indicator Data'!BT102&lt;R$4,10,(R$3-'[1]Indicator Data'!BT102)/(R$3-R$4)*10)),1))</f>
        <v>9.9</v>
      </c>
      <c r="S101" s="20">
        <f>IF('[1]Indicator Data'!BU102="No data","x",ROUND(IF('[1]Indicator Data'!BU102&gt;S$3,0,IF('[1]Indicator Data'!BU102&lt;S$4,10,(S$3-'[1]Indicator Data'!BU102)/(S$3-S$4)*10)),1))</f>
        <v>4.2</v>
      </c>
      <c r="T101" s="20">
        <f>IF('[1]Indicator Data'!BV102="No data","x",ROUND(IF('[1]Indicator Data'!BV102&gt;T$3,0,IF('[1]Indicator Data'!BV102&lt;T$4,10,(T$3-'[1]Indicator Data'!BV102)/(T$3-T$4)*10)),1))</f>
        <v>10</v>
      </c>
      <c r="U101" s="20">
        <f>IF('[1]Indicator Data'!BW102="No data","x",ROUND(IF('[1]Indicator Data'!BW102&gt;U$3,0,IF('[1]Indicator Data'!BW102&lt;U$4,10,(U$3-'[1]Indicator Data'!BW102)/(U$3-U$4)*10)),1))</f>
        <v>4.2</v>
      </c>
      <c r="V101" s="17">
        <f t="shared" si="15"/>
        <v>6.1333333333333329</v>
      </c>
      <c r="W101" s="17">
        <f>IF('[1]Indicator Data'!BX102="No data","x",ROUND(IF('[1]Indicator Data'!BX102&gt;W$3,0,IF('[1]Indicator Data'!BX102&lt;W$4,10,(W$3-'[1]Indicator Data'!BX102)/(W$3-W$4)*10)),1))</f>
        <v>9.8000000000000007</v>
      </c>
      <c r="X101" s="17">
        <f>IF('[1]Indicator Data'!BY102="No data","x",ROUND(IF('[1]Indicator Data'!BY102&gt;X$3,10,IF('[1]Indicator Data'!BY102&lt;X$4,0,10-(X$3-'[1]Indicator Data'!BY102)/(X$3-X$4)*10)),1))</f>
        <v>7.3</v>
      </c>
      <c r="Y101" s="18">
        <f t="shared" si="8"/>
        <v>8.3000000000000007</v>
      </c>
      <c r="Z101" s="19">
        <f t="shared" si="9"/>
        <v>8.1</v>
      </c>
      <c r="AA101" s="14"/>
    </row>
    <row r="102" spans="1:27" s="7" customFormat="1" x14ac:dyDescent="0.3">
      <c r="A102" s="16" t="str">
        <f>'[1]Indicator Data'!A103</f>
        <v>Libya</v>
      </c>
      <c r="B102" s="17" t="str">
        <f>IF('[1]Indicator Data'!BJ103="No data","x",ROUND(IF('[1]Indicator Data'!BJ103&gt;B$3,0,IF('[1]Indicator Data'!BJ103&lt;B$4,10,(B$3-'[1]Indicator Data'!BJ103)/(B$3-B$4)*10)),1))</f>
        <v>x</v>
      </c>
      <c r="C102" s="18" t="str">
        <f t="shared" si="10"/>
        <v>x</v>
      </c>
      <c r="D102" s="17">
        <f>IF('[1]Indicator Data'!BL103="No data","x",ROUND(IF('[1]Indicator Data'!BL103&gt;D$3,0,IF('[1]Indicator Data'!BL103&lt;D$4,10,(D$3-'[1]Indicator Data'!BL103)/(D$3-D$4)*10)),1))</f>
        <v>8.3000000000000007</v>
      </c>
      <c r="E102" s="17">
        <f>IF('[1]Indicator Data'!BK103="No data","x",ROUND(IF('[1]Indicator Data'!BK103&gt;E$3,0,IF('[1]Indicator Data'!BK103&lt;E$4,10,(E$3-'[1]Indicator Data'!BK103)/(E$3-E$4)*10)),1))</f>
        <v>8.8000000000000007</v>
      </c>
      <c r="F102" s="18">
        <f t="shared" si="11"/>
        <v>8.6</v>
      </c>
      <c r="G102" s="19">
        <f t="shared" si="12"/>
        <v>8.6</v>
      </c>
      <c r="H102" s="17" t="str">
        <f>IF('[1]Indicator Data'!BN103="No data","x",ROUND(IF('[1]Indicator Data'!BN103^2&gt;H$3,0,IF('[1]Indicator Data'!BN103^2&lt;H$4,10,(H$3-'[1]Indicator Data'!BN103^2)/(H$3-H$4)*10)),1))</f>
        <v>x</v>
      </c>
      <c r="I102" s="17">
        <f>IF(OR('[1]Indicator Data'!BM103=0,'[1]Indicator Data'!BM103="No data"),"x",ROUND(IF('[1]Indicator Data'!BM103&gt;I$3,0,IF('[1]Indicator Data'!BM103&lt;I$4,10,(I$3-'[1]Indicator Data'!BM103)/(I$3-I$4)*10)),1))</f>
        <v>3.1</v>
      </c>
      <c r="J102" s="17">
        <f>IF('[1]Indicator Data'!BO103="No data","x",ROUND(IF('[1]Indicator Data'!BO103&gt;J$3,0,IF('[1]Indicator Data'!BO103&lt;J$4,10,(J$3-'[1]Indicator Data'!BO103)/(J$3-J$4)*10)),1))</f>
        <v>7.8</v>
      </c>
      <c r="K102" s="17">
        <f>IF('[1]Indicator Data'!BP103="No data","x",ROUND(IF('[1]Indicator Data'!BP103&gt;K$3,0,IF('[1]Indicator Data'!BP103&lt;K$4,10,(K$3-'[1]Indicator Data'!BP103)/(K$3-K$4)*10)),1))</f>
        <v>5.6</v>
      </c>
      <c r="L102" s="18">
        <f t="shared" si="13"/>
        <v>5.5</v>
      </c>
      <c r="M102" s="20">
        <f>IF('[1]Indicator Data'!BQ103="No data","x",'[1]Indicator Data'!BQ103/'[1]Indicator Data'!CC103*100)</f>
        <v>3.5236482262409496</v>
      </c>
      <c r="N102" s="17">
        <f>IF(M102="x","x",ROUND(IF(M102&gt;N$3,0,IF(M102&lt;N$4,10,(N$3-M102)/(N$3-N$4)*10)),1))</f>
        <v>9.6999999999999993</v>
      </c>
      <c r="O102" s="17">
        <f>IF('[1]Indicator Data'!BR103="No data","x",ROUND(IF('[1]Indicator Data'!BR103&gt;O$3,0,IF('[1]Indicator Data'!BR103&lt;O$4,10,(O$3-'[1]Indicator Data'!BR103)/(O$3-O$4)*10)),1))</f>
        <v>0</v>
      </c>
      <c r="P102" s="17">
        <f>IF('[1]Indicator Data'!BS103="No data","x",ROUND(IF('[1]Indicator Data'!BS103&gt;P$3,0,IF('[1]Indicator Data'!BS103&lt;P$4,10,(P$3-'[1]Indicator Data'!BS103)/(P$3-P$4)*10)),1))</f>
        <v>0.3</v>
      </c>
      <c r="Q102" s="18">
        <f t="shared" si="14"/>
        <v>3.3</v>
      </c>
      <c r="R102" s="17">
        <f>IF('[1]Indicator Data'!BT103="No data","x",ROUND(IF('[1]Indicator Data'!BT103&gt;R$3,0,IF('[1]Indicator Data'!BT103&lt;R$4,10,(R$3-'[1]Indicator Data'!BT103)/(R$3-R$4)*10)),1))</f>
        <v>4.5999999999999996</v>
      </c>
      <c r="S102" s="20">
        <f>IF('[1]Indicator Data'!BU103="No data","x",ROUND(IF('[1]Indicator Data'!BU103&gt;S$3,0,IF('[1]Indicator Data'!BU103&lt;S$4,10,(S$3-'[1]Indicator Data'!BU103)/(S$3-S$4)*10)),1))</f>
        <v>4.4000000000000004</v>
      </c>
      <c r="T102" s="20">
        <f>IF('[1]Indicator Data'!BV103="No data","x",ROUND(IF('[1]Indicator Data'!BV103&gt;T$3,0,IF('[1]Indicator Data'!BV103&lt;T$4,10,(T$3-'[1]Indicator Data'!BV103)/(T$3-T$4)*10)),1))</f>
        <v>4.5999999999999996</v>
      </c>
      <c r="U102" s="20">
        <f>IF('[1]Indicator Data'!BW103="No data","x",ROUND(IF('[1]Indicator Data'!BW103&gt;U$3,0,IF('[1]Indicator Data'!BW103&lt;U$4,10,(U$3-'[1]Indicator Data'!BW103)/(U$3-U$4)*10)),1))</f>
        <v>4.4000000000000004</v>
      </c>
      <c r="V102" s="17">
        <f t="shared" si="15"/>
        <v>4.4666666666666668</v>
      </c>
      <c r="W102" s="17" t="str">
        <f>IF('[1]Indicator Data'!BX103="No data","x",ROUND(IF('[1]Indicator Data'!BX103&gt;W$3,0,IF('[1]Indicator Data'!BX103&lt;W$4,10,(W$3-'[1]Indicator Data'!BX103)/(W$3-W$4)*10)),1))</f>
        <v>x</v>
      </c>
      <c r="X102" s="17">
        <f>IF('[1]Indicator Data'!BY103="No data","x",ROUND(IF('[1]Indicator Data'!BY103&gt;X$3,10,IF('[1]Indicator Data'!BY103&lt;X$4,0,10-(X$3-'[1]Indicator Data'!BY103)/(X$3-X$4)*10)),1))</f>
        <v>0.8</v>
      </c>
      <c r="Y102" s="18">
        <f t="shared" si="8"/>
        <v>3.3</v>
      </c>
      <c r="Z102" s="19">
        <f t="shared" si="9"/>
        <v>4</v>
      </c>
      <c r="AA102" s="14"/>
    </row>
    <row r="103" spans="1:27" s="7" customFormat="1" x14ac:dyDescent="0.3">
      <c r="A103" s="16" t="str">
        <f>'[1]Indicator Data'!A104</f>
        <v>Liechtenstein</v>
      </c>
      <c r="B103" s="17" t="str">
        <f>IF('[1]Indicator Data'!BJ104="No data","x",ROUND(IF('[1]Indicator Data'!BJ104&gt;B$3,0,IF('[1]Indicator Data'!BJ104&lt;B$4,10,(B$3-'[1]Indicator Data'!BJ104)/(B$3-B$4)*10)),1))</f>
        <v>x</v>
      </c>
      <c r="C103" s="18" t="str">
        <f t="shared" si="10"/>
        <v>x</v>
      </c>
      <c r="D103" s="17" t="str">
        <f>IF('[1]Indicator Data'!BL104="No data","x",ROUND(IF('[1]Indicator Data'!BL104&gt;D$3,0,IF('[1]Indicator Data'!BL104&lt;D$4,10,(D$3-'[1]Indicator Data'!BL104)/(D$3-D$4)*10)),1))</f>
        <v>x</v>
      </c>
      <c r="E103" s="17">
        <f>IF('[1]Indicator Data'!BK104="No data","x",ROUND(IF('[1]Indicator Data'!BK104&gt;E$3,0,IF('[1]Indicator Data'!BK104&lt;E$4,10,(E$3-'[1]Indicator Data'!BK104)/(E$3-E$4)*10)),1))</f>
        <v>1.6</v>
      </c>
      <c r="F103" s="18">
        <f t="shared" si="11"/>
        <v>1.6</v>
      </c>
      <c r="G103" s="19">
        <f t="shared" si="12"/>
        <v>1.6</v>
      </c>
      <c r="H103" s="17" t="str">
        <f>IF('[1]Indicator Data'!BN104="No data","x",ROUND(IF('[1]Indicator Data'!BN104^2&gt;H$3,0,IF('[1]Indicator Data'!BN104^2&lt;H$4,10,(H$3-'[1]Indicator Data'!BN104^2)/(H$3-H$4)*10)),1))</f>
        <v>x</v>
      </c>
      <c r="I103" s="17">
        <f>IF(OR('[1]Indicator Data'!BM104=0,'[1]Indicator Data'!BM104="No data"),"x",ROUND(IF('[1]Indicator Data'!BM104&gt;I$3,0,IF('[1]Indicator Data'!BM104&lt;I$4,10,(I$3-'[1]Indicator Data'!BM104)/(I$3-I$4)*10)),1))</f>
        <v>0</v>
      </c>
      <c r="J103" s="17">
        <f>IF('[1]Indicator Data'!BO104="No data","x",ROUND(IF('[1]Indicator Data'!BO104&gt;J$3,0,IF('[1]Indicator Data'!BO104&lt;J$4,10,(J$3-'[1]Indicator Data'!BO104)/(J$3-J$4)*10)),1))</f>
        <v>0</v>
      </c>
      <c r="K103" s="17">
        <f>IF('[1]Indicator Data'!BP104="No data","x",ROUND(IF('[1]Indicator Data'!BP104&gt;K$3,0,IF('[1]Indicator Data'!BP104&lt;K$4,10,(K$3-'[1]Indicator Data'!BP104)/(K$3-K$4)*10)),1))</f>
        <v>3.8</v>
      </c>
      <c r="L103" s="18">
        <f t="shared" si="13"/>
        <v>1.3</v>
      </c>
      <c r="M103" s="20">
        <f>IF('[1]Indicator Data'!BQ104="No data","x",'[1]Indicator Data'!BQ104/'[1]Indicator Data'!CC104*100)</f>
        <v>687.5</v>
      </c>
      <c r="N103" s="17">
        <f>IF(M103="x","x",ROUND(IF(M103&gt;N$3,0,IF(M103&lt;N$4,10,(N$3-M103)/(N$3-N$4)*10)),1))</f>
        <v>0</v>
      </c>
      <c r="O103" s="17">
        <f>IF('[1]Indicator Data'!BR104="No data","x",ROUND(IF('[1]Indicator Data'!BR104&gt;O$3,0,IF('[1]Indicator Data'!BR104&lt;O$4,10,(O$3-'[1]Indicator Data'!BR104)/(O$3-O$4)*10)),1))</f>
        <v>0</v>
      </c>
      <c r="P103" s="17">
        <f>IF('[1]Indicator Data'!BS104="No data","x",ROUND(IF('[1]Indicator Data'!BS104&gt;P$3,0,IF('[1]Indicator Data'!BS104&lt;P$4,10,(P$3-'[1]Indicator Data'!BS104)/(P$3-P$4)*10)),1))</f>
        <v>0</v>
      </c>
      <c r="Q103" s="18">
        <f t="shared" si="14"/>
        <v>0</v>
      </c>
      <c r="R103" s="17" t="str">
        <f>IF('[1]Indicator Data'!BT104="No data","x",ROUND(IF('[1]Indicator Data'!BT104&gt;R$3,0,IF('[1]Indicator Data'!BT104&lt;R$4,10,(R$3-'[1]Indicator Data'!BT104)/(R$3-R$4)*10)),1))</f>
        <v>x</v>
      </c>
      <c r="S103" s="20" t="str">
        <f>IF('[1]Indicator Data'!BU104="No data","x",ROUND(IF('[1]Indicator Data'!BU104&gt;S$3,0,IF('[1]Indicator Data'!BU104&lt;S$4,10,(S$3-'[1]Indicator Data'!BU104)/(S$3-S$4)*10)),1))</f>
        <v>x</v>
      </c>
      <c r="T103" s="20" t="str">
        <f>IF('[1]Indicator Data'!BV104="No data","x",ROUND(IF('[1]Indicator Data'!BV104&gt;T$3,0,IF('[1]Indicator Data'!BV104&lt;T$4,10,(T$3-'[1]Indicator Data'!BV104)/(T$3-T$4)*10)),1))</f>
        <v>x</v>
      </c>
      <c r="U103" s="20" t="str">
        <f>IF('[1]Indicator Data'!BW104="No data","x",ROUND(IF('[1]Indicator Data'!BW104&gt;U$3,0,IF('[1]Indicator Data'!BW104&lt;U$4,10,(U$3-'[1]Indicator Data'!BW104)/(U$3-U$4)*10)),1))</f>
        <v>x</v>
      </c>
      <c r="V103" s="17" t="str">
        <f t="shared" si="15"/>
        <v>x</v>
      </c>
      <c r="W103" s="17" t="str">
        <f>IF('[1]Indicator Data'!BX104="No data","x",ROUND(IF('[1]Indicator Data'!BX104&gt;W$3,0,IF('[1]Indicator Data'!BX104&lt;W$4,10,(W$3-'[1]Indicator Data'!BX104)/(W$3-W$4)*10)),1))</f>
        <v>x</v>
      </c>
      <c r="X103" s="17" t="str">
        <f>IF('[1]Indicator Data'!BY104="No data","x",ROUND(IF('[1]Indicator Data'!BY104&gt;X$3,10,IF('[1]Indicator Data'!BY104&lt;X$4,0,10-(X$3-'[1]Indicator Data'!BY104)/(X$3-X$4)*10)),1))</f>
        <v>x</v>
      </c>
      <c r="Y103" s="18" t="str">
        <f t="shared" si="8"/>
        <v>x</v>
      </c>
      <c r="Z103" s="19">
        <f t="shared" si="9"/>
        <v>0.7</v>
      </c>
      <c r="AA103" s="14"/>
    </row>
    <row r="104" spans="1:27" s="7" customFormat="1" x14ac:dyDescent="0.3">
      <c r="A104" s="16" t="str">
        <f>'[1]Indicator Data'!A105</f>
        <v>Lithuania</v>
      </c>
      <c r="B104" s="17" t="str">
        <f>IF('[1]Indicator Data'!BJ105="No data","x",ROUND(IF('[1]Indicator Data'!BJ105&gt;B$3,0,IF('[1]Indicator Data'!BJ105&lt;B$4,10,(B$3-'[1]Indicator Data'!BJ105)/(B$3-B$4)*10)),1))</f>
        <v>x</v>
      </c>
      <c r="C104" s="18" t="str">
        <f t="shared" si="10"/>
        <v>x</v>
      </c>
      <c r="D104" s="17">
        <f>IF('[1]Indicator Data'!BL105="No data","x",ROUND(IF('[1]Indicator Data'!BL105&gt;D$3,0,IF('[1]Indicator Data'!BL105&lt;D$4,10,(D$3-'[1]Indicator Data'!BL105)/(D$3-D$4)*10)),1))</f>
        <v>4</v>
      </c>
      <c r="E104" s="17">
        <f>IF('[1]Indicator Data'!BK105="No data","x",ROUND(IF('[1]Indicator Data'!BK105&gt;E$3,0,IF('[1]Indicator Data'!BK105&lt;E$4,10,(E$3-'[1]Indicator Data'!BK105)/(E$3-E$4)*10)),1))</f>
        <v>2.9</v>
      </c>
      <c r="F104" s="18">
        <f t="shared" si="11"/>
        <v>3.5</v>
      </c>
      <c r="G104" s="19">
        <f t="shared" si="12"/>
        <v>3.5</v>
      </c>
      <c r="H104" s="17">
        <f>IF('[1]Indicator Data'!BN105="No data","x",ROUND(IF('[1]Indicator Data'!BN105^2&gt;H$3,0,IF('[1]Indicator Data'!BN105^2&lt;H$4,10,(H$3-'[1]Indicator Data'!BN105^2)/(H$3-H$4)*10)),1))</f>
        <v>0</v>
      </c>
      <c r="I104" s="17">
        <f>IF(OR('[1]Indicator Data'!BM105=0,'[1]Indicator Data'!BM105="No data"),"x",ROUND(IF('[1]Indicator Data'!BM105&gt;I$3,0,IF('[1]Indicator Data'!BM105&lt;I$4,10,(I$3-'[1]Indicator Data'!BM105)/(I$3-I$4)*10)),1))</f>
        <v>0</v>
      </c>
      <c r="J104" s="17">
        <f>IF('[1]Indicator Data'!BO105="No data","x",ROUND(IF('[1]Indicator Data'!BO105&gt;J$3,0,IF('[1]Indicator Data'!BO105&lt;J$4,10,(J$3-'[1]Indicator Data'!BO105)/(J$3-J$4)*10)),1))</f>
        <v>1.8</v>
      </c>
      <c r="K104" s="17">
        <f>IF('[1]Indicator Data'!BP105="No data","x",ROUND(IF('[1]Indicator Data'!BP105&gt;K$3,0,IF('[1]Indicator Data'!BP105&lt;K$4,10,(K$3-'[1]Indicator Data'!BP105)/(K$3-K$4)*10)),1))</f>
        <v>1.6</v>
      </c>
      <c r="L104" s="18">
        <f t="shared" si="13"/>
        <v>0.9</v>
      </c>
      <c r="M104" s="20">
        <f>IF('[1]Indicator Data'!BQ105="No data","x",'[1]Indicator Data'!BQ105/'[1]Indicator Data'!CC105*100)</f>
        <v>140.40910106264158</v>
      </c>
      <c r="N104" s="17">
        <f>IF(M104="x","x",ROUND(IF(M104&gt;N$3,0,IF(M104&lt;N$4,10,(N$3-M104)/(N$3-N$4)*10)),1))</f>
        <v>0</v>
      </c>
      <c r="O104" s="17">
        <f>IF('[1]Indicator Data'!BR105="No data","x",ROUND(IF('[1]Indicator Data'!BR105&gt;O$3,0,IF('[1]Indicator Data'!BR105&lt;O$4,10,(O$3-'[1]Indicator Data'!BR105)/(O$3-O$4)*10)),1))</f>
        <v>0.7</v>
      </c>
      <c r="P104" s="17">
        <f>IF('[1]Indicator Data'!BS105="No data","x",ROUND(IF('[1]Indicator Data'!BS105&gt;P$3,0,IF('[1]Indicator Data'!BS105&lt;P$4,10,(P$3-'[1]Indicator Data'!BS105)/(P$3-P$4)*10)),1))</f>
        <v>0.5</v>
      </c>
      <c r="Q104" s="18">
        <f t="shared" si="14"/>
        <v>0.4</v>
      </c>
      <c r="R104" s="17">
        <f>IF('[1]Indicator Data'!BT105="No data","x",ROUND(IF('[1]Indicator Data'!BT105&gt;R$3,0,IF('[1]Indicator Data'!BT105&lt;R$4,10,(R$3-'[1]Indicator Data'!BT105)/(R$3-R$4)*10)),1))</f>
        <v>0</v>
      </c>
      <c r="S104" s="20">
        <f>IF('[1]Indicator Data'!BU105="No data","x",ROUND(IF('[1]Indicator Data'!BU105&gt;S$3,0,IF('[1]Indicator Data'!BU105&lt;S$4,10,(S$3-'[1]Indicator Data'!BU105)/(S$3-S$4)*10)),1))</f>
        <v>1.2</v>
      </c>
      <c r="T104" s="20">
        <f>IF('[1]Indicator Data'!BV105="No data","x",ROUND(IF('[1]Indicator Data'!BV105&gt;T$3,0,IF('[1]Indicator Data'!BV105&lt;T$4,10,(T$3-'[1]Indicator Data'!BV105)/(T$3-T$4)*10)),1))</f>
        <v>1</v>
      </c>
      <c r="U104" s="20">
        <f>IF('[1]Indicator Data'!BW105="No data","x",ROUND(IF('[1]Indicator Data'!BW105&gt;U$3,0,IF('[1]Indicator Data'!BW105&lt;U$4,10,(U$3-'[1]Indicator Data'!BW105)/(U$3-U$4)*10)),1))</f>
        <v>3.4</v>
      </c>
      <c r="V104" s="17">
        <f t="shared" si="15"/>
        <v>1.8666666666666665</v>
      </c>
      <c r="W104" s="17">
        <f>IF('[1]Indicator Data'!BX105="No data","x",ROUND(IF('[1]Indicator Data'!BX105&gt;W$3,0,IF('[1]Indicator Data'!BX105&lt;W$4,10,(W$3-'[1]Indicator Data'!BX105)/(W$3-W$4)*10)),1))</f>
        <v>2.2999999999999998</v>
      </c>
      <c r="X104" s="17">
        <f>IF('[1]Indicator Data'!BY105="No data","x",ROUND(IF('[1]Indicator Data'!BY105&gt;X$3,10,IF('[1]Indicator Data'!BY105&lt;X$4,0,10-(X$3-'[1]Indicator Data'!BY105)/(X$3-X$4)*10)),1))</f>
        <v>0.1</v>
      </c>
      <c r="Y104" s="18">
        <f t="shared" si="8"/>
        <v>1.1000000000000001</v>
      </c>
      <c r="Z104" s="19">
        <f t="shared" si="9"/>
        <v>0.8</v>
      </c>
      <c r="AA104" s="14"/>
    </row>
    <row r="105" spans="1:27" s="7" customFormat="1" x14ac:dyDescent="0.3">
      <c r="A105" s="16" t="str">
        <f>'[1]Indicator Data'!A106</f>
        <v>Luxembourg</v>
      </c>
      <c r="B105" s="17" t="str">
        <f>IF('[1]Indicator Data'!BJ106="No data","x",ROUND(IF('[1]Indicator Data'!BJ106&gt;B$3,0,IF('[1]Indicator Data'!BJ106&lt;B$4,10,(B$3-'[1]Indicator Data'!BJ106)/(B$3-B$4)*10)),1))</f>
        <v>x</v>
      </c>
      <c r="C105" s="18" t="str">
        <f t="shared" si="10"/>
        <v>x</v>
      </c>
      <c r="D105" s="17">
        <f>IF('[1]Indicator Data'!BL106="No data","x",ROUND(IF('[1]Indicator Data'!BL106&gt;D$3,0,IF('[1]Indicator Data'!BL106&lt;D$4,10,(D$3-'[1]Indicator Data'!BL106)/(D$3-D$4)*10)),1))</f>
        <v>2</v>
      </c>
      <c r="E105" s="17">
        <f>IF('[1]Indicator Data'!BK106="No data","x",ROUND(IF('[1]Indicator Data'!BK106&gt;E$3,0,IF('[1]Indicator Data'!BK106&lt;E$4,10,(E$3-'[1]Indicator Data'!BK106)/(E$3-E$4)*10)),1))</f>
        <v>1.5</v>
      </c>
      <c r="F105" s="18">
        <f t="shared" si="11"/>
        <v>1.8</v>
      </c>
      <c r="G105" s="19">
        <f t="shared" si="12"/>
        <v>1.8</v>
      </c>
      <c r="H105" s="17" t="str">
        <f>IF('[1]Indicator Data'!BN106="No data","x",ROUND(IF('[1]Indicator Data'!BN106^2&gt;H$3,0,IF('[1]Indicator Data'!BN106^2&lt;H$4,10,(H$3-'[1]Indicator Data'!BN106^2)/(H$3-H$4)*10)),1))</f>
        <v>x</v>
      </c>
      <c r="I105" s="17">
        <f>IF(OR('[1]Indicator Data'!BM106=0,'[1]Indicator Data'!BM106="No data"),"x",ROUND(IF('[1]Indicator Data'!BM106&gt;I$3,0,IF('[1]Indicator Data'!BM106&lt;I$4,10,(I$3-'[1]Indicator Data'!BM106)/(I$3-I$4)*10)),1))</f>
        <v>0</v>
      </c>
      <c r="J105" s="17">
        <f>IF('[1]Indicator Data'!BO106="No data","x",ROUND(IF('[1]Indicator Data'!BO106&gt;J$3,0,IF('[1]Indicator Data'!BO106&lt;J$4,10,(J$3-'[1]Indicator Data'!BO106)/(J$3-J$4)*10)),1))</f>
        <v>0.3</v>
      </c>
      <c r="K105" s="17">
        <f>IF('[1]Indicator Data'!BP106="No data","x",ROUND(IF('[1]Indicator Data'!BP106&gt;K$3,0,IF('[1]Indicator Data'!BP106&lt;K$4,10,(K$3-'[1]Indicator Data'!BP106)/(K$3-K$4)*10)),1))</f>
        <v>3.3</v>
      </c>
      <c r="L105" s="18">
        <f t="shared" si="13"/>
        <v>1.2</v>
      </c>
      <c r="M105" s="20">
        <f>IF('[1]Indicator Data'!BQ106="No data","x",'[1]Indicator Data'!BQ106/'[1]Indicator Data'!CC106*100)</f>
        <v>540.54054054054052</v>
      </c>
      <c r="N105" s="17">
        <f>IF(M105="x","x",ROUND(IF(M105&gt;N$3,0,IF(M105&lt;N$4,10,(N$3-M105)/(N$3-N$4)*10)),1))</f>
        <v>0</v>
      </c>
      <c r="O105" s="17">
        <f>IF('[1]Indicator Data'!BR106="No data","x",ROUND(IF('[1]Indicator Data'!BR106&gt;O$3,0,IF('[1]Indicator Data'!BR106&lt;O$4,10,(O$3-'[1]Indicator Data'!BR106)/(O$3-O$4)*10)),1))</f>
        <v>0.3</v>
      </c>
      <c r="P105" s="17">
        <f>IF('[1]Indicator Data'!BS106="No data","x",ROUND(IF('[1]Indicator Data'!BS106&gt;P$3,0,IF('[1]Indicator Data'!BS106&lt;P$4,10,(P$3-'[1]Indicator Data'!BS106)/(P$3-P$4)*10)),1))</f>
        <v>0</v>
      </c>
      <c r="Q105" s="18">
        <f t="shared" si="14"/>
        <v>0.1</v>
      </c>
      <c r="R105" s="17">
        <f>IF('[1]Indicator Data'!BT106="No data","x",ROUND(IF('[1]Indicator Data'!BT106&gt;R$3,0,IF('[1]Indicator Data'!BT106&lt;R$4,10,(R$3-'[1]Indicator Data'!BT106)/(R$3-R$4)*10)),1))</f>
        <v>2.4</v>
      </c>
      <c r="S105" s="20">
        <f>IF('[1]Indicator Data'!BU106="No data","x",ROUND(IF('[1]Indicator Data'!BU106&gt;S$3,0,IF('[1]Indicator Data'!BU106&lt;S$4,10,(S$3-'[1]Indicator Data'!BU106)/(S$3-S$4)*10)),1))</f>
        <v>0</v>
      </c>
      <c r="T105" s="20">
        <f>IF('[1]Indicator Data'!BV106="No data","x",ROUND(IF('[1]Indicator Data'!BV106&gt;T$3,0,IF('[1]Indicator Data'!BV106&lt;T$4,10,(T$3-'[1]Indicator Data'!BV106)/(T$3-T$4)*10)),1))</f>
        <v>1.5</v>
      </c>
      <c r="U105" s="20">
        <f>IF('[1]Indicator Data'!BW106="No data","x",ROUND(IF('[1]Indicator Data'!BW106&gt;U$3,0,IF('[1]Indicator Data'!BW106&lt;U$4,10,(U$3-'[1]Indicator Data'!BW106)/(U$3-U$4)*10)),1))</f>
        <v>0.5</v>
      </c>
      <c r="V105" s="17">
        <f t="shared" si="15"/>
        <v>0.66666666666666663</v>
      </c>
      <c r="W105" s="17">
        <f>IF('[1]Indicator Data'!BX106="No data","x",ROUND(IF('[1]Indicator Data'!BX106&gt;W$3,0,IF('[1]Indicator Data'!BX106&lt;W$4,10,(W$3-'[1]Indicator Data'!BX106)/(W$3-W$4)*10)),1))</f>
        <v>0</v>
      </c>
      <c r="X105" s="17">
        <f>IF('[1]Indicator Data'!BY106="No data","x",ROUND(IF('[1]Indicator Data'!BY106&gt;X$3,10,IF('[1]Indicator Data'!BY106&lt;X$4,0,10-(X$3-'[1]Indicator Data'!BY106)/(X$3-X$4)*10)),1))</f>
        <v>0.1</v>
      </c>
      <c r="Y105" s="18">
        <f t="shared" si="8"/>
        <v>0.8</v>
      </c>
      <c r="Z105" s="19">
        <f t="shared" si="9"/>
        <v>0.7</v>
      </c>
      <c r="AA105" s="14"/>
    </row>
    <row r="106" spans="1:27" s="7" customFormat="1" x14ac:dyDescent="0.3">
      <c r="A106" s="16" t="str">
        <f>'[1]Indicator Data'!A107</f>
        <v>Madagascar</v>
      </c>
      <c r="B106" s="17">
        <f>IF('[1]Indicator Data'!BJ107="No data","x",ROUND(IF('[1]Indicator Data'!BJ107&gt;B$3,0,IF('[1]Indicator Data'!BJ107&lt;B$4,10,(B$3-'[1]Indicator Data'!BJ107)/(B$3-B$4)*10)),1))</f>
        <v>4.7</v>
      </c>
      <c r="C106" s="18">
        <f t="shared" si="10"/>
        <v>4.7</v>
      </c>
      <c r="D106" s="17">
        <f>IF('[1]Indicator Data'!BL107="No data","x",ROUND(IF('[1]Indicator Data'!BL107&gt;D$3,0,IF('[1]Indicator Data'!BL107&lt;D$4,10,(D$3-'[1]Indicator Data'!BL107)/(D$3-D$4)*10)),1))</f>
        <v>7.5</v>
      </c>
      <c r="E106" s="17">
        <f>IF('[1]Indicator Data'!BK107="No data","x",ROUND(IF('[1]Indicator Data'!BK107&gt;E$3,0,IF('[1]Indicator Data'!BK107&lt;E$4,10,(E$3-'[1]Indicator Data'!BK107)/(E$3-E$4)*10)),1))</f>
        <v>7.3</v>
      </c>
      <c r="F106" s="18">
        <f t="shared" si="11"/>
        <v>7.4</v>
      </c>
      <c r="G106" s="19">
        <f t="shared" si="12"/>
        <v>6.1</v>
      </c>
      <c r="H106" s="17">
        <f>IF('[1]Indicator Data'!BN107="No data","x",ROUND(IF('[1]Indicator Data'!BN107^2&gt;H$3,0,IF('[1]Indicator Data'!BN107^2&lt;H$4,10,(H$3-'[1]Indicator Data'!BN107^2)/(H$3-H$4)*10)),1))</f>
        <v>4.8</v>
      </c>
      <c r="I106" s="17">
        <f>IF(OR('[1]Indicator Data'!BM107=0,'[1]Indicator Data'!BM107="No data"),"x",ROUND(IF('[1]Indicator Data'!BM107&gt;I$3,0,IF('[1]Indicator Data'!BM107&lt;I$4,10,(I$3-'[1]Indicator Data'!BM107)/(I$3-I$4)*10)),1))</f>
        <v>7.3</v>
      </c>
      <c r="J106" s="17">
        <f>IF('[1]Indicator Data'!BO107="No data","x",ROUND(IF('[1]Indicator Data'!BO107&gt;J$3,0,IF('[1]Indicator Data'!BO107&lt;J$4,10,(J$3-'[1]Indicator Data'!BO107)/(J$3-J$4)*10)),1))</f>
        <v>9.5</v>
      </c>
      <c r="K106" s="17">
        <f>IF('[1]Indicator Data'!BP107="No data","x",ROUND(IF('[1]Indicator Data'!BP107&gt;K$3,0,IF('[1]Indicator Data'!BP107&lt;K$4,10,(K$3-'[1]Indicator Data'!BP107)/(K$3-K$4)*10)),1))</f>
        <v>8.1999999999999993</v>
      </c>
      <c r="L106" s="18">
        <f t="shared" si="13"/>
        <v>7.5</v>
      </c>
      <c r="M106" s="20">
        <f>IF('[1]Indicator Data'!BQ107="No data","x",'[1]Indicator Data'!BQ107/'[1]Indicator Data'!CC107*100)</f>
        <v>7.9100319840423703</v>
      </c>
      <c r="N106" s="17">
        <f>IF(M106="x","x",ROUND(IF(M106&gt;N$3,0,IF(M106&lt;N$4,10,(N$3-M106)/(N$3-N$4)*10)),1))</f>
        <v>9.3000000000000007</v>
      </c>
      <c r="O106" s="17">
        <f>IF('[1]Indicator Data'!BR107="No data","x",ROUND(IF('[1]Indicator Data'!BR107&gt;O$3,0,IF('[1]Indicator Data'!BR107&lt;O$4,10,(O$3-'[1]Indicator Data'!BR107)/(O$3-O$4)*10)),1))</f>
        <v>9.9</v>
      </c>
      <c r="P106" s="17">
        <f>IF('[1]Indicator Data'!BS107="No data","x",ROUND(IF('[1]Indicator Data'!BS107&gt;P$3,0,IF('[1]Indicator Data'!BS107&lt;P$4,10,(P$3-'[1]Indicator Data'!BS107)/(P$3-P$4)*10)),1))</f>
        <v>9.1</v>
      </c>
      <c r="Q106" s="18">
        <f t="shared" si="14"/>
        <v>9.4</v>
      </c>
      <c r="R106" s="17">
        <f>IF('[1]Indicator Data'!BT107="No data","x",ROUND(IF('[1]Indicator Data'!BT107&gt;R$3,0,IF('[1]Indicator Data'!BT107&lt;R$4,10,(R$3-'[1]Indicator Data'!BT107)/(R$3-R$4)*10)),1))</f>
        <v>9.5</v>
      </c>
      <c r="S106" s="20">
        <f>IF('[1]Indicator Data'!BU107="No data","x",ROUND(IF('[1]Indicator Data'!BU107&gt;S$3,0,IF('[1]Indicator Data'!BU107&lt;S$4,10,(S$3-'[1]Indicator Data'!BU107)/(S$3-S$4)*10)),1))</f>
        <v>3.4</v>
      </c>
      <c r="T106" s="20" t="str">
        <f>IF('[1]Indicator Data'!BV107="No data","x",ROUND(IF('[1]Indicator Data'!BV107&gt;T$3,0,IF('[1]Indicator Data'!BV107&lt;T$4,10,(T$3-'[1]Indicator Data'!BV107)/(T$3-T$4)*10)),1))</f>
        <v>x</v>
      </c>
      <c r="U106" s="20">
        <f>IF('[1]Indicator Data'!BW107="No data","x",ROUND(IF('[1]Indicator Data'!BW107&gt;U$3,0,IF('[1]Indicator Data'!BW107&lt;U$4,10,(U$3-'[1]Indicator Data'!BW107)/(U$3-U$4)*10)),1))</f>
        <v>3.4</v>
      </c>
      <c r="V106" s="17">
        <f t="shared" si="15"/>
        <v>3.4</v>
      </c>
      <c r="W106" s="17">
        <f>IF('[1]Indicator Data'!BX107="No data","x",ROUND(IF('[1]Indicator Data'!BX107&gt;W$3,0,IF('[1]Indicator Data'!BX107&lt;W$4,10,(W$3-'[1]Indicator Data'!BX107)/(W$3-W$4)*10)),1))</f>
        <v>9.9</v>
      </c>
      <c r="X106" s="17">
        <f>IF('[1]Indicator Data'!BY107="No data","x",ROUND(IF('[1]Indicator Data'!BY107&gt;X$3,10,IF('[1]Indicator Data'!BY107&lt;X$4,0,10-(X$3-'[1]Indicator Data'!BY107)/(X$3-X$4)*10)),1))</f>
        <v>3.7</v>
      </c>
      <c r="Y106" s="18">
        <f t="shared" si="8"/>
        <v>6.6</v>
      </c>
      <c r="Z106" s="19">
        <f t="shared" si="9"/>
        <v>7.8</v>
      </c>
      <c r="AA106" s="14"/>
    </row>
    <row r="107" spans="1:27" s="7" customFormat="1" x14ac:dyDescent="0.3">
      <c r="A107" s="16" t="str">
        <f>'[1]Indicator Data'!A108</f>
        <v>Malawi</v>
      </c>
      <c r="B107" s="17">
        <f>IF('[1]Indicator Data'!BJ108="No data","x",ROUND(IF('[1]Indicator Data'!BJ108&gt;B$3,0,IF('[1]Indicator Data'!BJ108&lt;B$4,10,(B$3-'[1]Indicator Data'!BJ108)/(B$3-B$4)*10)),1))</f>
        <v>4</v>
      </c>
      <c r="C107" s="18">
        <f t="shared" si="10"/>
        <v>4</v>
      </c>
      <c r="D107" s="17">
        <f>IF('[1]Indicator Data'!BL108="No data","x",ROUND(IF('[1]Indicator Data'!BL108&gt;D$3,0,IF('[1]Indicator Data'!BL108&lt;D$4,10,(D$3-'[1]Indicator Data'!BL108)/(D$3-D$4)*10)),1))</f>
        <v>7</v>
      </c>
      <c r="E107" s="17">
        <f>IF('[1]Indicator Data'!BK108="No data","x",ROUND(IF('[1]Indicator Data'!BK108&gt;E$3,0,IF('[1]Indicator Data'!BK108&lt;E$4,10,(E$3-'[1]Indicator Data'!BK108)/(E$3-E$4)*10)),1))</f>
        <v>6.5</v>
      </c>
      <c r="F107" s="18">
        <f t="shared" si="11"/>
        <v>6.8</v>
      </c>
      <c r="G107" s="19">
        <f t="shared" si="12"/>
        <v>5.4</v>
      </c>
      <c r="H107" s="17">
        <f>IF('[1]Indicator Data'!BN108="No data","x",ROUND(IF('[1]Indicator Data'!BN108^2&gt;H$3,0,IF('[1]Indicator Data'!BN108^2&lt;H$4,10,(H$3-'[1]Indicator Data'!BN108^2)/(H$3-H$4)*10)),1))</f>
        <v>6.7</v>
      </c>
      <c r="I107" s="17">
        <f>IF(OR('[1]Indicator Data'!BM108=0,'[1]Indicator Data'!BM108="No data"),"x",ROUND(IF('[1]Indicator Data'!BM108&gt;I$3,0,IF('[1]Indicator Data'!BM108&lt;I$4,10,(I$3-'[1]Indicator Data'!BM108)/(I$3-I$4)*10)),1))</f>
        <v>8.9</v>
      </c>
      <c r="J107" s="17">
        <f>IF('[1]Indicator Data'!BO108="No data","x",ROUND(IF('[1]Indicator Data'!BO108&gt;J$3,0,IF('[1]Indicator Data'!BO108&lt;J$4,10,(J$3-'[1]Indicator Data'!BO108)/(J$3-J$4)*10)),1))</f>
        <v>8.6</v>
      </c>
      <c r="K107" s="17">
        <f>IF('[1]Indicator Data'!BP108="No data","x",ROUND(IF('[1]Indicator Data'!BP108&gt;K$3,0,IF('[1]Indicator Data'!BP108&lt;K$4,10,(K$3-'[1]Indicator Data'!BP108)/(K$3-K$4)*10)),1))</f>
        <v>7.8</v>
      </c>
      <c r="L107" s="18">
        <f t="shared" si="13"/>
        <v>8</v>
      </c>
      <c r="M107" s="20">
        <f>IF('[1]Indicator Data'!BQ108="No data","x",'[1]Indicator Data'!BQ108/'[1]Indicator Data'!CC108*100)</f>
        <v>19.092066185829445</v>
      </c>
      <c r="N107" s="17">
        <f>IF(M107="x","x",ROUND(IF(M107&gt;N$3,0,IF(M107&lt;N$4,10,(N$3-M107)/(N$3-N$4)*10)),1))</f>
        <v>8.1999999999999993</v>
      </c>
      <c r="O107" s="17">
        <f>IF('[1]Indicator Data'!BR108="No data","x",ROUND(IF('[1]Indicator Data'!BR108&gt;O$3,0,IF('[1]Indicator Data'!BR108&lt;O$4,10,(O$3-'[1]Indicator Data'!BR108)/(O$3-O$4)*10)),1))</f>
        <v>8.1999999999999993</v>
      </c>
      <c r="P107" s="17">
        <f>IF('[1]Indicator Data'!BS108="No data","x",ROUND(IF('[1]Indicator Data'!BS108&gt;P$3,0,IF('[1]Indicator Data'!BS108&lt;P$4,10,(P$3-'[1]Indicator Data'!BS108)/(P$3-P$4)*10)),1))</f>
        <v>6.2</v>
      </c>
      <c r="Q107" s="18">
        <f t="shared" si="14"/>
        <v>7.5</v>
      </c>
      <c r="R107" s="17">
        <f>IF('[1]Indicator Data'!BT108="No data","x",ROUND(IF('[1]Indicator Data'!BT108&gt;R$3,0,IF('[1]Indicator Data'!BT108&lt;R$4,10,(R$3-'[1]Indicator Data'!BT108)/(R$3-R$4)*10)),1))</f>
        <v>10</v>
      </c>
      <c r="S107" s="20">
        <f>IF('[1]Indicator Data'!BU108="No data","x",ROUND(IF('[1]Indicator Data'!BU108&gt;S$3,0,IF('[1]Indicator Data'!BU108&lt;S$4,10,(S$3-'[1]Indicator Data'!BU108)/(S$3-S$4)*10)),1))</f>
        <v>0.7</v>
      </c>
      <c r="T107" s="20">
        <f>IF('[1]Indicator Data'!BV108="No data","x",ROUND(IF('[1]Indicator Data'!BV108&gt;T$3,0,IF('[1]Indicator Data'!BV108&lt;T$4,10,(T$3-'[1]Indicator Data'!BV108)/(T$3-T$4)*10)),1))</f>
        <v>4.0999999999999996</v>
      </c>
      <c r="U107" s="20">
        <f>IF('[1]Indicator Data'!BW108="No data","x",ROUND(IF('[1]Indicator Data'!BW108&gt;U$3,0,IF('[1]Indicator Data'!BW108&lt;U$4,10,(U$3-'[1]Indicator Data'!BW108)/(U$3-U$4)*10)),1))</f>
        <v>0.7</v>
      </c>
      <c r="V107" s="17">
        <f t="shared" si="15"/>
        <v>1.8333333333333333</v>
      </c>
      <c r="W107" s="17">
        <f>IF('[1]Indicator Data'!BX108="No data","x",ROUND(IF('[1]Indicator Data'!BX108&gt;W$3,0,IF('[1]Indicator Data'!BX108&lt;W$4,10,(W$3-'[1]Indicator Data'!BX108)/(W$3-W$4)*10)),1))</f>
        <v>9.8000000000000007</v>
      </c>
      <c r="X107" s="17">
        <f>IF('[1]Indicator Data'!BY108="No data","x",ROUND(IF('[1]Indicator Data'!BY108&gt;X$3,10,IF('[1]Indicator Data'!BY108&lt;X$4,0,10-(X$3-'[1]Indicator Data'!BY108)/(X$3-X$4)*10)),1))</f>
        <v>3.9</v>
      </c>
      <c r="Y107" s="18">
        <f t="shared" si="8"/>
        <v>6.4</v>
      </c>
      <c r="Z107" s="19">
        <f t="shared" si="9"/>
        <v>7.3</v>
      </c>
      <c r="AA107" s="14"/>
    </row>
    <row r="108" spans="1:27" s="7" customFormat="1" x14ac:dyDescent="0.3">
      <c r="A108" s="16" t="str">
        <f>'[1]Indicator Data'!A109</f>
        <v>Malaysia</v>
      </c>
      <c r="B108" s="17">
        <f>IF('[1]Indicator Data'!BJ109="No data","x",ROUND(IF('[1]Indicator Data'!BJ109&gt;B$3,0,IF('[1]Indicator Data'!BJ109&lt;B$4,10,(B$3-'[1]Indicator Data'!BJ109)/(B$3-B$4)*10)),1))</f>
        <v>2.6</v>
      </c>
      <c r="C108" s="18">
        <f t="shared" si="10"/>
        <v>2.6</v>
      </c>
      <c r="D108" s="17">
        <f>IF('[1]Indicator Data'!BL109="No data","x",ROUND(IF('[1]Indicator Data'!BL109&gt;D$3,0,IF('[1]Indicator Data'!BL109&lt;D$4,10,(D$3-'[1]Indicator Data'!BL109)/(D$3-D$4)*10)),1))</f>
        <v>4.9000000000000004</v>
      </c>
      <c r="E108" s="17">
        <f>IF('[1]Indicator Data'!BK109="No data","x",ROUND(IF('[1]Indicator Data'!BK109&gt;E$3,0,IF('[1]Indicator Data'!BK109&lt;E$4,10,(E$3-'[1]Indicator Data'!BK109)/(E$3-E$4)*10)),1))</f>
        <v>3</v>
      </c>
      <c r="F108" s="18">
        <f t="shared" si="11"/>
        <v>4</v>
      </c>
      <c r="G108" s="19">
        <f t="shared" si="12"/>
        <v>3.3</v>
      </c>
      <c r="H108" s="17">
        <f>IF('[1]Indicator Data'!BN109="No data","x",ROUND(IF('[1]Indicator Data'!BN109^2&gt;H$3,0,IF('[1]Indicator Data'!BN109^2&lt;H$4,10,(H$3-'[1]Indicator Data'!BN109^2)/(H$3-H$4)*10)),1))</f>
        <v>1.1000000000000001</v>
      </c>
      <c r="I108" s="17">
        <f>IF(OR('[1]Indicator Data'!BM109=0,'[1]Indicator Data'!BM109="No data"),"x",ROUND(IF('[1]Indicator Data'!BM109&gt;I$3,0,IF('[1]Indicator Data'!BM109&lt;I$4,10,(I$3-'[1]Indicator Data'!BM109)/(I$3-I$4)*10)),1))</f>
        <v>0</v>
      </c>
      <c r="J108" s="17">
        <f>IF('[1]Indicator Data'!BO109="No data","x",ROUND(IF('[1]Indicator Data'!BO109&gt;J$3,0,IF('[1]Indicator Data'!BO109&lt;J$4,10,(J$3-'[1]Indicator Data'!BO109)/(J$3-J$4)*10)),1))</f>
        <v>1.6</v>
      </c>
      <c r="K108" s="17">
        <f>IF('[1]Indicator Data'!BP109="No data","x",ROUND(IF('[1]Indicator Data'!BP109&gt;K$3,0,IF('[1]Indicator Data'!BP109&lt;K$4,10,(K$3-'[1]Indicator Data'!BP109)/(K$3-K$4)*10)),1))</f>
        <v>3.1</v>
      </c>
      <c r="L108" s="18">
        <f t="shared" si="13"/>
        <v>1.5</v>
      </c>
      <c r="M108" s="20">
        <f>IF('[1]Indicator Data'!BQ109="No data","x",'[1]Indicator Data'!BQ109/'[1]Indicator Data'!CC109*100)</f>
        <v>21.001369654542685</v>
      </c>
      <c r="N108" s="17">
        <f>IF(M108="x","x",ROUND(IF(M108&gt;N$3,0,IF(M108&lt;N$4,10,(N$3-M108)/(N$3-N$4)*10)),1))</f>
        <v>8</v>
      </c>
      <c r="O108" s="17">
        <f>IF('[1]Indicator Data'!BR109="No data","x",ROUND(IF('[1]Indicator Data'!BR109&gt;O$3,0,IF('[1]Indicator Data'!BR109&lt;O$4,10,(O$3-'[1]Indicator Data'!BR109)/(O$3-O$4)*10)),1))</f>
        <v>0</v>
      </c>
      <c r="P108" s="17">
        <f>IF('[1]Indicator Data'!BS109="No data","x",ROUND(IF('[1]Indicator Data'!BS109&gt;P$3,0,IF('[1]Indicator Data'!BS109&lt;P$4,10,(P$3-'[1]Indicator Data'!BS109)/(P$3-P$4)*10)),1))</f>
        <v>0.7</v>
      </c>
      <c r="Q108" s="18">
        <f t="shared" si="14"/>
        <v>2.9</v>
      </c>
      <c r="R108" s="17">
        <f>IF('[1]Indicator Data'!BT109="No data","x",ROUND(IF('[1]Indicator Data'!BT109&gt;R$3,0,IF('[1]Indicator Data'!BT109&lt;R$4,10,(R$3-'[1]Indicator Data'!BT109)/(R$3-R$4)*10)),1))</f>
        <v>6.2</v>
      </c>
      <c r="S108" s="20">
        <f>IF('[1]Indicator Data'!BU109="No data","x",ROUND(IF('[1]Indicator Data'!BU109&gt;S$3,0,IF('[1]Indicator Data'!BU109&lt;S$4,10,(S$3-'[1]Indicator Data'!BU109)/(S$3-S$4)*10)),1))</f>
        <v>0.2</v>
      </c>
      <c r="T108" s="20">
        <f>IF('[1]Indicator Data'!BV109="No data","x",ROUND(IF('[1]Indicator Data'!BV109&gt;T$3,0,IF('[1]Indicator Data'!BV109&lt;T$4,10,(T$3-'[1]Indicator Data'!BV109)/(T$3-T$4)*10)),1))</f>
        <v>2</v>
      </c>
      <c r="U108" s="20" t="str">
        <f>IF('[1]Indicator Data'!BW109="No data","x",ROUND(IF('[1]Indicator Data'!BW109&gt;U$3,0,IF('[1]Indicator Data'!BW109&lt;U$4,10,(U$3-'[1]Indicator Data'!BW109)/(U$3-U$4)*10)),1))</f>
        <v>x</v>
      </c>
      <c r="V108" s="17">
        <f t="shared" si="15"/>
        <v>1.1000000000000001</v>
      </c>
      <c r="W108" s="17">
        <f>IF('[1]Indicator Data'!BX109="No data","x",ROUND(IF('[1]Indicator Data'!BX109&gt;W$3,0,IF('[1]Indicator Data'!BX109&lt;W$4,10,(W$3-'[1]Indicator Data'!BX109)/(W$3-W$4)*10)),1))</f>
        <v>6.1</v>
      </c>
      <c r="X108" s="17">
        <f>IF('[1]Indicator Data'!BY109="No data","x",ROUND(IF('[1]Indicator Data'!BY109&gt;X$3,10,IF('[1]Indicator Data'!BY109&lt;X$4,0,10-(X$3-'[1]Indicator Data'!BY109)/(X$3-X$4)*10)),1))</f>
        <v>0.3</v>
      </c>
      <c r="Y108" s="18">
        <f t="shared" si="8"/>
        <v>3.4</v>
      </c>
      <c r="Z108" s="19">
        <f t="shared" si="9"/>
        <v>2.6</v>
      </c>
      <c r="AA108" s="14"/>
    </row>
    <row r="109" spans="1:27" s="7" customFormat="1" x14ac:dyDescent="0.3">
      <c r="A109" s="16" t="str">
        <f>'[1]Indicator Data'!A110</f>
        <v>Maldives</v>
      </c>
      <c r="B109" s="17">
        <f>IF('[1]Indicator Data'!BJ110="No data","x",ROUND(IF('[1]Indicator Data'!BJ110&gt;B$3,0,IF('[1]Indicator Data'!BJ110&lt;B$4,10,(B$3-'[1]Indicator Data'!BJ110)/(B$3-B$4)*10)),1))</f>
        <v>5.8</v>
      </c>
      <c r="C109" s="18">
        <f t="shared" si="10"/>
        <v>5.8</v>
      </c>
      <c r="D109" s="17">
        <f>IF('[1]Indicator Data'!BL110="No data","x",ROUND(IF('[1]Indicator Data'!BL110&gt;D$3,0,IF('[1]Indicator Data'!BL110&lt;D$4,10,(D$3-'[1]Indicator Data'!BL110)/(D$3-D$4)*10)),1))</f>
        <v>5.7</v>
      </c>
      <c r="E109" s="17">
        <f>IF('[1]Indicator Data'!BK110="No data","x",ROUND(IF('[1]Indicator Data'!BK110&gt;E$3,0,IF('[1]Indicator Data'!BK110&lt;E$4,10,(E$3-'[1]Indicator Data'!BK110)/(E$3-E$4)*10)),1))</f>
        <v>5.4</v>
      </c>
      <c r="F109" s="18">
        <f t="shared" si="11"/>
        <v>5.6</v>
      </c>
      <c r="G109" s="19">
        <f t="shared" si="12"/>
        <v>5.7</v>
      </c>
      <c r="H109" s="17">
        <f>IF('[1]Indicator Data'!BN110="No data","x",ROUND(IF('[1]Indicator Data'!BN110^2&gt;H$3,0,IF('[1]Indicator Data'!BN110^2&lt;H$4,10,(H$3-'[1]Indicator Data'!BN110^2)/(H$3-H$4)*10)),1))</f>
        <v>0.5</v>
      </c>
      <c r="I109" s="17">
        <f>IF(OR('[1]Indicator Data'!BM110=0,'[1]Indicator Data'!BM110="No data"),"x",ROUND(IF('[1]Indicator Data'!BM110&gt;I$3,0,IF('[1]Indicator Data'!BM110&lt;I$4,10,(I$3-'[1]Indicator Data'!BM110)/(I$3-I$4)*10)),1))</f>
        <v>0</v>
      </c>
      <c r="J109" s="17">
        <f>IF('[1]Indicator Data'!BO110="No data","x",ROUND(IF('[1]Indicator Data'!BO110&gt;J$3,0,IF('[1]Indicator Data'!BO110&lt;J$4,10,(J$3-'[1]Indicator Data'!BO110)/(J$3-J$4)*10)),1))</f>
        <v>3.7</v>
      </c>
      <c r="K109" s="17">
        <f>IF('[1]Indicator Data'!BP110="No data","x",ROUND(IF('[1]Indicator Data'!BP110&gt;K$3,0,IF('[1]Indicator Data'!BP110&lt;K$4,10,(K$3-'[1]Indicator Data'!BP110)/(K$3-K$4)*10)),1))</f>
        <v>2.2999999999999998</v>
      </c>
      <c r="L109" s="18">
        <f t="shared" si="13"/>
        <v>1.6</v>
      </c>
      <c r="M109" s="20">
        <f>IF('[1]Indicator Data'!BQ110="No data","x",'[1]Indicator Data'!BQ110/'[1]Indicator Data'!CC110*100)</f>
        <v>226.66666666666666</v>
      </c>
      <c r="N109" s="17">
        <f>IF(M109="x","x",ROUND(IF(M109&gt;N$3,0,IF(M109&lt;N$4,10,(N$3-M109)/(N$3-N$4)*10)),1))</f>
        <v>0</v>
      </c>
      <c r="O109" s="17">
        <f>IF('[1]Indicator Data'!BR110="No data","x",ROUND(IF('[1]Indicator Data'!BR110&gt;O$3,0,IF('[1]Indicator Data'!BR110&lt;O$4,10,(O$3-'[1]Indicator Data'!BR110)/(O$3-O$4)*10)),1))</f>
        <v>0.1</v>
      </c>
      <c r="P109" s="17">
        <f>IF('[1]Indicator Data'!BS110="No data","x",ROUND(IF('[1]Indicator Data'!BS110&gt;P$3,0,IF('[1]Indicator Data'!BS110&lt;P$4,10,(P$3-'[1]Indicator Data'!BS110)/(P$3-P$4)*10)),1))</f>
        <v>0.1</v>
      </c>
      <c r="Q109" s="18">
        <f t="shared" si="14"/>
        <v>0.1</v>
      </c>
      <c r="R109" s="17">
        <f>IF('[1]Indicator Data'!BT110="No data","x",ROUND(IF('[1]Indicator Data'!BT110&gt;R$3,0,IF('[1]Indicator Data'!BT110&lt;R$4,10,(R$3-'[1]Indicator Data'!BT110)/(R$3-R$4)*10)),1))</f>
        <v>7.4</v>
      </c>
      <c r="S109" s="20">
        <f>IF('[1]Indicator Data'!BU110="No data","x",ROUND(IF('[1]Indicator Data'!BU110&gt;S$3,0,IF('[1]Indicator Data'!BU110&lt;S$4,10,(S$3-'[1]Indicator Data'!BU110)/(S$3-S$4)*10)),1))</f>
        <v>0</v>
      </c>
      <c r="T109" s="20">
        <f>IF('[1]Indicator Data'!BV110="No data","x",ROUND(IF('[1]Indicator Data'!BV110&gt;T$3,0,IF('[1]Indicator Data'!BV110&lt;T$4,10,(T$3-'[1]Indicator Data'!BV110)/(T$3-T$4)*10)),1))</f>
        <v>0</v>
      </c>
      <c r="U109" s="20" t="str">
        <f>IF('[1]Indicator Data'!BW110="No data","x",ROUND(IF('[1]Indicator Data'!BW110&gt;U$3,0,IF('[1]Indicator Data'!BW110&lt;U$4,10,(U$3-'[1]Indicator Data'!BW110)/(U$3-U$4)*10)),1))</f>
        <v>x</v>
      </c>
      <c r="V109" s="17">
        <f t="shared" si="15"/>
        <v>0</v>
      </c>
      <c r="W109" s="17">
        <f>IF('[1]Indicator Data'!BX110="No data","x",ROUND(IF('[1]Indicator Data'!BX110&gt;W$3,0,IF('[1]Indicator Data'!BX110&lt;W$4,10,(W$3-'[1]Indicator Data'!BX110)/(W$3-W$4)*10)),1))</f>
        <v>5.3</v>
      </c>
      <c r="X109" s="17">
        <f>IF('[1]Indicator Data'!BY110="No data","x",ROUND(IF('[1]Indicator Data'!BY110&gt;X$3,10,IF('[1]Indicator Data'!BY110&lt;X$4,0,10-(X$3-'[1]Indicator Data'!BY110)/(X$3-X$4)*10)),1))</f>
        <v>0.6</v>
      </c>
      <c r="Y109" s="18">
        <f t="shared" si="8"/>
        <v>3.3</v>
      </c>
      <c r="Z109" s="19">
        <f t="shared" si="9"/>
        <v>1.7</v>
      </c>
      <c r="AA109" s="14"/>
    </row>
    <row r="110" spans="1:27" s="7" customFormat="1" x14ac:dyDescent="0.3">
      <c r="A110" s="16" t="str">
        <f>'[1]Indicator Data'!A111</f>
        <v>Mali</v>
      </c>
      <c r="B110" s="17">
        <f>IF('[1]Indicator Data'!BJ111="No data","x",ROUND(IF('[1]Indicator Data'!BJ111&gt;B$3,0,IF('[1]Indicator Data'!BJ111&lt;B$4,10,(B$3-'[1]Indicator Data'!BJ111)/(B$3-B$4)*10)),1))</f>
        <v>4.9000000000000004</v>
      </c>
      <c r="C110" s="18">
        <f t="shared" si="10"/>
        <v>4.9000000000000004</v>
      </c>
      <c r="D110" s="17">
        <f>IF('[1]Indicator Data'!BL111="No data","x",ROUND(IF('[1]Indicator Data'!BL111&gt;D$3,0,IF('[1]Indicator Data'!BL111&lt;D$4,10,(D$3-'[1]Indicator Data'!BL111)/(D$3-D$4)*10)),1))</f>
        <v>7</v>
      </c>
      <c r="E110" s="17">
        <f>IF('[1]Indicator Data'!BK111="No data","x",ROUND(IF('[1]Indicator Data'!BK111&gt;E$3,0,IF('[1]Indicator Data'!BK111&lt;E$4,10,(E$3-'[1]Indicator Data'!BK111)/(E$3-E$4)*10)),1))</f>
        <v>7.1</v>
      </c>
      <c r="F110" s="18">
        <f t="shared" si="11"/>
        <v>7.1</v>
      </c>
      <c r="G110" s="19">
        <f t="shared" si="12"/>
        <v>6</v>
      </c>
      <c r="H110" s="17">
        <f>IF('[1]Indicator Data'!BN111="No data","x",ROUND(IF('[1]Indicator Data'!BN111^2&gt;H$3,0,IF('[1]Indicator Data'!BN111^2&lt;H$4,10,(H$3-'[1]Indicator Data'!BN111^2)/(H$3-H$4)*10)),1))</f>
        <v>9.6</v>
      </c>
      <c r="I110" s="17">
        <f>IF(OR('[1]Indicator Data'!BM111=0,'[1]Indicator Data'!BM111="No data"),"x",ROUND(IF('[1]Indicator Data'!BM111&gt;I$3,0,IF('[1]Indicator Data'!BM111&lt;I$4,10,(I$3-'[1]Indicator Data'!BM111)/(I$3-I$4)*10)),1))</f>
        <v>5.2</v>
      </c>
      <c r="J110" s="17">
        <f>IF('[1]Indicator Data'!BO111="No data","x",ROUND(IF('[1]Indicator Data'!BO111&gt;J$3,0,IF('[1]Indicator Data'!BO111&lt;J$4,10,(J$3-'[1]Indicator Data'!BO111)/(J$3-J$4)*10)),1))</f>
        <v>8.6999999999999993</v>
      </c>
      <c r="K110" s="17">
        <f>IF('[1]Indicator Data'!BP111="No data","x",ROUND(IF('[1]Indicator Data'!BP111&gt;K$3,0,IF('[1]Indicator Data'!BP111&lt;K$4,10,(K$3-'[1]Indicator Data'!BP111)/(K$3-K$4)*10)),1))</f>
        <v>4.3</v>
      </c>
      <c r="L110" s="18">
        <f t="shared" si="13"/>
        <v>7</v>
      </c>
      <c r="M110" s="20">
        <f>IF('[1]Indicator Data'!BQ111="No data","x",'[1]Indicator Data'!BQ111/'[1]Indicator Data'!CC111*100)</f>
        <v>9.0149894688532122</v>
      </c>
      <c r="N110" s="17">
        <f>IF(M110="x","x",ROUND(IF(M110&gt;N$3,0,IF(M110&lt;N$4,10,(N$3-M110)/(N$3-N$4)*10)),1))</f>
        <v>9.1999999999999993</v>
      </c>
      <c r="O110" s="17">
        <f>IF('[1]Indicator Data'!BR111="No data","x",ROUND(IF('[1]Indicator Data'!BR111&gt;O$3,0,IF('[1]Indicator Data'!BR111&lt;O$4,10,(O$3-'[1]Indicator Data'!BR111)/(O$3-O$4)*10)),1))</f>
        <v>6.7</v>
      </c>
      <c r="P110" s="17">
        <f>IF('[1]Indicator Data'!BS111="No data","x",ROUND(IF('[1]Indicator Data'!BS111&gt;P$3,0,IF('[1]Indicator Data'!BS111&lt;P$4,10,(P$3-'[1]Indicator Data'!BS111)/(P$3-P$4)*10)),1))</f>
        <v>4.3</v>
      </c>
      <c r="Q110" s="18">
        <f t="shared" si="14"/>
        <v>6.7</v>
      </c>
      <c r="R110" s="17">
        <f>IF('[1]Indicator Data'!BT111="No data","x",ROUND(IF('[1]Indicator Data'!BT111&gt;R$3,0,IF('[1]Indicator Data'!BT111&lt;R$4,10,(R$3-'[1]Indicator Data'!BT111)/(R$3-R$4)*10)),1))</f>
        <v>9.6999999999999993</v>
      </c>
      <c r="S110" s="20">
        <f>IF('[1]Indicator Data'!BU111="No data","x",ROUND(IF('[1]Indicator Data'!BU111&gt;S$3,0,IF('[1]Indicator Data'!BU111&lt;S$4,10,(S$3-'[1]Indicator Data'!BU111)/(S$3-S$4)*10)),1))</f>
        <v>3.7</v>
      </c>
      <c r="T110" s="20">
        <f>IF('[1]Indicator Data'!BV111="No data","x",ROUND(IF('[1]Indicator Data'!BV111&gt;T$3,0,IF('[1]Indicator Data'!BV111&lt;T$4,10,(T$3-'[1]Indicator Data'!BV111)/(T$3-T$4)*10)),1))</f>
        <v>10</v>
      </c>
      <c r="U110" s="20">
        <f>IF('[1]Indicator Data'!BW111="No data","x",ROUND(IF('[1]Indicator Data'!BW111&gt;U$3,0,IF('[1]Indicator Data'!BW111&lt;U$4,10,(U$3-'[1]Indicator Data'!BW111)/(U$3-U$4)*10)),1))</f>
        <v>4.2</v>
      </c>
      <c r="V110" s="17">
        <f t="shared" si="15"/>
        <v>5.9666666666666659</v>
      </c>
      <c r="W110" s="17">
        <f>IF('[1]Indicator Data'!BX111="No data","x",ROUND(IF('[1]Indicator Data'!BX111&gt;W$3,0,IF('[1]Indicator Data'!BX111&lt;W$4,10,(W$3-'[1]Indicator Data'!BX111)/(W$3-W$4)*10)),1))</f>
        <v>9.9</v>
      </c>
      <c r="X110" s="17">
        <f>IF('[1]Indicator Data'!BY111="No data","x",ROUND(IF('[1]Indicator Data'!BY111&gt;X$3,10,IF('[1]Indicator Data'!BY111&lt;X$4,0,10-(X$3-'[1]Indicator Data'!BY111)/(X$3-X$4)*10)),1))</f>
        <v>6.2</v>
      </c>
      <c r="Y110" s="18">
        <f t="shared" si="8"/>
        <v>7.9</v>
      </c>
      <c r="Z110" s="19">
        <f t="shared" si="9"/>
        <v>7.2</v>
      </c>
      <c r="AA110" s="14"/>
    </row>
    <row r="111" spans="1:27" s="7" customFormat="1" x14ac:dyDescent="0.3">
      <c r="A111" s="16" t="str">
        <f>'[1]Indicator Data'!A112</f>
        <v>Malta</v>
      </c>
      <c r="B111" s="17" t="str">
        <f>IF('[1]Indicator Data'!BJ112="No data","x",ROUND(IF('[1]Indicator Data'!BJ112&gt;B$3,0,IF('[1]Indicator Data'!BJ112&lt;B$4,10,(B$3-'[1]Indicator Data'!BJ112)/(B$3-B$4)*10)),1))</f>
        <v>x</v>
      </c>
      <c r="C111" s="18" t="str">
        <f t="shared" si="10"/>
        <v>x</v>
      </c>
      <c r="D111" s="17">
        <f>IF('[1]Indicator Data'!BL112="No data","x",ROUND(IF('[1]Indicator Data'!BL112&gt;D$3,0,IF('[1]Indicator Data'!BL112&lt;D$4,10,(D$3-'[1]Indicator Data'!BL112)/(D$3-D$4)*10)),1))</f>
        <v>4.7</v>
      </c>
      <c r="E111" s="17">
        <f>IF('[1]Indicator Data'!BK112="No data","x",ROUND(IF('[1]Indicator Data'!BK112&gt;E$3,0,IF('[1]Indicator Data'!BK112&lt;E$4,10,(E$3-'[1]Indicator Data'!BK112)/(E$3-E$4)*10)),1))</f>
        <v>3.3</v>
      </c>
      <c r="F111" s="18">
        <f t="shared" si="11"/>
        <v>4</v>
      </c>
      <c r="G111" s="19">
        <f t="shared" si="12"/>
        <v>4</v>
      </c>
      <c r="H111" s="17">
        <f>IF('[1]Indicator Data'!BN112="No data","x",ROUND(IF('[1]Indicator Data'!BN112^2&gt;H$3,0,IF('[1]Indicator Data'!BN112^2&lt;H$4,10,(H$3-'[1]Indicator Data'!BN112^2)/(H$3-H$4)*10)),1))</f>
        <v>1.2</v>
      </c>
      <c r="I111" s="17">
        <f>IF(OR('[1]Indicator Data'!BM112=0,'[1]Indicator Data'!BM112="No data"),"x",ROUND(IF('[1]Indicator Data'!BM112&gt;I$3,0,IF('[1]Indicator Data'!BM112&lt;I$4,10,(I$3-'[1]Indicator Data'!BM112)/(I$3-I$4)*10)),1))</f>
        <v>0</v>
      </c>
      <c r="J111" s="17">
        <f>IF('[1]Indicator Data'!BO112="No data","x",ROUND(IF('[1]Indicator Data'!BO112&gt;J$3,0,IF('[1]Indicator Data'!BO112&lt;J$4,10,(J$3-'[1]Indicator Data'!BO112)/(J$3-J$4)*10)),1))</f>
        <v>1.4</v>
      </c>
      <c r="K111" s="17">
        <f>IF('[1]Indicator Data'!BP112="No data","x",ROUND(IF('[1]Indicator Data'!BP112&gt;K$3,0,IF('[1]Indicator Data'!BP112&lt;K$4,10,(K$3-'[1]Indicator Data'!BP112)/(K$3-K$4)*10)),1))</f>
        <v>2.9</v>
      </c>
      <c r="L111" s="18">
        <f t="shared" si="13"/>
        <v>1.4</v>
      </c>
      <c r="M111" s="20">
        <f>IF('[1]Indicator Data'!BQ112="No data","x",'[1]Indicator Data'!BQ112/'[1]Indicator Data'!CC112*100)</f>
        <v>843.75</v>
      </c>
      <c r="N111" s="17">
        <f>IF(M111="x","x",ROUND(IF(M111&gt;N$3,0,IF(M111&lt;N$4,10,(N$3-M111)/(N$3-N$4)*10)),1))</f>
        <v>0</v>
      </c>
      <c r="O111" s="17">
        <f>IF('[1]Indicator Data'!BR112="No data","x",ROUND(IF('[1]Indicator Data'!BR112&gt;O$3,0,IF('[1]Indicator Data'!BR112&lt;O$4,10,(O$3-'[1]Indicator Data'!BR112)/(O$3-O$4)*10)),1))</f>
        <v>0</v>
      </c>
      <c r="P111" s="17">
        <f>IF('[1]Indicator Data'!BS112="No data","x",ROUND(IF('[1]Indicator Data'!BS112&gt;P$3,0,IF('[1]Indicator Data'!BS112&lt;P$4,10,(P$3-'[1]Indicator Data'!BS112)/(P$3-P$4)*10)),1))</f>
        <v>0</v>
      </c>
      <c r="Q111" s="18">
        <f t="shared" si="14"/>
        <v>0</v>
      </c>
      <c r="R111" s="17">
        <f>IF('[1]Indicator Data'!BT112="No data","x",ROUND(IF('[1]Indicator Data'!BT112&gt;R$3,0,IF('[1]Indicator Data'!BT112&lt;R$4,10,(R$3-'[1]Indicator Data'!BT112)/(R$3-R$4)*10)),1))</f>
        <v>0.4</v>
      </c>
      <c r="S111" s="20">
        <f>IF('[1]Indicator Data'!BU112="No data","x",ROUND(IF('[1]Indicator Data'!BU112&gt;S$3,0,IF('[1]Indicator Data'!BU112&lt;S$4,10,(S$3-'[1]Indicator Data'!BU112)/(S$3-S$4)*10)),1))</f>
        <v>0.2</v>
      </c>
      <c r="T111" s="20">
        <f>IF('[1]Indicator Data'!BV112="No data","x",ROUND(IF('[1]Indicator Data'!BV112&gt;T$3,0,IF('[1]Indicator Data'!BV112&lt;T$4,10,(T$3-'[1]Indicator Data'!BV112)/(T$3-T$4)*10)),1))</f>
        <v>0.7</v>
      </c>
      <c r="U111" s="20" t="str">
        <f>IF('[1]Indicator Data'!BW112="No data","x",ROUND(IF('[1]Indicator Data'!BW112&gt;U$3,0,IF('[1]Indicator Data'!BW112&lt;U$4,10,(U$3-'[1]Indicator Data'!BW112)/(U$3-U$4)*10)),1))</f>
        <v>x</v>
      </c>
      <c r="V111" s="17">
        <f t="shared" si="15"/>
        <v>0.44999999999999996</v>
      </c>
      <c r="W111" s="17">
        <f>IF('[1]Indicator Data'!BX112="No data","x",ROUND(IF('[1]Indicator Data'!BX112&gt;W$3,0,IF('[1]Indicator Data'!BX112&lt;W$4,10,(W$3-'[1]Indicator Data'!BX112)/(W$3-W$4)*10)),1))</f>
        <v>0</v>
      </c>
      <c r="X111" s="17">
        <f>IF('[1]Indicator Data'!BY112="No data","x",ROUND(IF('[1]Indicator Data'!BY112&gt;X$3,10,IF('[1]Indicator Data'!BY112&lt;X$4,0,10-(X$3-'[1]Indicator Data'!BY112)/(X$3-X$4)*10)),1))</f>
        <v>0.1</v>
      </c>
      <c r="Y111" s="18">
        <f t="shared" si="8"/>
        <v>0.2</v>
      </c>
      <c r="Z111" s="19">
        <f t="shared" si="9"/>
        <v>0.5</v>
      </c>
      <c r="AA111" s="14"/>
    </row>
    <row r="112" spans="1:27" s="7" customFormat="1" x14ac:dyDescent="0.3">
      <c r="A112" s="16" t="str">
        <f>'[1]Indicator Data'!A113</f>
        <v>Marshall Islands</v>
      </c>
      <c r="B112" s="17">
        <f>IF('[1]Indicator Data'!BJ113="No data","x",ROUND(IF('[1]Indicator Data'!BJ113&gt;B$3,0,IF('[1]Indicator Data'!BJ113&lt;B$4,10,(B$3-'[1]Indicator Data'!BJ113)/(B$3-B$4)*10)),1))</f>
        <v>7.3</v>
      </c>
      <c r="C112" s="18">
        <f t="shared" si="10"/>
        <v>7.3</v>
      </c>
      <c r="D112" s="17" t="str">
        <f>IF('[1]Indicator Data'!BL113="No data","x",ROUND(IF('[1]Indicator Data'!BL113&gt;D$3,0,IF('[1]Indicator Data'!BL113&lt;D$4,10,(D$3-'[1]Indicator Data'!BL113)/(D$3-D$4)*10)),1))</f>
        <v>x</v>
      </c>
      <c r="E112" s="17">
        <f>IF('[1]Indicator Data'!BK113="No data","x",ROUND(IF('[1]Indicator Data'!BK113&gt;E$3,0,IF('[1]Indicator Data'!BK113&lt;E$4,10,(E$3-'[1]Indicator Data'!BK113)/(E$3-E$4)*10)),1))</f>
        <v>7.9</v>
      </c>
      <c r="F112" s="18">
        <f t="shared" si="11"/>
        <v>7.9</v>
      </c>
      <c r="G112" s="19">
        <f t="shared" si="12"/>
        <v>7.6</v>
      </c>
      <c r="H112" s="17">
        <f>IF('[1]Indicator Data'!BN113="No data","x",ROUND(IF('[1]Indicator Data'!BN113^2&gt;H$3,0,IF('[1]Indicator Data'!BN113^2&lt;H$4,10,(H$3-'[1]Indicator Data'!BN113^2)/(H$3-H$4)*10)),1))</f>
        <v>0.4</v>
      </c>
      <c r="I112" s="17">
        <f>IF(OR('[1]Indicator Data'!BM113=0,'[1]Indicator Data'!BM113="No data"),"x",ROUND(IF('[1]Indicator Data'!BM113&gt;I$3,0,IF('[1]Indicator Data'!BM113&lt;I$4,10,(I$3-'[1]Indicator Data'!BM113)/(I$3-I$4)*10)),1))</f>
        <v>0.3</v>
      </c>
      <c r="J112" s="17">
        <f>IF('[1]Indicator Data'!BO113="No data","x",ROUND(IF('[1]Indicator Data'!BO113&gt;J$3,0,IF('[1]Indicator Data'!BO113&lt;J$4,10,(J$3-'[1]Indicator Data'!BO113)/(J$3-J$4)*10)),1))</f>
        <v>6.1</v>
      </c>
      <c r="K112" s="17">
        <f>IF('[1]Indicator Data'!BP113="No data","x",ROUND(IF('[1]Indicator Data'!BP113&gt;K$3,0,IF('[1]Indicator Data'!BP113&lt;K$4,10,(K$3-'[1]Indicator Data'!BP113)/(K$3-K$4)*10)),1))</f>
        <v>8.8000000000000007</v>
      </c>
      <c r="L112" s="18">
        <f t="shared" si="13"/>
        <v>3.9</v>
      </c>
      <c r="M112" s="20">
        <f>IF('[1]Indicator Data'!BQ113="No data","x",'[1]Indicator Data'!BQ113/'[1]Indicator Data'!CC113*100)</f>
        <v>144.44444444444443</v>
      </c>
      <c r="N112" s="17">
        <f>IF(M112="x","x",ROUND(IF(M112&gt;N$3,0,IF(M112&lt;N$4,10,(N$3-M112)/(N$3-N$4)*10)),1))</f>
        <v>0</v>
      </c>
      <c r="O112" s="17">
        <f>IF('[1]Indicator Data'!BR113="No data","x",ROUND(IF('[1]Indicator Data'!BR113&gt;O$3,0,IF('[1]Indicator Data'!BR113&lt;O$4,10,(O$3-'[1]Indicator Data'!BR113)/(O$3-O$4)*10)),1))</f>
        <v>1.8</v>
      </c>
      <c r="P112" s="17">
        <f>IF('[1]Indicator Data'!BS113="No data","x",ROUND(IF('[1]Indicator Data'!BS113&gt;P$3,0,IF('[1]Indicator Data'!BS113&lt;P$4,10,(P$3-'[1]Indicator Data'!BS113)/(P$3-P$4)*10)),1))</f>
        <v>2.2999999999999998</v>
      </c>
      <c r="Q112" s="18">
        <f t="shared" si="14"/>
        <v>1.4</v>
      </c>
      <c r="R112" s="17">
        <f>IF('[1]Indicator Data'!BT113="No data","x",ROUND(IF('[1]Indicator Data'!BT113&gt;R$3,0,IF('[1]Indicator Data'!BT113&lt;R$4,10,(R$3-'[1]Indicator Data'!BT113)/(R$3-R$4)*10)),1))</f>
        <v>8.9</v>
      </c>
      <c r="S112" s="20">
        <f>IF('[1]Indicator Data'!BU113="No data","x",ROUND(IF('[1]Indicator Data'!BU113&gt;S$3,0,IF('[1]Indicator Data'!BU113&lt;S$4,10,(S$3-'[1]Indicator Data'!BU113)/(S$3-S$4)*10)),1))</f>
        <v>3.4</v>
      </c>
      <c r="T112" s="20">
        <f>IF('[1]Indicator Data'!BV113="No data","x",ROUND(IF('[1]Indicator Data'!BV113&gt;T$3,0,IF('[1]Indicator Data'!BV113&lt;T$4,10,(T$3-'[1]Indicator Data'!BV113)/(T$3-T$4)*10)),1))</f>
        <v>5.9</v>
      </c>
      <c r="U112" s="20">
        <f>IF('[1]Indicator Data'!BW113="No data","x",ROUND(IF('[1]Indicator Data'!BW113&gt;U$3,0,IF('[1]Indicator Data'!BW113&lt;U$4,10,(U$3-'[1]Indicator Data'!BW113)/(U$3-U$4)*10)),1))</f>
        <v>6.1</v>
      </c>
      <c r="V112" s="17">
        <f t="shared" si="15"/>
        <v>5.1333333333333337</v>
      </c>
      <c r="W112" s="17">
        <f>IF('[1]Indicator Data'!BX113="No data","x",ROUND(IF('[1]Indicator Data'!BX113&gt;W$3,0,IF('[1]Indicator Data'!BX113&lt;W$4,10,(W$3-'[1]Indicator Data'!BX113)/(W$3-W$4)*10)),1))</f>
        <v>7.9</v>
      </c>
      <c r="X112" s="17" t="str">
        <f>IF('[1]Indicator Data'!BY113="No data","x",ROUND(IF('[1]Indicator Data'!BY113&gt;X$3,10,IF('[1]Indicator Data'!BY113&lt;X$4,0,10-(X$3-'[1]Indicator Data'!BY113)/(X$3-X$4)*10)),1))</f>
        <v>x</v>
      </c>
      <c r="Y112" s="18">
        <f t="shared" si="8"/>
        <v>7.3</v>
      </c>
      <c r="Z112" s="19">
        <f t="shared" si="9"/>
        <v>4.2</v>
      </c>
      <c r="AA112" s="14"/>
    </row>
    <row r="113" spans="1:27" s="7" customFormat="1" x14ac:dyDescent="0.3">
      <c r="A113" s="16" t="str">
        <f>'[1]Indicator Data'!A114</f>
        <v>Mauritania</v>
      </c>
      <c r="B113" s="17">
        <f>IF('[1]Indicator Data'!BJ114="No data","x",ROUND(IF('[1]Indicator Data'!BJ114&gt;B$3,0,IF('[1]Indicator Data'!BJ114&lt;B$4,10,(B$3-'[1]Indicator Data'!BJ114)/(B$3-B$4)*10)),1))</f>
        <v>4.8</v>
      </c>
      <c r="C113" s="18">
        <f t="shared" si="10"/>
        <v>4.8</v>
      </c>
      <c r="D113" s="17">
        <f>IF('[1]Indicator Data'!BL114="No data","x",ROUND(IF('[1]Indicator Data'!BL114&gt;D$3,0,IF('[1]Indicator Data'!BL114&lt;D$4,10,(D$3-'[1]Indicator Data'!BL114)/(D$3-D$4)*10)),1))</f>
        <v>7.1</v>
      </c>
      <c r="E113" s="17">
        <f>IF('[1]Indicator Data'!BK114="No data","x",ROUND(IF('[1]Indicator Data'!BK114&gt;E$3,0,IF('[1]Indicator Data'!BK114&lt;E$4,10,(E$3-'[1]Indicator Data'!BK114)/(E$3-E$4)*10)),1))</f>
        <v>6</v>
      </c>
      <c r="F113" s="18">
        <f t="shared" si="11"/>
        <v>6.6</v>
      </c>
      <c r="G113" s="19">
        <f t="shared" si="12"/>
        <v>5.7</v>
      </c>
      <c r="H113" s="17">
        <f>IF('[1]Indicator Data'!BN114="No data","x",ROUND(IF('[1]Indicator Data'!BN114^2&gt;H$3,0,IF('[1]Indicator Data'!BN114^2&lt;H$4,10,(H$3-'[1]Indicator Data'!BN114^2)/(H$3-H$4)*10)),1))</f>
        <v>7.8</v>
      </c>
      <c r="I113" s="17">
        <f>IF(OR('[1]Indicator Data'!BM114=0,'[1]Indicator Data'!BM114="No data"),"x",ROUND(IF('[1]Indicator Data'!BM114&gt;I$3,0,IF('[1]Indicator Data'!BM114&lt;I$4,10,(I$3-'[1]Indicator Data'!BM114)/(I$3-I$4)*10)),1))</f>
        <v>5.4</v>
      </c>
      <c r="J113" s="17">
        <f>IF('[1]Indicator Data'!BO114="No data","x",ROUND(IF('[1]Indicator Data'!BO114&gt;J$3,0,IF('[1]Indicator Data'!BO114&lt;J$4,10,(J$3-'[1]Indicator Data'!BO114)/(J$3-J$4)*10)),1))</f>
        <v>7.9</v>
      </c>
      <c r="K113" s="17">
        <f>IF('[1]Indicator Data'!BP114="No data","x",ROUND(IF('[1]Indicator Data'!BP114&gt;K$3,0,IF('[1]Indicator Data'!BP114&lt;K$4,10,(K$3-'[1]Indicator Data'!BP114)/(K$3-K$4)*10)),1))</f>
        <v>4.9000000000000004</v>
      </c>
      <c r="L113" s="18">
        <f t="shared" si="13"/>
        <v>6.5</v>
      </c>
      <c r="M113" s="20">
        <f>IF('[1]Indicator Data'!BQ114="No data","x",'[1]Indicator Data'!BQ114/'[1]Indicator Data'!CC114*100)</f>
        <v>1.4553216260793636</v>
      </c>
      <c r="N113" s="17">
        <f>IF(M113="x","x",ROUND(IF(M113&gt;N$3,0,IF(M113&lt;N$4,10,(N$3-M113)/(N$3-N$4)*10)),1))</f>
        <v>10</v>
      </c>
      <c r="O113" s="17">
        <f>IF('[1]Indicator Data'!BR114="No data","x",ROUND(IF('[1]Indicator Data'!BR114&gt;O$3,0,IF('[1]Indicator Data'!BR114&lt;O$4,10,(O$3-'[1]Indicator Data'!BR114)/(O$3-O$4)*10)),1))</f>
        <v>5.7</v>
      </c>
      <c r="P113" s="17">
        <f>IF('[1]Indicator Data'!BS114="No data","x",ROUND(IF('[1]Indicator Data'!BS114&gt;P$3,0,IF('[1]Indicator Data'!BS114&lt;P$4,10,(P$3-'[1]Indicator Data'!BS114)/(P$3-P$4)*10)),1))</f>
        <v>5.9</v>
      </c>
      <c r="Q113" s="18">
        <f t="shared" si="14"/>
        <v>7.2</v>
      </c>
      <c r="R113" s="17">
        <f>IF('[1]Indicator Data'!BT114="No data","x",ROUND(IF('[1]Indicator Data'!BT114&gt;R$3,0,IF('[1]Indicator Data'!BT114&lt;R$4,10,(R$3-'[1]Indicator Data'!BT114)/(R$3-R$4)*10)),1))</f>
        <v>9.6</v>
      </c>
      <c r="S113" s="20">
        <f>IF('[1]Indicator Data'!BU114="No data","x",ROUND(IF('[1]Indicator Data'!BU114&gt;S$3,0,IF('[1]Indicator Data'!BU114&lt;S$4,10,(S$3-'[1]Indicator Data'!BU114)/(S$3-S$4)*10)),1))</f>
        <v>3.1</v>
      </c>
      <c r="T113" s="20" t="str">
        <f>IF('[1]Indicator Data'!BV114="No data","x",ROUND(IF('[1]Indicator Data'!BV114&gt;T$3,0,IF('[1]Indicator Data'!BV114&lt;T$4,10,(T$3-'[1]Indicator Data'!BV114)/(T$3-T$4)*10)),1))</f>
        <v>x</v>
      </c>
      <c r="U113" s="20">
        <f>IF('[1]Indicator Data'!BW114="No data","x",ROUND(IF('[1]Indicator Data'!BW114&gt;U$3,0,IF('[1]Indicator Data'!BW114&lt;U$4,10,(U$3-'[1]Indicator Data'!BW114)/(U$3-U$4)*10)),1))</f>
        <v>3.7</v>
      </c>
      <c r="V113" s="17">
        <f t="shared" si="15"/>
        <v>3.4000000000000004</v>
      </c>
      <c r="W113" s="17">
        <f>IF('[1]Indicator Data'!BX114="No data","x",ROUND(IF('[1]Indicator Data'!BX114&gt;W$3,0,IF('[1]Indicator Data'!BX114&lt;W$4,10,(W$3-'[1]Indicator Data'!BX114)/(W$3-W$4)*10)),1))</f>
        <v>9.5</v>
      </c>
      <c r="X113" s="17">
        <f>IF('[1]Indicator Data'!BY114="No data","x",ROUND(IF('[1]Indicator Data'!BY114&gt;X$3,10,IF('[1]Indicator Data'!BY114&lt;X$4,0,10-(X$3-'[1]Indicator Data'!BY114)/(X$3-X$4)*10)),1))</f>
        <v>8.5</v>
      </c>
      <c r="Y113" s="18">
        <f t="shared" si="8"/>
        <v>7.8</v>
      </c>
      <c r="Z113" s="19">
        <f t="shared" si="9"/>
        <v>7.2</v>
      </c>
      <c r="AA113" s="14"/>
    </row>
    <row r="114" spans="1:27" s="7" customFormat="1" x14ac:dyDescent="0.3">
      <c r="A114" s="16" t="str">
        <f>'[1]Indicator Data'!A115</f>
        <v>Mauritius</v>
      </c>
      <c r="B114" s="17">
        <f>IF('[1]Indicator Data'!BJ115="No data","x",ROUND(IF('[1]Indicator Data'!BJ115&gt;B$3,0,IF('[1]Indicator Data'!BJ115&lt;B$4,10,(B$3-'[1]Indicator Data'!BJ115)/(B$3-B$4)*10)),1))</f>
        <v>3.3</v>
      </c>
      <c r="C114" s="18">
        <f t="shared" si="10"/>
        <v>3.3</v>
      </c>
      <c r="D114" s="17">
        <f>IF('[1]Indicator Data'!BL115="No data","x",ROUND(IF('[1]Indicator Data'!BL115&gt;D$3,0,IF('[1]Indicator Data'!BL115&lt;D$4,10,(D$3-'[1]Indicator Data'!BL115)/(D$3-D$4)*10)),1))</f>
        <v>4.7</v>
      </c>
      <c r="E114" s="17">
        <f>IF('[1]Indicator Data'!BK115="No data","x",ROUND(IF('[1]Indicator Data'!BK115&gt;E$3,0,IF('[1]Indicator Data'!BK115&lt;E$4,10,(E$3-'[1]Indicator Data'!BK115)/(E$3-E$4)*10)),1))</f>
        <v>3.3</v>
      </c>
      <c r="F114" s="18">
        <f t="shared" si="11"/>
        <v>4</v>
      </c>
      <c r="G114" s="19">
        <f t="shared" si="12"/>
        <v>3.7</v>
      </c>
      <c r="H114" s="17">
        <f>IF('[1]Indicator Data'!BN115="No data","x",ROUND(IF('[1]Indicator Data'!BN115^2&gt;H$3,0,IF('[1]Indicator Data'!BN115^2&lt;H$4,10,(H$3-'[1]Indicator Data'!BN115^2)/(H$3-H$4)*10)),1))</f>
        <v>1.8</v>
      </c>
      <c r="I114" s="17">
        <f>IF(OR('[1]Indicator Data'!BM115=0,'[1]Indicator Data'!BM115="No data"),"x",ROUND(IF('[1]Indicator Data'!BM115&gt;I$3,0,IF('[1]Indicator Data'!BM115&lt;I$4,10,(I$3-'[1]Indicator Data'!BM115)/(I$3-I$4)*10)),1))</f>
        <v>0</v>
      </c>
      <c r="J114" s="17">
        <f>IF('[1]Indicator Data'!BO115="No data","x",ROUND(IF('[1]Indicator Data'!BO115&gt;J$3,0,IF('[1]Indicator Data'!BO115&lt;J$4,10,(J$3-'[1]Indicator Data'!BO115)/(J$3-J$4)*10)),1))</f>
        <v>3.6</v>
      </c>
      <c r="K114" s="17">
        <f>IF('[1]Indicator Data'!BP115="No data","x",ROUND(IF('[1]Indicator Data'!BP115&gt;K$3,0,IF('[1]Indicator Data'!BP115&lt;K$4,10,(K$3-'[1]Indicator Data'!BP115)/(K$3-K$4)*10)),1))</f>
        <v>2.7</v>
      </c>
      <c r="L114" s="18">
        <f t="shared" si="13"/>
        <v>2</v>
      </c>
      <c r="M114" s="20">
        <f>IF('[1]Indicator Data'!BQ115="No data","x",'[1]Indicator Data'!BQ115/'[1]Indicator Data'!CC115*100)</f>
        <v>137.93103448275863</v>
      </c>
      <c r="N114" s="17">
        <f>IF(M114="x","x",ROUND(IF(M114&gt;N$3,0,IF(M114&lt;N$4,10,(N$3-M114)/(N$3-N$4)*10)),1))</f>
        <v>0</v>
      </c>
      <c r="O114" s="17">
        <f>IF('[1]Indicator Data'!BR115="No data","x",ROUND(IF('[1]Indicator Data'!BR115&gt;O$3,0,IF('[1]Indicator Data'!BR115&lt;O$4,10,(O$3-'[1]Indicator Data'!BR115)/(O$3-O$4)*10)),1))</f>
        <v>0.5</v>
      </c>
      <c r="P114" s="17">
        <f>IF('[1]Indicator Data'!BS115="No data","x",ROUND(IF('[1]Indicator Data'!BS115&gt;P$3,0,IF('[1]Indicator Data'!BS115&lt;P$4,10,(P$3-'[1]Indicator Data'!BS115)/(P$3-P$4)*10)),1))</f>
        <v>0</v>
      </c>
      <c r="Q114" s="18">
        <f t="shared" si="14"/>
        <v>0.2</v>
      </c>
      <c r="R114" s="17">
        <f>IF('[1]Indicator Data'!BT115="No data","x",ROUND(IF('[1]Indicator Data'!BT115&gt;R$3,0,IF('[1]Indicator Data'!BT115&lt;R$4,10,(R$3-'[1]Indicator Data'!BT115)/(R$3-R$4)*10)),1))</f>
        <v>4.9000000000000004</v>
      </c>
      <c r="S114" s="20">
        <f>IF('[1]Indicator Data'!BU115="No data","x",ROUND(IF('[1]Indicator Data'!BU115&gt;S$3,0,IF('[1]Indicator Data'!BU115&lt;S$4,10,(S$3-'[1]Indicator Data'!BU115)/(S$3-S$4)*10)),1))</f>
        <v>0.5</v>
      </c>
      <c r="T114" s="20">
        <f>IF('[1]Indicator Data'!BV115="No data","x",ROUND(IF('[1]Indicator Data'!BV115&gt;T$3,0,IF('[1]Indicator Data'!BV115&lt;T$4,10,(T$3-'[1]Indicator Data'!BV115)/(T$3-T$4)*10)),1))</f>
        <v>0</v>
      </c>
      <c r="U114" s="20">
        <f>IF('[1]Indicator Data'!BW115="No data","x",ROUND(IF('[1]Indicator Data'!BW115&gt;U$3,0,IF('[1]Indicator Data'!BW115&lt;U$4,10,(U$3-'[1]Indicator Data'!BW115)/(U$3-U$4)*10)),1))</f>
        <v>0.3</v>
      </c>
      <c r="V114" s="17">
        <f t="shared" si="15"/>
        <v>0.26666666666666666</v>
      </c>
      <c r="W114" s="17">
        <f>IF('[1]Indicator Data'!BX115="No data","x",ROUND(IF('[1]Indicator Data'!BX115&gt;W$3,0,IF('[1]Indicator Data'!BX115&lt;W$4,10,(W$3-'[1]Indicator Data'!BX115)/(W$3-W$4)*10)),1))</f>
        <v>5.5</v>
      </c>
      <c r="X114" s="17">
        <f>IF('[1]Indicator Data'!BY115="No data","x",ROUND(IF('[1]Indicator Data'!BY115&gt;X$3,10,IF('[1]Indicator Data'!BY115&lt;X$4,0,10-(X$3-'[1]Indicator Data'!BY115)/(X$3-X$4)*10)),1))</f>
        <v>0.7</v>
      </c>
      <c r="Y114" s="18">
        <f t="shared" si="8"/>
        <v>2.8</v>
      </c>
      <c r="Z114" s="19">
        <f t="shared" si="9"/>
        <v>1.7</v>
      </c>
      <c r="AA114" s="14"/>
    </row>
    <row r="115" spans="1:27" s="7" customFormat="1" x14ac:dyDescent="0.3">
      <c r="A115" s="16" t="str">
        <f>'[1]Indicator Data'!A116</f>
        <v>Mexico</v>
      </c>
      <c r="B115" s="17">
        <f>IF('[1]Indicator Data'!BJ116="No data","x",ROUND(IF('[1]Indicator Data'!BJ116&gt;B$3,0,IF('[1]Indicator Data'!BJ116&lt;B$4,10,(B$3-'[1]Indicator Data'!BJ116)/(B$3-B$4)*10)),1))</f>
        <v>5.0999999999999996</v>
      </c>
      <c r="C115" s="18">
        <f t="shared" si="10"/>
        <v>5.0999999999999996</v>
      </c>
      <c r="D115" s="17">
        <f>IF('[1]Indicator Data'!BL116="No data","x",ROUND(IF('[1]Indicator Data'!BL116&gt;D$3,0,IF('[1]Indicator Data'!BL116&lt;D$4,10,(D$3-'[1]Indicator Data'!BL116)/(D$3-D$4)*10)),1))</f>
        <v>6.9</v>
      </c>
      <c r="E115" s="17">
        <f>IF('[1]Indicator Data'!BK116="No data","x",ROUND(IF('[1]Indicator Data'!BK116&gt;E$3,0,IF('[1]Indicator Data'!BK116&lt;E$4,10,(E$3-'[1]Indicator Data'!BK116)/(E$3-E$4)*10)),1))</f>
        <v>5.3</v>
      </c>
      <c r="F115" s="18">
        <f t="shared" si="11"/>
        <v>6.1</v>
      </c>
      <c r="G115" s="19">
        <f t="shared" si="12"/>
        <v>5.6</v>
      </c>
      <c r="H115" s="17">
        <f>IF('[1]Indicator Data'!BN116="No data","x",ROUND(IF('[1]Indicator Data'!BN116^2&gt;H$3,0,IF('[1]Indicator Data'!BN116^2&lt;H$4,10,(H$3-'[1]Indicator Data'!BN116^2)/(H$3-H$4)*10)),1))</f>
        <v>1</v>
      </c>
      <c r="I115" s="17">
        <f>IF(OR('[1]Indicator Data'!BM116=0,'[1]Indicator Data'!BM116="No data"),"x",ROUND(IF('[1]Indicator Data'!BM116&gt;I$3,0,IF('[1]Indicator Data'!BM116&lt;I$4,10,(I$3-'[1]Indicator Data'!BM116)/(I$3-I$4)*10)),1))</f>
        <v>0</v>
      </c>
      <c r="J115" s="17">
        <f>IF('[1]Indicator Data'!BO116="No data","x",ROUND(IF('[1]Indicator Data'!BO116&gt;J$3,0,IF('[1]Indicator Data'!BO116&lt;J$4,10,(J$3-'[1]Indicator Data'!BO116)/(J$3-J$4)*10)),1))</f>
        <v>3</v>
      </c>
      <c r="K115" s="17">
        <f>IF('[1]Indicator Data'!BP116="No data","x",ROUND(IF('[1]Indicator Data'!BP116&gt;K$3,0,IF('[1]Indicator Data'!BP116&lt;K$4,10,(K$3-'[1]Indicator Data'!BP116)/(K$3-K$4)*10)),1))</f>
        <v>5.4</v>
      </c>
      <c r="L115" s="18">
        <f t="shared" si="13"/>
        <v>2.4</v>
      </c>
      <c r="M115" s="20">
        <f>IF('[1]Indicator Data'!BQ116="No data","x",'[1]Indicator Data'!BQ116/'[1]Indicator Data'!CC116*100)</f>
        <v>18.518994830113943</v>
      </c>
      <c r="N115" s="17">
        <f>IF(M115="x","x",ROUND(IF(M115&gt;N$3,0,IF(M115&lt;N$4,10,(N$3-M115)/(N$3-N$4)*10)),1))</f>
        <v>8.1999999999999993</v>
      </c>
      <c r="O115" s="17">
        <f>IF('[1]Indicator Data'!BR116="No data","x",ROUND(IF('[1]Indicator Data'!BR116&gt;O$3,0,IF('[1]Indicator Data'!BR116&lt;O$4,10,(O$3-'[1]Indicator Data'!BR116)/(O$3-O$4)*10)),1))</f>
        <v>1</v>
      </c>
      <c r="P115" s="17">
        <f>IF('[1]Indicator Data'!BS116="No data","x",ROUND(IF('[1]Indicator Data'!BS116&gt;P$3,0,IF('[1]Indicator Data'!BS116&lt;P$4,10,(P$3-'[1]Indicator Data'!BS116)/(P$3-P$4)*10)),1))</f>
        <v>0.1</v>
      </c>
      <c r="Q115" s="18">
        <f t="shared" si="14"/>
        <v>3.1</v>
      </c>
      <c r="R115" s="17">
        <f>IF('[1]Indicator Data'!BT116="No data","x",ROUND(IF('[1]Indicator Data'!BT116&gt;R$3,0,IF('[1]Indicator Data'!BT116&lt;R$4,10,(R$3-'[1]Indicator Data'!BT116)/(R$3-R$4)*10)),1))</f>
        <v>4.4000000000000004</v>
      </c>
      <c r="S115" s="20">
        <f>IF('[1]Indicator Data'!BU116="No data","x",ROUND(IF('[1]Indicator Data'!BU116&gt;S$3,0,IF('[1]Indicator Data'!BU116&lt;S$4,10,(S$3-'[1]Indicator Data'!BU116)/(S$3-S$4)*10)),1))</f>
        <v>2.9</v>
      </c>
      <c r="T115" s="20">
        <f>IF('[1]Indicator Data'!BV116="No data","x",ROUND(IF('[1]Indicator Data'!BV116&gt;T$3,0,IF('[1]Indicator Data'!BV116&lt;T$4,10,(T$3-'[1]Indicator Data'!BV116)/(T$3-T$4)*10)),1))</f>
        <v>4.4000000000000004</v>
      </c>
      <c r="U115" s="20">
        <f>IF('[1]Indicator Data'!BW116="No data","x",ROUND(IF('[1]Indicator Data'!BW116&gt;U$3,0,IF('[1]Indicator Data'!BW116&lt;U$4,10,(U$3-'[1]Indicator Data'!BW116)/(U$3-U$4)*10)),1))</f>
        <v>2.2000000000000002</v>
      </c>
      <c r="V115" s="17">
        <f t="shared" si="15"/>
        <v>3.1666666666666665</v>
      </c>
      <c r="W115" s="17">
        <f>IF('[1]Indicator Data'!BX116="No data","x",ROUND(IF('[1]Indicator Data'!BX116&gt;W$3,0,IF('[1]Indicator Data'!BX116&lt;W$4,10,(W$3-'[1]Indicator Data'!BX116)/(W$3-W$4)*10)),1))</f>
        <v>6.6</v>
      </c>
      <c r="X115" s="17">
        <f>IF('[1]Indicator Data'!BY116="No data","x",ROUND(IF('[1]Indicator Data'!BY116&gt;X$3,10,IF('[1]Indicator Data'!BY116&lt;X$4,0,10-(X$3-'[1]Indicator Data'!BY116)/(X$3-X$4)*10)),1))</f>
        <v>0.4</v>
      </c>
      <c r="Y115" s="18">
        <f t="shared" si="8"/>
        <v>3.6</v>
      </c>
      <c r="Z115" s="19">
        <f t="shared" si="9"/>
        <v>3</v>
      </c>
      <c r="AA115" s="14"/>
    </row>
    <row r="116" spans="1:27" s="7" customFormat="1" x14ac:dyDescent="0.3">
      <c r="A116" s="16" t="str">
        <f>'[1]Indicator Data'!A117</f>
        <v>Micronesia</v>
      </c>
      <c r="B116" s="17">
        <f>IF('[1]Indicator Data'!BJ117="No data","x",ROUND(IF('[1]Indicator Data'!BJ117&gt;B$3,0,IF('[1]Indicator Data'!BJ117&lt;B$4,10,(B$3-'[1]Indicator Data'!BJ117)/(B$3-B$4)*10)),1))</f>
        <v>6</v>
      </c>
      <c r="C116" s="18">
        <f t="shared" si="10"/>
        <v>6</v>
      </c>
      <c r="D116" s="17" t="str">
        <f>IF('[1]Indicator Data'!BL117="No data","x",ROUND(IF('[1]Indicator Data'!BL117&gt;D$3,0,IF('[1]Indicator Data'!BL117&lt;D$4,10,(D$3-'[1]Indicator Data'!BL117)/(D$3-D$4)*10)),1))</f>
        <v>x</v>
      </c>
      <c r="E116" s="17">
        <f>IF('[1]Indicator Data'!BK117="No data","x",ROUND(IF('[1]Indicator Data'!BK117&gt;E$3,0,IF('[1]Indicator Data'!BK117&lt;E$4,10,(E$3-'[1]Indicator Data'!BK117)/(E$3-E$4)*10)),1))</f>
        <v>5.4</v>
      </c>
      <c r="F116" s="18">
        <f t="shared" si="11"/>
        <v>5.4</v>
      </c>
      <c r="G116" s="19">
        <f t="shared" si="12"/>
        <v>5.7</v>
      </c>
      <c r="H116" s="17" t="str">
        <f>IF('[1]Indicator Data'!BN117="No data","x",ROUND(IF('[1]Indicator Data'!BN117^2&gt;H$3,0,IF('[1]Indicator Data'!BN117^2&lt;H$4,10,(H$3-'[1]Indicator Data'!BN117^2)/(H$3-H$4)*10)),1))</f>
        <v>x</v>
      </c>
      <c r="I116" s="17">
        <f>IF(OR('[1]Indicator Data'!BM117=0,'[1]Indicator Data'!BM117="No data"),"x",ROUND(IF('[1]Indicator Data'!BM117&gt;I$3,0,IF('[1]Indicator Data'!BM117&lt;I$4,10,(I$3-'[1]Indicator Data'!BM117)/(I$3-I$4)*10)),1))</f>
        <v>1.8</v>
      </c>
      <c r="J116" s="17">
        <f>IF('[1]Indicator Data'!BO117="No data","x",ROUND(IF('[1]Indicator Data'!BO117&gt;J$3,0,IF('[1]Indicator Data'!BO117&lt;J$4,10,(J$3-'[1]Indicator Data'!BO117)/(J$3-J$4)*10)),1))</f>
        <v>6.5</v>
      </c>
      <c r="K116" s="17">
        <f>IF('[1]Indicator Data'!BP117="No data","x",ROUND(IF('[1]Indicator Data'!BP117&gt;K$3,0,IF('[1]Indicator Data'!BP117&lt;K$4,10,(K$3-'[1]Indicator Data'!BP117)/(K$3-K$4)*10)),1))</f>
        <v>9.1999999999999993</v>
      </c>
      <c r="L116" s="18">
        <f t="shared" si="13"/>
        <v>5.8</v>
      </c>
      <c r="M116" s="20">
        <f>IF('[1]Indicator Data'!BQ117="No data","x",'[1]Indicator Data'!BQ117/'[1]Indicator Data'!CC117*100)</f>
        <v>54.285714285714285</v>
      </c>
      <c r="N116" s="17">
        <f>IF(M116="x","x",ROUND(IF(M116&gt;N$3,0,IF(M116&lt;N$4,10,(N$3-M116)/(N$3-N$4)*10)),1))</f>
        <v>4.5999999999999996</v>
      </c>
      <c r="O116" s="17">
        <f>IF('[1]Indicator Data'!BR117="No data","x",ROUND(IF('[1]Indicator Data'!BR117&gt;O$3,0,IF('[1]Indicator Data'!BR117&lt;O$4,10,(O$3-'[1]Indicator Data'!BR117)/(O$3-O$4)*10)),1))</f>
        <v>1.3</v>
      </c>
      <c r="P116" s="17">
        <f>IF('[1]Indicator Data'!BS117="No data","x",ROUND(IF('[1]Indicator Data'!BS117&gt;P$3,0,IF('[1]Indicator Data'!BS117&lt;P$4,10,(P$3-'[1]Indicator Data'!BS117)/(P$3-P$4)*10)),1))</f>
        <v>4.3</v>
      </c>
      <c r="Q116" s="18">
        <f t="shared" si="14"/>
        <v>3.4</v>
      </c>
      <c r="R116" s="17" t="str">
        <f>IF('[1]Indicator Data'!BT117="No data","x",ROUND(IF('[1]Indicator Data'!BT117&gt;R$3,0,IF('[1]Indicator Data'!BT117&lt;R$4,10,(R$3-'[1]Indicator Data'!BT117)/(R$3-R$4)*10)),1))</f>
        <v>x</v>
      </c>
      <c r="S116" s="20">
        <f>IF('[1]Indicator Data'!BU117="No data","x",ROUND(IF('[1]Indicator Data'!BU117&gt;S$3,0,IF('[1]Indicator Data'!BU117&lt;S$4,10,(S$3-'[1]Indicator Data'!BU117)/(S$3-S$4)*10)),1))</f>
        <v>3.6</v>
      </c>
      <c r="T116" s="20">
        <f>IF('[1]Indicator Data'!BV117="No data","x",ROUND(IF('[1]Indicator Data'!BV117&gt;T$3,0,IF('[1]Indicator Data'!BV117&lt;T$4,10,(T$3-'[1]Indicator Data'!BV117)/(T$3-T$4)*10)),1))</f>
        <v>8</v>
      </c>
      <c r="U116" s="20">
        <f>IF('[1]Indicator Data'!BW117="No data","x",ROUND(IF('[1]Indicator Data'!BW117&gt;U$3,0,IF('[1]Indicator Data'!BW117&lt;U$4,10,(U$3-'[1]Indicator Data'!BW117)/(U$3-U$4)*10)),1))</f>
        <v>4.4000000000000004</v>
      </c>
      <c r="V116" s="17">
        <f t="shared" si="15"/>
        <v>5.333333333333333</v>
      </c>
      <c r="W116" s="17">
        <f>IF('[1]Indicator Data'!BX117="No data","x",ROUND(IF('[1]Indicator Data'!BX117&gt;W$3,0,IF('[1]Indicator Data'!BX117&lt;W$4,10,(W$3-'[1]Indicator Data'!BX117)/(W$3-W$4)*10)),1))</f>
        <v>8.8000000000000007</v>
      </c>
      <c r="X116" s="17">
        <f>IF('[1]Indicator Data'!BY117="No data","x",ROUND(IF('[1]Indicator Data'!BY117&gt;X$3,10,IF('[1]Indicator Data'!BY117&lt;X$4,0,10-(X$3-'[1]Indicator Data'!BY117)/(X$3-X$4)*10)),1))</f>
        <v>1</v>
      </c>
      <c r="Y116" s="18">
        <f t="shared" si="8"/>
        <v>5</v>
      </c>
      <c r="Z116" s="19">
        <f t="shared" si="9"/>
        <v>4.7</v>
      </c>
      <c r="AA116" s="14"/>
    </row>
    <row r="117" spans="1:27" s="7" customFormat="1" x14ac:dyDescent="0.3">
      <c r="A117" s="16" t="str">
        <f>'[1]Indicator Data'!A118</f>
        <v>Moldova Republic of</v>
      </c>
      <c r="B117" s="17">
        <f>IF('[1]Indicator Data'!BJ118="No data","x",ROUND(IF('[1]Indicator Data'!BJ118&gt;B$3,0,IF('[1]Indicator Data'!BJ118&lt;B$4,10,(B$3-'[1]Indicator Data'!BJ118)/(B$3-B$4)*10)),1))</f>
        <v>6.2</v>
      </c>
      <c r="C117" s="18">
        <f t="shared" si="10"/>
        <v>6.2</v>
      </c>
      <c r="D117" s="17">
        <f>IF('[1]Indicator Data'!BL118="No data","x",ROUND(IF('[1]Indicator Data'!BL118&gt;D$3,0,IF('[1]Indicator Data'!BL118&lt;D$4,10,(D$3-'[1]Indicator Data'!BL118)/(D$3-D$4)*10)),1))</f>
        <v>6.6</v>
      </c>
      <c r="E117" s="17">
        <f>IF('[1]Indicator Data'!BK118="No data","x",ROUND(IF('[1]Indicator Data'!BK118&gt;E$3,0,IF('[1]Indicator Data'!BK118&lt;E$4,10,(E$3-'[1]Indicator Data'!BK118)/(E$3-E$4)*10)),1))</f>
        <v>5.8</v>
      </c>
      <c r="F117" s="18">
        <f t="shared" si="11"/>
        <v>6.2</v>
      </c>
      <c r="G117" s="19">
        <f t="shared" si="12"/>
        <v>6.2</v>
      </c>
      <c r="H117" s="17">
        <f>IF('[1]Indicator Data'!BN118="No data","x",ROUND(IF('[1]Indicator Data'!BN118^2&gt;H$3,0,IF('[1]Indicator Data'!BN118^2&lt;H$4,10,(H$3-'[1]Indicator Data'!BN118^2)/(H$3-H$4)*10)),1))</f>
        <v>0.1</v>
      </c>
      <c r="I117" s="17">
        <f>IF(OR('[1]Indicator Data'!BM118=0,'[1]Indicator Data'!BM118="No data"),"x",ROUND(IF('[1]Indicator Data'!BM118&gt;I$3,0,IF('[1]Indicator Data'!BM118&lt;I$4,10,(I$3-'[1]Indicator Data'!BM118)/(I$3-I$4)*10)),1))</f>
        <v>0</v>
      </c>
      <c r="J117" s="17">
        <f>IF('[1]Indicator Data'!BO118="No data","x",ROUND(IF('[1]Indicator Data'!BO118&gt;J$3,0,IF('[1]Indicator Data'!BO118&lt;J$4,10,(J$3-'[1]Indicator Data'!BO118)/(J$3-J$4)*10)),1))</f>
        <v>2.4</v>
      </c>
      <c r="K117" s="17">
        <f>IF('[1]Indicator Data'!BP118="No data","x",ROUND(IF('[1]Indicator Data'!BP118&gt;K$3,0,IF('[1]Indicator Data'!BP118&lt;K$4,10,(K$3-'[1]Indicator Data'!BP118)/(K$3-K$4)*10)),1))</f>
        <v>5.7</v>
      </c>
      <c r="L117" s="18">
        <f t="shared" si="13"/>
        <v>2.1</v>
      </c>
      <c r="M117" s="20">
        <f>IF('[1]Indicator Data'!BQ118="No data","x",'[1]Indicator Data'!BQ118/'[1]Indicator Data'!CC118*100)</f>
        <v>127.83831496925792</v>
      </c>
      <c r="N117" s="17">
        <f>IF(M117="x","x",ROUND(IF(M117&gt;N$3,0,IF(M117&lt;N$4,10,(N$3-M117)/(N$3-N$4)*10)),1))</f>
        <v>0</v>
      </c>
      <c r="O117" s="17">
        <f>IF('[1]Indicator Data'!BR118="No data","x",ROUND(IF('[1]Indicator Data'!BR118&gt;O$3,0,IF('[1]Indicator Data'!BR118&lt;O$4,10,(O$3-'[1]Indicator Data'!BR118)/(O$3-O$4)*10)),1))</f>
        <v>2.6</v>
      </c>
      <c r="P117" s="17">
        <f>IF('[1]Indicator Data'!BS118="No data","x",ROUND(IF('[1]Indicator Data'!BS118&gt;P$3,0,IF('[1]Indicator Data'!BS118&lt;P$4,10,(P$3-'[1]Indicator Data'!BS118)/(P$3-P$4)*10)),1))</f>
        <v>2.2000000000000002</v>
      </c>
      <c r="Q117" s="18">
        <f t="shared" si="14"/>
        <v>1.6</v>
      </c>
      <c r="R117" s="17">
        <f>IF('[1]Indicator Data'!BT118="No data","x",ROUND(IF('[1]Indicator Data'!BT118&gt;R$3,0,IF('[1]Indicator Data'!BT118&lt;R$4,10,(R$3-'[1]Indicator Data'!BT118)/(R$3-R$4)*10)),1))</f>
        <v>2</v>
      </c>
      <c r="S117" s="20">
        <f>IF('[1]Indicator Data'!BU118="No data","x",ROUND(IF('[1]Indicator Data'!BU118&gt;S$3,0,IF('[1]Indicator Data'!BU118&lt;S$4,10,(S$3-'[1]Indicator Data'!BU118)/(S$3-S$4)*10)),1))</f>
        <v>1.4</v>
      </c>
      <c r="T117" s="20">
        <f>IF('[1]Indicator Data'!BV118="No data","x",ROUND(IF('[1]Indicator Data'!BV118&gt;T$3,0,IF('[1]Indicator Data'!BV118&lt;T$4,10,(T$3-'[1]Indicator Data'!BV118)/(T$3-T$4)*10)),1))</f>
        <v>0.7</v>
      </c>
      <c r="U117" s="20">
        <f>IF('[1]Indicator Data'!BW118="No data","x",ROUND(IF('[1]Indicator Data'!BW118&gt;U$3,0,IF('[1]Indicator Data'!BW118&lt;U$4,10,(U$3-'[1]Indicator Data'!BW118)/(U$3-U$4)*10)),1))</f>
        <v>3.2</v>
      </c>
      <c r="V117" s="17">
        <f t="shared" si="15"/>
        <v>1.7666666666666666</v>
      </c>
      <c r="W117" s="17">
        <f>IF('[1]Indicator Data'!BX118="No data","x",ROUND(IF('[1]Indicator Data'!BX118&gt;W$3,0,IF('[1]Indicator Data'!BX118&lt;W$4,10,(W$3-'[1]Indicator Data'!BX118)/(W$3-W$4)*10)),1))</f>
        <v>8.5</v>
      </c>
      <c r="X117" s="17">
        <f>IF('[1]Indicator Data'!BY118="No data","x",ROUND(IF('[1]Indicator Data'!BY118&gt;X$3,10,IF('[1]Indicator Data'!BY118&lt;X$4,0,10-(X$3-'[1]Indicator Data'!BY118)/(X$3-X$4)*10)),1))</f>
        <v>0.2</v>
      </c>
      <c r="Y117" s="18">
        <f t="shared" si="8"/>
        <v>3.1</v>
      </c>
      <c r="Z117" s="19">
        <f t="shared" si="9"/>
        <v>2.2999999999999998</v>
      </c>
      <c r="AA117" s="14"/>
    </row>
    <row r="118" spans="1:27" s="7" customFormat="1" x14ac:dyDescent="0.3">
      <c r="A118" s="16" t="str">
        <f>'[1]Indicator Data'!A119</f>
        <v>Mongolia</v>
      </c>
      <c r="B118" s="17">
        <f>IF('[1]Indicator Data'!BJ119="No data","x",ROUND(IF('[1]Indicator Data'!BJ119&gt;B$3,0,IF('[1]Indicator Data'!BJ119&lt;B$4,10,(B$3-'[1]Indicator Data'!BJ119)/(B$3-B$4)*10)),1))</f>
        <v>5.0999999999999996</v>
      </c>
      <c r="C118" s="18">
        <f t="shared" si="10"/>
        <v>5.0999999999999996</v>
      </c>
      <c r="D118" s="17">
        <f>IF('[1]Indicator Data'!BL119="No data","x",ROUND(IF('[1]Indicator Data'!BL119&gt;D$3,0,IF('[1]Indicator Data'!BL119&lt;D$4,10,(D$3-'[1]Indicator Data'!BL119)/(D$3-D$4)*10)),1))</f>
        <v>6.5</v>
      </c>
      <c r="E118" s="17">
        <f>IF('[1]Indicator Data'!BK119="No data","x",ROUND(IF('[1]Indicator Data'!BK119&gt;E$3,0,IF('[1]Indicator Data'!BK119&lt;E$4,10,(E$3-'[1]Indicator Data'!BK119)/(E$3-E$4)*10)),1))</f>
        <v>5.4</v>
      </c>
      <c r="F118" s="18">
        <f t="shared" si="11"/>
        <v>6</v>
      </c>
      <c r="G118" s="19">
        <f t="shared" si="12"/>
        <v>5.6</v>
      </c>
      <c r="H118" s="17">
        <f>IF('[1]Indicator Data'!BN119="No data","x",ROUND(IF('[1]Indicator Data'!BN119^2&gt;H$3,0,IF('[1]Indicator Data'!BN119^2&lt;H$4,10,(H$3-'[1]Indicator Data'!BN119^2)/(H$3-H$4)*10)),1))</f>
        <v>0.3</v>
      </c>
      <c r="I118" s="17">
        <f>IF(OR('[1]Indicator Data'!BM119=0,'[1]Indicator Data'!BM119="No data"),"x",ROUND(IF('[1]Indicator Data'!BM119&gt;I$3,0,IF('[1]Indicator Data'!BM119&lt;I$4,10,(I$3-'[1]Indicator Data'!BM119)/(I$3-I$4)*10)),1))</f>
        <v>0.1</v>
      </c>
      <c r="J118" s="17">
        <f>IF('[1]Indicator Data'!BO119="No data","x",ROUND(IF('[1]Indicator Data'!BO119&gt;J$3,0,IF('[1]Indicator Data'!BO119&lt;J$4,10,(J$3-'[1]Indicator Data'!BO119)/(J$3-J$4)*10)),1))</f>
        <v>4.9000000000000004</v>
      </c>
      <c r="K118" s="17">
        <f>IF('[1]Indicator Data'!BP119="No data","x",ROUND(IF('[1]Indicator Data'!BP119&gt;K$3,0,IF('[1]Indicator Data'!BP119&lt;K$4,10,(K$3-'[1]Indicator Data'!BP119)/(K$3-K$4)*10)),1))</f>
        <v>3.2</v>
      </c>
      <c r="L118" s="18">
        <f t="shared" si="13"/>
        <v>2.1</v>
      </c>
      <c r="M118" s="20">
        <f>IF('[1]Indicator Data'!BQ119="No data","x",'[1]Indicator Data'!BQ119/'[1]Indicator Data'!CC119*100)</f>
        <v>4.1839388243775586</v>
      </c>
      <c r="N118" s="17">
        <f>IF(M118="x","x",ROUND(IF(M118&gt;N$3,0,IF(M118&lt;N$4,10,(N$3-M118)/(N$3-N$4)*10)),1))</f>
        <v>9.6999999999999993</v>
      </c>
      <c r="O118" s="17">
        <f>IF('[1]Indicator Data'!BR119="No data","x",ROUND(IF('[1]Indicator Data'!BR119&gt;O$3,0,IF('[1]Indicator Data'!BR119&lt;O$4,10,(O$3-'[1]Indicator Data'!BR119)/(O$3-O$4)*10)),1))</f>
        <v>4.5999999999999996</v>
      </c>
      <c r="P118" s="17">
        <f>IF('[1]Indicator Data'!BS119="No data","x",ROUND(IF('[1]Indicator Data'!BS119&gt;P$3,0,IF('[1]Indicator Data'!BS119&lt;P$4,10,(P$3-'[1]Indicator Data'!BS119)/(P$3-P$4)*10)),1))</f>
        <v>3.3</v>
      </c>
      <c r="Q118" s="18">
        <f t="shared" si="14"/>
        <v>5.9</v>
      </c>
      <c r="R118" s="17">
        <f>IF('[1]Indicator Data'!BT119="No data","x",ROUND(IF('[1]Indicator Data'!BT119&gt;R$3,0,IF('[1]Indicator Data'!BT119&lt;R$4,10,(R$3-'[1]Indicator Data'!BT119)/(R$3-R$4)*10)),1))</f>
        <v>2.8</v>
      </c>
      <c r="S118" s="20">
        <f>IF('[1]Indicator Data'!BU119="No data","x",ROUND(IF('[1]Indicator Data'!BU119&gt;S$3,0,IF('[1]Indicator Data'!BU119&lt;S$4,10,(S$3-'[1]Indicator Data'!BU119)/(S$3-S$4)*10)),1))</f>
        <v>0.2</v>
      </c>
      <c r="T118" s="20">
        <f>IF('[1]Indicator Data'!BV119="No data","x",ROUND(IF('[1]Indicator Data'!BV119&gt;T$3,0,IF('[1]Indicator Data'!BV119&lt;T$4,10,(T$3-'[1]Indicator Data'!BV119)/(T$3-T$4)*10)),1))</f>
        <v>0.2</v>
      </c>
      <c r="U118" s="20">
        <f>IF('[1]Indicator Data'!BW119="No data","x",ROUND(IF('[1]Indicator Data'!BW119&gt;U$3,0,IF('[1]Indicator Data'!BW119&lt;U$4,10,(U$3-'[1]Indicator Data'!BW119)/(U$3-U$4)*10)),1))</f>
        <v>8.5</v>
      </c>
      <c r="V118" s="17">
        <f t="shared" si="15"/>
        <v>2.9666666666666668</v>
      </c>
      <c r="W118" s="17">
        <f>IF('[1]Indicator Data'!BX119="No data","x",ROUND(IF('[1]Indicator Data'!BX119&gt;W$3,0,IF('[1]Indicator Data'!BX119&lt;W$4,10,(W$3-'[1]Indicator Data'!BX119)/(W$3-W$4)*10)),1))</f>
        <v>8.4</v>
      </c>
      <c r="X118" s="17">
        <f>IF('[1]Indicator Data'!BY119="No data","x",ROUND(IF('[1]Indicator Data'!BY119&gt;X$3,10,IF('[1]Indicator Data'!BY119&lt;X$4,0,10-(X$3-'[1]Indicator Data'!BY119)/(X$3-X$4)*10)),1))</f>
        <v>0.5</v>
      </c>
      <c r="Y118" s="18">
        <f t="shared" si="8"/>
        <v>3.7</v>
      </c>
      <c r="Z118" s="19">
        <f t="shared" si="9"/>
        <v>3.9</v>
      </c>
      <c r="AA118" s="14"/>
    </row>
    <row r="119" spans="1:27" s="7" customFormat="1" x14ac:dyDescent="0.3">
      <c r="A119" s="16" t="str">
        <f>'[1]Indicator Data'!A120</f>
        <v>Montenegro</v>
      </c>
      <c r="B119" s="17">
        <f>IF('[1]Indicator Data'!BJ120="No data","x",ROUND(IF('[1]Indicator Data'!BJ120&gt;B$3,0,IF('[1]Indicator Data'!BJ120&lt;B$4,10,(B$3-'[1]Indicator Data'!BJ120)/(B$3-B$4)*10)),1))</f>
        <v>4</v>
      </c>
      <c r="C119" s="18">
        <f t="shared" si="10"/>
        <v>4</v>
      </c>
      <c r="D119" s="17">
        <f>IF('[1]Indicator Data'!BL120="No data","x",ROUND(IF('[1]Indicator Data'!BL120&gt;D$3,0,IF('[1]Indicator Data'!BL120&lt;D$4,10,(D$3-'[1]Indicator Data'!BL120)/(D$3-D$4)*10)),1))</f>
        <v>5.5</v>
      </c>
      <c r="E119" s="17">
        <f>IF('[1]Indicator Data'!BK120="No data","x",ROUND(IF('[1]Indicator Data'!BK120&gt;E$3,0,IF('[1]Indicator Data'!BK120&lt;E$4,10,(E$3-'[1]Indicator Data'!BK120)/(E$3-E$4)*10)),1))</f>
        <v>4.7</v>
      </c>
      <c r="F119" s="18">
        <f t="shared" si="11"/>
        <v>5.0999999999999996</v>
      </c>
      <c r="G119" s="19">
        <f t="shared" si="12"/>
        <v>4.5999999999999996</v>
      </c>
      <c r="H119" s="17">
        <f>IF('[1]Indicator Data'!BN120="No data","x",ROUND(IF('[1]Indicator Data'!BN120^2&gt;H$3,0,IF('[1]Indicator Data'!BN120^2&lt;H$4,10,(H$3-'[1]Indicator Data'!BN120^2)/(H$3-H$4)*10)),1))</f>
        <v>0.3</v>
      </c>
      <c r="I119" s="17">
        <f>IF(OR('[1]Indicator Data'!BM120=0,'[1]Indicator Data'!BM120="No data"),"x",ROUND(IF('[1]Indicator Data'!BM120&gt;I$3,0,IF('[1]Indicator Data'!BM120&lt;I$4,10,(I$3-'[1]Indicator Data'!BM120)/(I$3-I$4)*10)),1))</f>
        <v>0</v>
      </c>
      <c r="J119" s="17">
        <f>IF('[1]Indicator Data'!BO120="No data","x",ROUND(IF('[1]Indicator Data'!BO120&gt;J$3,0,IF('[1]Indicator Data'!BO120&lt;J$4,10,(J$3-'[1]Indicator Data'!BO120)/(J$3-J$4)*10)),1))</f>
        <v>2.7</v>
      </c>
      <c r="K119" s="17">
        <f>IF('[1]Indicator Data'!BP120="No data","x",ROUND(IF('[1]Indicator Data'!BP120&gt;K$3,0,IF('[1]Indicator Data'!BP120&lt;K$4,10,(K$3-'[1]Indicator Data'!BP120)/(K$3-K$4)*10)),1))</f>
        <v>0.9</v>
      </c>
      <c r="L119" s="18">
        <f t="shared" si="13"/>
        <v>1</v>
      </c>
      <c r="M119" s="20">
        <f>IF('[1]Indicator Data'!BQ120="No data","x",'[1]Indicator Data'!BQ120/'[1]Indicator Data'!CC120*100)</f>
        <v>81.784386617100367</v>
      </c>
      <c r="N119" s="17">
        <f>IF(M119="x","x",ROUND(IF(M119&gt;N$3,0,IF(M119&lt;N$4,10,(N$3-M119)/(N$3-N$4)*10)),1))</f>
        <v>1.8</v>
      </c>
      <c r="O119" s="17">
        <f>IF('[1]Indicator Data'!BR120="No data","x",ROUND(IF('[1]Indicator Data'!BR120&gt;O$3,0,IF('[1]Indicator Data'!BR120&lt;O$4,10,(O$3-'[1]Indicator Data'!BR120)/(O$3-O$4)*10)),1))</f>
        <v>0.2</v>
      </c>
      <c r="P119" s="17">
        <f>IF('[1]Indicator Data'!BS120="No data","x",ROUND(IF('[1]Indicator Data'!BS120&gt;P$3,0,IF('[1]Indicator Data'!BS120&lt;P$4,10,(P$3-'[1]Indicator Data'!BS120)/(P$3-P$4)*10)),1))</f>
        <v>0.6</v>
      </c>
      <c r="Q119" s="18">
        <f t="shared" si="14"/>
        <v>0.9</v>
      </c>
      <c r="R119" s="17">
        <f>IF('[1]Indicator Data'!BT120="No data","x",ROUND(IF('[1]Indicator Data'!BT120&gt;R$3,0,IF('[1]Indicator Data'!BT120&lt;R$4,10,(R$3-'[1]Indicator Data'!BT120)/(R$3-R$4)*10)),1))</f>
        <v>4.2</v>
      </c>
      <c r="S119" s="20">
        <f>IF('[1]Indicator Data'!BU120="No data","x",ROUND(IF('[1]Indicator Data'!BU120&gt;S$3,0,IF('[1]Indicator Data'!BU120&lt;S$4,10,(S$3-'[1]Indicator Data'!BU120)/(S$3-S$4)*10)),1))</f>
        <v>2.2000000000000002</v>
      </c>
      <c r="T119" s="20">
        <f>IF('[1]Indicator Data'!BV120="No data","x",ROUND(IF('[1]Indicator Data'!BV120&gt;T$3,0,IF('[1]Indicator Data'!BV120&lt;T$4,10,(T$3-'[1]Indicator Data'!BV120)/(T$3-T$4)*10)),1))</f>
        <v>2.2000000000000002</v>
      </c>
      <c r="U119" s="20" t="str">
        <f>IF('[1]Indicator Data'!BW120="No data","x",ROUND(IF('[1]Indicator Data'!BW120&gt;U$3,0,IF('[1]Indicator Data'!BW120&lt;U$4,10,(U$3-'[1]Indicator Data'!BW120)/(U$3-U$4)*10)),1))</f>
        <v>x</v>
      </c>
      <c r="V119" s="17">
        <f t="shared" si="15"/>
        <v>2.2000000000000002</v>
      </c>
      <c r="W119" s="17">
        <f>IF('[1]Indicator Data'!BX120="No data","x",ROUND(IF('[1]Indicator Data'!BX120&gt;W$3,0,IF('[1]Indicator Data'!BX120&lt;W$4,10,(W$3-'[1]Indicator Data'!BX120)/(W$3-W$4)*10)),1))</f>
        <v>4.4000000000000004</v>
      </c>
      <c r="X119" s="17">
        <f>IF('[1]Indicator Data'!BY120="No data","x",ROUND(IF('[1]Indicator Data'!BY120&gt;X$3,10,IF('[1]Indicator Data'!BY120&lt;X$4,0,10-(X$3-'[1]Indicator Data'!BY120)/(X$3-X$4)*10)),1))</f>
        <v>0.1</v>
      </c>
      <c r="Y119" s="18">
        <f t="shared" si="8"/>
        <v>2.7</v>
      </c>
      <c r="Z119" s="19">
        <f t="shared" si="9"/>
        <v>1.5</v>
      </c>
      <c r="AA119" s="14"/>
    </row>
    <row r="120" spans="1:27" s="7" customFormat="1" x14ac:dyDescent="0.3">
      <c r="A120" s="16" t="str">
        <f>'[1]Indicator Data'!A121</f>
        <v>Morocco</v>
      </c>
      <c r="B120" s="17">
        <f>IF('[1]Indicator Data'!BJ121="No data","x",ROUND(IF('[1]Indicator Data'!BJ121&gt;B$3,0,IF('[1]Indicator Data'!BJ121&lt;B$4,10,(B$3-'[1]Indicator Data'!BJ121)/(B$3-B$4)*10)),1))</f>
        <v>5.6</v>
      </c>
      <c r="C120" s="18">
        <f t="shared" si="10"/>
        <v>5.6</v>
      </c>
      <c r="D120" s="17">
        <f>IF('[1]Indicator Data'!BL121="No data","x",ROUND(IF('[1]Indicator Data'!BL121&gt;D$3,0,IF('[1]Indicator Data'!BL121&lt;D$4,10,(D$3-'[1]Indicator Data'!BL121)/(D$3-D$4)*10)),1))</f>
        <v>6</v>
      </c>
      <c r="E120" s="17">
        <f>IF('[1]Indicator Data'!BK121="No data","x",ROUND(IF('[1]Indicator Data'!BK121&gt;E$3,0,IF('[1]Indicator Data'!BK121&lt;E$4,10,(E$3-'[1]Indicator Data'!BK121)/(E$3-E$4)*10)),1))</f>
        <v>5.2</v>
      </c>
      <c r="F120" s="18">
        <f t="shared" si="11"/>
        <v>5.6</v>
      </c>
      <c r="G120" s="19">
        <f t="shared" si="12"/>
        <v>5.6</v>
      </c>
      <c r="H120" s="17">
        <f>IF('[1]Indicator Data'!BN121="No data","x",ROUND(IF('[1]Indicator Data'!BN121^2&gt;H$3,0,IF('[1]Indicator Data'!BN121^2&lt;H$4,10,(H$3-'[1]Indicator Data'!BN121^2)/(H$3-H$4)*10)),1))</f>
        <v>5</v>
      </c>
      <c r="I120" s="17">
        <f>IF(OR('[1]Indicator Data'!BM121=0,'[1]Indicator Data'!BM121="No data"),"x",ROUND(IF('[1]Indicator Data'!BM121&gt;I$3,0,IF('[1]Indicator Data'!BM121&lt;I$4,10,(I$3-'[1]Indicator Data'!BM121)/(I$3-I$4)*10)),1))</f>
        <v>0</v>
      </c>
      <c r="J120" s="17">
        <f>IF('[1]Indicator Data'!BO121="No data","x",ROUND(IF('[1]Indicator Data'!BO121&gt;J$3,0,IF('[1]Indicator Data'!BO121&lt;J$4,10,(J$3-'[1]Indicator Data'!BO121)/(J$3-J$4)*10)),1))</f>
        <v>2.6</v>
      </c>
      <c r="K120" s="17">
        <f>IF('[1]Indicator Data'!BP121="No data","x",ROUND(IF('[1]Indicator Data'!BP121&gt;K$3,0,IF('[1]Indicator Data'!BP121&lt;K$4,10,(K$3-'[1]Indicator Data'!BP121)/(K$3-K$4)*10)),1))</f>
        <v>3.7</v>
      </c>
      <c r="L120" s="18">
        <f t="shared" si="13"/>
        <v>2.8</v>
      </c>
      <c r="M120" s="20">
        <f>IF('[1]Indicator Data'!BQ121="No data","x",'[1]Indicator Data'!BQ121/'[1]Indicator Data'!CC121*100)</f>
        <v>29.128388976025093</v>
      </c>
      <c r="N120" s="17">
        <f>IF(M120="x","x",ROUND(IF(M120&gt;N$3,0,IF(M120&lt;N$4,10,(N$3-M120)/(N$3-N$4)*10)),1))</f>
        <v>7.2</v>
      </c>
      <c r="O120" s="17">
        <f>IF('[1]Indicator Data'!BR121="No data","x",ROUND(IF('[1]Indicator Data'!BR121&gt;O$3,0,IF('[1]Indicator Data'!BR121&lt;O$4,10,(O$3-'[1]Indicator Data'!BR121)/(O$3-O$4)*10)),1))</f>
        <v>1.3</v>
      </c>
      <c r="P120" s="17">
        <f>IF('[1]Indicator Data'!BS121="No data","x",ROUND(IF('[1]Indicator Data'!BS121&gt;P$3,0,IF('[1]Indicator Data'!BS121&lt;P$4,10,(P$3-'[1]Indicator Data'!BS121)/(P$3-P$4)*10)),1))</f>
        <v>2.6</v>
      </c>
      <c r="Q120" s="18">
        <f t="shared" si="14"/>
        <v>3.7</v>
      </c>
      <c r="R120" s="17">
        <f>IF('[1]Indicator Data'!BT121="No data","x",ROUND(IF('[1]Indicator Data'!BT121&gt;R$3,0,IF('[1]Indicator Data'!BT121&lt;R$4,10,(R$3-'[1]Indicator Data'!BT121)/(R$3-R$4)*10)),1))</f>
        <v>8.1999999999999993</v>
      </c>
      <c r="S120" s="20">
        <f>IF('[1]Indicator Data'!BU121="No data","x",ROUND(IF('[1]Indicator Data'!BU121&gt;S$3,0,IF('[1]Indicator Data'!BU121&lt;S$4,10,(S$3-'[1]Indicator Data'!BU121)/(S$3-S$4)*10)),1))</f>
        <v>0</v>
      </c>
      <c r="T120" s="20">
        <f>IF('[1]Indicator Data'!BV121="No data","x",ROUND(IF('[1]Indicator Data'!BV121&gt;T$3,0,IF('[1]Indicator Data'!BV121&lt;T$4,10,(T$3-'[1]Indicator Data'!BV121)/(T$3-T$4)*10)),1))</f>
        <v>0</v>
      </c>
      <c r="U120" s="20">
        <f>IF('[1]Indicator Data'!BW121="No data","x",ROUND(IF('[1]Indicator Data'!BW121&gt;U$3,0,IF('[1]Indicator Data'!BW121&lt;U$4,10,(U$3-'[1]Indicator Data'!BW121)/(U$3-U$4)*10)),1))</f>
        <v>0.2</v>
      </c>
      <c r="V120" s="17">
        <f t="shared" si="15"/>
        <v>6.6666666666666666E-2</v>
      </c>
      <c r="W120" s="17">
        <f>IF('[1]Indicator Data'!BX121="No data","x",ROUND(IF('[1]Indicator Data'!BX121&gt;W$3,0,IF('[1]Indicator Data'!BX121&lt;W$4,10,(W$3-'[1]Indicator Data'!BX121)/(W$3-W$4)*10)),1))</f>
        <v>8.6</v>
      </c>
      <c r="X120" s="17">
        <f>IF('[1]Indicator Data'!BY121="No data","x",ROUND(IF('[1]Indicator Data'!BY121&gt;X$3,10,IF('[1]Indicator Data'!BY121&lt;X$4,0,10-(X$3-'[1]Indicator Data'!BY121)/(X$3-X$4)*10)),1))</f>
        <v>0.8</v>
      </c>
      <c r="Y120" s="18">
        <f t="shared" si="8"/>
        <v>4.4000000000000004</v>
      </c>
      <c r="Z120" s="19">
        <f t="shared" si="9"/>
        <v>3.6</v>
      </c>
      <c r="AA120" s="14"/>
    </row>
    <row r="121" spans="1:27" s="7" customFormat="1" x14ac:dyDescent="0.3">
      <c r="A121" s="16" t="str">
        <f>'[1]Indicator Data'!A122</f>
        <v>Mozambique</v>
      </c>
      <c r="B121" s="17">
        <f>IF('[1]Indicator Data'!BJ122="No data","x",ROUND(IF('[1]Indicator Data'!BJ122&gt;B$3,0,IF('[1]Indicator Data'!BJ122&lt;B$4,10,(B$3-'[1]Indicator Data'!BJ122)/(B$3-B$4)*10)),1))</f>
        <v>2.1</v>
      </c>
      <c r="C121" s="18">
        <f t="shared" si="10"/>
        <v>2.1</v>
      </c>
      <c r="D121" s="17">
        <f>IF('[1]Indicator Data'!BL122="No data","x",ROUND(IF('[1]Indicator Data'!BL122&gt;D$3,0,IF('[1]Indicator Data'!BL122&lt;D$4,10,(D$3-'[1]Indicator Data'!BL122)/(D$3-D$4)*10)),1))</f>
        <v>7.5</v>
      </c>
      <c r="E121" s="17">
        <f>IF('[1]Indicator Data'!BK122="No data","x",ROUND(IF('[1]Indicator Data'!BK122&gt;E$3,0,IF('[1]Indicator Data'!BK122&lt;E$4,10,(E$3-'[1]Indicator Data'!BK122)/(E$3-E$4)*10)),1))</f>
        <v>6.6</v>
      </c>
      <c r="F121" s="18">
        <f t="shared" si="11"/>
        <v>7.1</v>
      </c>
      <c r="G121" s="19">
        <f t="shared" si="12"/>
        <v>4.5999999999999996</v>
      </c>
      <c r="H121" s="17">
        <f>IF('[1]Indicator Data'!BN122="No data","x",ROUND(IF('[1]Indicator Data'!BN122^2&gt;H$3,0,IF('[1]Indicator Data'!BN122^2&lt;H$4,10,(H$3-'[1]Indicator Data'!BN122^2)/(H$3-H$4)*10)),1))</f>
        <v>6.9</v>
      </c>
      <c r="I121" s="17">
        <f>IF(OR('[1]Indicator Data'!BM122=0,'[1]Indicator Data'!BM122="No data"),"x",ROUND(IF('[1]Indicator Data'!BM122&gt;I$3,0,IF('[1]Indicator Data'!BM122&lt;I$4,10,(I$3-'[1]Indicator Data'!BM122)/(I$3-I$4)*10)),1))</f>
        <v>7</v>
      </c>
      <c r="J121" s="17">
        <f>IF('[1]Indicator Data'!BO122="No data","x",ROUND(IF('[1]Indicator Data'!BO122&gt;J$3,0,IF('[1]Indicator Data'!BO122&lt;J$4,10,(J$3-'[1]Indicator Data'!BO122)/(J$3-J$4)*10)),1))</f>
        <v>7.9</v>
      </c>
      <c r="K121" s="17">
        <f>IF('[1]Indicator Data'!BP122="No data","x",ROUND(IF('[1]Indicator Data'!BP122&gt;K$3,0,IF('[1]Indicator Data'!BP122&lt;K$4,10,(K$3-'[1]Indicator Data'!BP122)/(K$3-K$4)*10)),1))</f>
        <v>7.8</v>
      </c>
      <c r="L121" s="18">
        <f t="shared" si="13"/>
        <v>7.4</v>
      </c>
      <c r="M121" s="20">
        <f>IF('[1]Indicator Data'!BQ122="No data","x",'[1]Indicator Data'!BQ122/'[1]Indicator Data'!CC122*100)</f>
        <v>5.2137643378519289</v>
      </c>
      <c r="N121" s="17">
        <f>IF(M121="x","x",ROUND(IF(M121&gt;N$3,0,IF(M121&lt;N$4,10,(N$3-M121)/(N$3-N$4)*10)),1))</f>
        <v>9.6</v>
      </c>
      <c r="O121" s="17">
        <f>IF('[1]Indicator Data'!BR122="No data","x",ROUND(IF('[1]Indicator Data'!BR122&gt;O$3,0,IF('[1]Indicator Data'!BR122&lt;O$4,10,(O$3-'[1]Indicator Data'!BR122)/(O$3-O$4)*10)),1))</f>
        <v>7.8</v>
      </c>
      <c r="P121" s="17">
        <f>IF('[1]Indicator Data'!BS122="No data","x",ROUND(IF('[1]Indicator Data'!BS122&gt;P$3,0,IF('[1]Indicator Data'!BS122&lt;P$4,10,(P$3-'[1]Indicator Data'!BS122)/(P$3-P$4)*10)),1))</f>
        <v>8.9</v>
      </c>
      <c r="Q121" s="18">
        <f t="shared" si="14"/>
        <v>8.8000000000000007</v>
      </c>
      <c r="R121" s="17">
        <f>IF('[1]Indicator Data'!BT122="No data","x",ROUND(IF('[1]Indicator Data'!BT122&gt;R$3,0,IF('[1]Indicator Data'!BT122&lt;R$4,10,(R$3-'[1]Indicator Data'!BT122)/(R$3-R$4)*10)),1))</f>
        <v>9.8000000000000007</v>
      </c>
      <c r="S121" s="20">
        <f>IF('[1]Indicator Data'!BU122="No data","x",ROUND(IF('[1]Indicator Data'!BU122&gt;S$3,0,IF('[1]Indicator Data'!BU122&lt;S$4,10,(S$3-'[1]Indicator Data'!BU122)/(S$3-S$4)*10)),1))</f>
        <v>1.9</v>
      </c>
      <c r="T121" s="20">
        <f>IF('[1]Indicator Data'!BV122="No data","x",ROUND(IF('[1]Indicator Data'!BV122&gt;T$3,0,IF('[1]Indicator Data'!BV122&lt;T$4,10,(T$3-'[1]Indicator Data'!BV122)/(T$3-T$4)*10)),1))</f>
        <v>2.4</v>
      </c>
      <c r="U121" s="20">
        <f>IF('[1]Indicator Data'!BW122="No data","x",ROUND(IF('[1]Indicator Data'!BW122&gt;U$3,0,IF('[1]Indicator Data'!BW122&lt;U$4,10,(U$3-'[1]Indicator Data'!BW122)/(U$3-U$4)*10)),1))</f>
        <v>3.2</v>
      </c>
      <c r="V121" s="17">
        <f t="shared" si="15"/>
        <v>2.5</v>
      </c>
      <c r="W121" s="17">
        <f>IF('[1]Indicator Data'!BX122="No data","x",ROUND(IF('[1]Indicator Data'!BX122&gt;W$3,0,IF('[1]Indicator Data'!BX122&lt;W$4,10,(W$3-'[1]Indicator Data'!BX122)/(W$3-W$4)*10)),1))</f>
        <v>9.8000000000000007</v>
      </c>
      <c r="X121" s="17">
        <f>IF('[1]Indicator Data'!BY122="No data","x",ROUND(IF('[1]Indicator Data'!BY122&gt;X$3,10,IF('[1]Indicator Data'!BY122&lt;X$4,0,10-(X$3-'[1]Indicator Data'!BY122)/(X$3-X$4)*10)),1))</f>
        <v>3.2</v>
      </c>
      <c r="Y121" s="18">
        <f t="shared" si="8"/>
        <v>6.3</v>
      </c>
      <c r="Z121" s="19">
        <f t="shared" si="9"/>
        <v>7.5</v>
      </c>
      <c r="AA121" s="14"/>
    </row>
    <row r="122" spans="1:27" s="7" customFormat="1" x14ac:dyDescent="0.3">
      <c r="A122" s="16" t="str">
        <f>'[1]Indicator Data'!A123</f>
        <v>Myanmar</v>
      </c>
      <c r="B122" s="17">
        <f>IF('[1]Indicator Data'!BJ123="No data","x",ROUND(IF('[1]Indicator Data'!BJ123&gt;B$3,0,IF('[1]Indicator Data'!BJ123&lt;B$4,10,(B$3-'[1]Indicator Data'!BJ123)/(B$3-B$4)*10)),1))</f>
        <v>7.1</v>
      </c>
      <c r="C122" s="18">
        <f t="shared" si="10"/>
        <v>7.1</v>
      </c>
      <c r="D122" s="17">
        <f>IF('[1]Indicator Data'!BL123="No data","x",ROUND(IF('[1]Indicator Data'!BL123&gt;D$3,0,IF('[1]Indicator Data'!BL123&lt;D$4,10,(D$3-'[1]Indicator Data'!BL123)/(D$3-D$4)*10)),1))</f>
        <v>7.2</v>
      </c>
      <c r="E122" s="17">
        <f>IF('[1]Indicator Data'!BK123="No data","x",ROUND(IF('[1]Indicator Data'!BK123&gt;E$3,0,IF('[1]Indicator Data'!BK123&lt;E$4,10,(E$3-'[1]Indicator Data'!BK123)/(E$3-E$4)*10)),1))</f>
        <v>7.3</v>
      </c>
      <c r="F122" s="18">
        <f t="shared" si="11"/>
        <v>7.3</v>
      </c>
      <c r="G122" s="19">
        <f t="shared" si="12"/>
        <v>7.2</v>
      </c>
      <c r="H122" s="17">
        <f>IF('[1]Indicator Data'!BN123="No data","x",ROUND(IF('[1]Indicator Data'!BN123^2&gt;H$3,0,IF('[1]Indicator Data'!BN123^2&lt;H$4,10,(H$3-'[1]Indicator Data'!BN123^2)/(H$3-H$4)*10)),1))</f>
        <v>4.7</v>
      </c>
      <c r="I122" s="17">
        <f>IF(OR('[1]Indicator Data'!BM123=0,'[1]Indicator Data'!BM123="No data"),"x",ROUND(IF('[1]Indicator Data'!BM123&gt;I$3,0,IF('[1]Indicator Data'!BM123&lt;I$4,10,(I$3-'[1]Indicator Data'!BM123)/(I$3-I$4)*10)),1))</f>
        <v>3.2</v>
      </c>
      <c r="J122" s="17">
        <f>IF('[1]Indicator Data'!BO123="No data","x",ROUND(IF('[1]Indicator Data'!BO123&gt;J$3,0,IF('[1]Indicator Data'!BO123&lt;J$4,10,(J$3-'[1]Indicator Data'!BO123)/(J$3-J$4)*10)),1))</f>
        <v>7.6</v>
      </c>
      <c r="K122" s="17">
        <f>IF('[1]Indicator Data'!BP123="No data","x",ROUND(IF('[1]Indicator Data'!BP123&gt;K$3,0,IF('[1]Indicator Data'!BP123&lt;K$4,10,(K$3-'[1]Indicator Data'!BP123)/(K$3-K$4)*10)),1))</f>
        <v>4.4000000000000004</v>
      </c>
      <c r="L122" s="18">
        <f t="shared" si="13"/>
        <v>5</v>
      </c>
      <c r="M122" s="20">
        <f>IF('[1]Indicator Data'!BQ123="No data","x",'[1]Indicator Data'!BQ123/'[1]Indicator Data'!CC123*100)</f>
        <v>7.1943547276094835</v>
      </c>
      <c r="N122" s="17">
        <f>IF(M122="x","x",ROUND(IF(M122&gt;N$3,0,IF(M122&lt;N$4,10,(N$3-M122)/(N$3-N$4)*10)),1))</f>
        <v>9.4</v>
      </c>
      <c r="O122" s="17">
        <f>IF('[1]Indicator Data'!BR123="No data","x",ROUND(IF('[1]Indicator Data'!BR123&gt;O$3,0,IF('[1]Indicator Data'!BR123&lt;O$4,10,(O$3-'[1]Indicator Data'!BR123)/(O$3-O$4)*10)),1))</f>
        <v>4</v>
      </c>
      <c r="P122" s="17">
        <f>IF('[1]Indicator Data'!BS123="No data","x",ROUND(IF('[1]Indicator Data'!BS123&gt;P$3,0,IF('[1]Indicator Data'!BS123&lt;P$4,10,(P$3-'[1]Indicator Data'!BS123)/(P$3-P$4)*10)),1))</f>
        <v>3.6</v>
      </c>
      <c r="Q122" s="18">
        <f t="shared" si="14"/>
        <v>5.7</v>
      </c>
      <c r="R122" s="17">
        <f>IF('[1]Indicator Data'!BT123="No data","x",ROUND(IF('[1]Indicator Data'!BT123&gt;R$3,0,IF('[1]Indicator Data'!BT123&lt;R$4,10,(R$3-'[1]Indicator Data'!BT123)/(R$3-R$4)*10)),1))</f>
        <v>7.8</v>
      </c>
      <c r="S122" s="20">
        <f>IF('[1]Indicator Data'!BU123="No data","x",ROUND(IF('[1]Indicator Data'!BU123&gt;S$3,0,IF('[1]Indicator Data'!BU123&lt;S$4,10,(S$3-'[1]Indicator Data'!BU123)/(S$3-S$4)*10)),1))</f>
        <v>1.5</v>
      </c>
      <c r="T122" s="20">
        <f>IF('[1]Indicator Data'!BV123="No data","x",ROUND(IF('[1]Indicator Data'!BV123&gt;T$3,0,IF('[1]Indicator Data'!BV123&lt;T$4,10,(T$3-'[1]Indicator Data'!BV123)/(T$3-T$4)*10)),1))</f>
        <v>3.2</v>
      </c>
      <c r="U122" s="20">
        <f>IF('[1]Indicator Data'!BW123="No data","x",ROUND(IF('[1]Indicator Data'!BW123&gt;U$3,0,IF('[1]Indicator Data'!BW123&lt;U$4,10,(U$3-'[1]Indicator Data'!BW123)/(U$3-U$4)*10)),1))</f>
        <v>1.5</v>
      </c>
      <c r="V122" s="17">
        <f t="shared" si="15"/>
        <v>2.0666666666666669</v>
      </c>
      <c r="W122" s="17">
        <f>IF('[1]Indicator Data'!BX123="No data","x",ROUND(IF('[1]Indicator Data'!BX123&gt;W$3,0,IF('[1]Indicator Data'!BX123&lt;W$4,10,(W$3-'[1]Indicator Data'!BX123)/(W$3-W$4)*10)),1))</f>
        <v>9.1999999999999993</v>
      </c>
      <c r="X122" s="17">
        <f>IF('[1]Indicator Data'!BY123="No data","x",ROUND(IF('[1]Indicator Data'!BY123&gt;X$3,10,IF('[1]Indicator Data'!BY123&lt;X$4,0,10-(X$3-'[1]Indicator Data'!BY123)/(X$3-X$4)*10)),1))</f>
        <v>2.8</v>
      </c>
      <c r="Y122" s="18">
        <f t="shared" si="8"/>
        <v>5.5</v>
      </c>
      <c r="Z122" s="19">
        <f t="shared" si="9"/>
        <v>5.4</v>
      </c>
      <c r="AA122" s="14"/>
    </row>
    <row r="123" spans="1:27" s="7" customFormat="1" x14ac:dyDescent="0.3">
      <c r="A123" s="16" t="str">
        <f>'[1]Indicator Data'!A124</f>
        <v>Namibia</v>
      </c>
      <c r="B123" s="17">
        <f>IF('[1]Indicator Data'!BJ124="No data","x",ROUND(IF('[1]Indicator Data'!BJ124&gt;B$3,0,IF('[1]Indicator Data'!BJ124&lt;B$4,10,(B$3-'[1]Indicator Data'!BJ124)/(B$3-B$4)*10)),1))</f>
        <v>4.3</v>
      </c>
      <c r="C123" s="18">
        <f t="shared" si="10"/>
        <v>4.3</v>
      </c>
      <c r="D123" s="17">
        <f>IF('[1]Indicator Data'!BL124="No data","x",ROUND(IF('[1]Indicator Data'!BL124&gt;D$3,0,IF('[1]Indicator Data'!BL124&lt;D$4,10,(D$3-'[1]Indicator Data'!BL124)/(D$3-D$4)*10)),1))</f>
        <v>4.9000000000000004</v>
      </c>
      <c r="E123" s="17">
        <f>IF('[1]Indicator Data'!BK124="No data","x",ROUND(IF('[1]Indicator Data'!BK124&gt;E$3,0,IF('[1]Indicator Data'!BK124&lt;E$4,10,(E$3-'[1]Indicator Data'!BK124)/(E$3-E$4)*10)),1))</f>
        <v>4.8</v>
      </c>
      <c r="F123" s="18">
        <f t="shared" si="11"/>
        <v>4.9000000000000004</v>
      </c>
      <c r="G123" s="19">
        <f t="shared" si="12"/>
        <v>4.5999999999999996</v>
      </c>
      <c r="H123" s="17">
        <f>IF('[1]Indicator Data'!BN124="No data","x",ROUND(IF('[1]Indicator Data'!BN124^2&gt;H$3,0,IF('[1]Indicator Data'!BN124^2&lt;H$4,10,(H$3-'[1]Indicator Data'!BN124^2)/(H$3-H$4)*10)),1))</f>
        <v>1.8</v>
      </c>
      <c r="I123" s="17">
        <f>IF(OR('[1]Indicator Data'!BM124=0,'[1]Indicator Data'!BM124="No data"),"x",ROUND(IF('[1]Indicator Data'!BM124&gt;I$3,0,IF('[1]Indicator Data'!BM124&lt;I$4,10,(I$3-'[1]Indicator Data'!BM124)/(I$3-I$4)*10)),1))</f>
        <v>4.5</v>
      </c>
      <c r="J123" s="17">
        <f>IF('[1]Indicator Data'!BO124="No data","x",ROUND(IF('[1]Indicator Data'!BO124&gt;J$3,0,IF('[1]Indicator Data'!BO124&lt;J$4,10,(J$3-'[1]Indicator Data'!BO124)/(J$3-J$4)*10)),1))</f>
        <v>6.3</v>
      </c>
      <c r="K123" s="17">
        <f>IF('[1]Indicator Data'!BP124="No data","x",ROUND(IF('[1]Indicator Data'!BP124&gt;K$3,0,IF('[1]Indicator Data'!BP124&lt;K$4,10,(K$3-'[1]Indicator Data'!BP124)/(K$3-K$4)*10)),1))</f>
        <v>4.5</v>
      </c>
      <c r="L123" s="18">
        <f t="shared" si="13"/>
        <v>4.3</v>
      </c>
      <c r="M123" s="20">
        <f>IF('[1]Indicator Data'!BQ124="No data","x",'[1]Indicator Data'!BQ124/'[1]Indicator Data'!CC124*100)</f>
        <v>7.0449051974395411</v>
      </c>
      <c r="N123" s="17">
        <f>IF(M123="x","x",ROUND(IF(M123&gt;N$3,0,IF(M123&lt;N$4,10,(N$3-M123)/(N$3-N$4)*10)),1))</f>
        <v>9.4</v>
      </c>
      <c r="O123" s="17">
        <f>IF('[1]Indicator Data'!BR124="No data","x",ROUND(IF('[1]Indicator Data'!BR124&gt;O$3,0,IF('[1]Indicator Data'!BR124&lt;O$4,10,(O$3-'[1]Indicator Data'!BR124)/(O$3-O$4)*10)),1))</f>
        <v>7.3</v>
      </c>
      <c r="P123" s="17">
        <f>IF('[1]Indicator Data'!BS124="No data","x",ROUND(IF('[1]Indicator Data'!BS124&gt;P$3,0,IF('[1]Indicator Data'!BS124&lt;P$4,10,(P$3-'[1]Indicator Data'!BS124)/(P$3-P$4)*10)),1))</f>
        <v>3.5</v>
      </c>
      <c r="Q123" s="18">
        <f t="shared" si="14"/>
        <v>6.7</v>
      </c>
      <c r="R123" s="17" t="str">
        <f>IF('[1]Indicator Data'!BT124="No data","x",ROUND(IF('[1]Indicator Data'!BT124&gt;R$3,0,IF('[1]Indicator Data'!BT124&lt;R$4,10,(R$3-'[1]Indicator Data'!BT124)/(R$3-R$4)*10)),1))</f>
        <v>x</v>
      </c>
      <c r="S123" s="20">
        <f>IF('[1]Indicator Data'!BU124="No data","x",ROUND(IF('[1]Indicator Data'!BU124&gt;S$3,0,IF('[1]Indicator Data'!BU124&lt;S$4,10,(S$3-'[1]Indicator Data'!BU124)/(S$3-S$4)*10)),1))</f>
        <v>2</v>
      </c>
      <c r="T123" s="20">
        <f>IF('[1]Indicator Data'!BV124="No data","x",ROUND(IF('[1]Indicator Data'!BV124&gt;T$3,0,IF('[1]Indicator Data'!BV124&lt;T$4,10,(T$3-'[1]Indicator Data'!BV124)/(T$3-T$4)*10)),1))</f>
        <v>7.3</v>
      </c>
      <c r="U123" s="20">
        <f>IF('[1]Indicator Data'!BW124="No data","x",ROUND(IF('[1]Indicator Data'!BW124&gt;U$3,0,IF('[1]Indicator Data'!BW124&lt;U$4,10,(U$3-'[1]Indicator Data'!BW124)/(U$3-U$4)*10)),1))</f>
        <v>7.1</v>
      </c>
      <c r="V123" s="17">
        <f t="shared" si="15"/>
        <v>5.4666666666666659</v>
      </c>
      <c r="W123" s="17">
        <f>IF('[1]Indicator Data'!BX124="No data","x",ROUND(IF('[1]Indicator Data'!BX124&gt;W$3,0,IF('[1]Indicator Data'!BX124&lt;W$4,10,(W$3-'[1]Indicator Data'!BX124)/(W$3-W$4)*10)),1))</f>
        <v>7.2</v>
      </c>
      <c r="X123" s="17">
        <f>IF('[1]Indicator Data'!BY124="No data","x",ROUND(IF('[1]Indicator Data'!BY124&gt;X$3,10,IF('[1]Indicator Data'!BY124&lt;X$4,0,10-(X$3-'[1]Indicator Data'!BY124)/(X$3-X$4)*10)),1))</f>
        <v>2.2000000000000002</v>
      </c>
      <c r="Y123" s="18">
        <f t="shared" si="8"/>
        <v>5</v>
      </c>
      <c r="Z123" s="19">
        <f t="shared" si="9"/>
        <v>5.3</v>
      </c>
      <c r="AA123" s="14"/>
    </row>
    <row r="124" spans="1:27" s="7" customFormat="1" x14ac:dyDescent="0.3">
      <c r="A124" s="16" t="str">
        <f>'[1]Indicator Data'!A125</f>
        <v>Nauru</v>
      </c>
      <c r="B124" s="17">
        <f>IF('[1]Indicator Data'!BJ125="No data","x",ROUND(IF('[1]Indicator Data'!BJ125&gt;B$3,0,IF('[1]Indicator Data'!BJ125&lt;B$4,10,(B$3-'[1]Indicator Data'!BJ125)/(B$3-B$4)*10)),1))</f>
        <v>8.1</v>
      </c>
      <c r="C124" s="18">
        <f t="shared" si="10"/>
        <v>8.1</v>
      </c>
      <c r="D124" s="17" t="str">
        <f>IF('[1]Indicator Data'!BL125="No data","x",ROUND(IF('[1]Indicator Data'!BL125&gt;D$3,0,IF('[1]Indicator Data'!BL125&lt;D$4,10,(D$3-'[1]Indicator Data'!BL125)/(D$3-D$4)*10)),1))</f>
        <v>x</v>
      </c>
      <c r="E124" s="17">
        <f>IF('[1]Indicator Data'!BK125="No data","x",ROUND(IF('[1]Indicator Data'!BK125&gt;E$3,0,IF('[1]Indicator Data'!BK125&lt;E$4,10,(E$3-'[1]Indicator Data'!BK125)/(E$3-E$4)*10)),1))</f>
        <v>5.3</v>
      </c>
      <c r="F124" s="18">
        <f t="shared" si="11"/>
        <v>5.3</v>
      </c>
      <c r="G124" s="19">
        <f t="shared" si="12"/>
        <v>6.7</v>
      </c>
      <c r="H124" s="17" t="str">
        <f>IF('[1]Indicator Data'!BN125="No data","x",ROUND(IF('[1]Indicator Data'!BN125^2&gt;H$3,0,IF('[1]Indicator Data'!BN125^2&lt;H$4,10,(H$3-'[1]Indicator Data'!BN125^2)/(H$3-H$4)*10)),1))</f>
        <v>x</v>
      </c>
      <c r="I124" s="17">
        <f>IF(OR('[1]Indicator Data'!BM125=0,'[1]Indicator Data'!BM125="No data"),"x",ROUND(IF('[1]Indicator Data'!BM125&gt;I$3,0,IF('[1]Indicator Data'!BM125&lt;I$4,10,(I$3-'[1]Indicator Data'!BM125)/(I$3-I$4)*10)),1))</f>
        <v>0</v>
      </c>
      <c r="J124" s="17">
        <f>IF('[1]Indicator Data'!BO125="No data","x",ROUND(IF('[1]Indicator Data'!BO125&gt;J$3,0,IF('[1]Indicator Data'!BO125&lt;J$4,10,(J$3-'[1]Indicator Data'!BO125)/(J$3-J$4)*10)),1))</f>
        <v>3.8</v>
      </c>
      <c r="K124" s="17">
        <f>IF('[1]Indicator Data'!BP125="No data","x",ROUND(IF('[1]Indicator Data'!BP125&gt;K$3,0,IF('[1]Indicator Data'!BP125&lt;K$4,10,(K$3-'[1]Indicator Data'!BP125)/(K$3-K$4)*10)),1))</f>
        <v>5.4</v>
      </c>
      <c r="L124" s="18">
        <f t="shared" si="13"/>
        <v>3.1</v>
      </c>
      <c r="M124" s="20">
        <f>IF('[1]Indicator Data'!BQ125="No data","x",'[1]Indicator Data'!BQ125/'[1]Indicator Data'!CC125*100)</f>
        <v>219.04761904761907</v>
      </c>
      <c r="N124" s="17">
        <f>IF(M124="x","x",ROUND(IF(M124&gt;N$3,0,IF(M124&lt;N$4,10,(N$3-M124)/(N$3-N$4)*10)),1))</f>
        <v>0</v>
      </c>
      <c r="O124" s="17">
        <f>IF('[1]Indicator Data'!BR125="No data","x",ROUND(IF('[1]Indicator Data'!BR125&gt;O$3,0,IF('[1]Indicator Data'!BR125&lt;O$4,10,(O$3-'[1]Indicator Data'!BR125)/(O$3-O$4)*10)),1))</f>
        <v>3.8</v>
      </c>
      <c r="P124" s="17">
        <f>IF('[1]Indicator Data'!BS125="No data","x",ROUND(IF('[1]Indicator Data'!BS125&gt;P$3,0,IF('[1]Indicator Data'!BS125&lt;P$4,10,(P$3-'[1]Indicator Data'!BS125)/(P$3-P$4)*10)),1))</f>
        <v>0.1</v>
      </c>
      <c r="Q124" s="18">
        <f t="shared" si="14"/>
        <v>1.3</v>
      </c>
      <c r="R124" s="17">
        <f>IF('[1]Indicator Data'!BT125="No data","x",ROUND(IF('[1]Indicator Data'!BT125&gt;R$3,0,IF('[1]Indicator Data'!BT125&lt;R$4,10,(R$3-'[1]Indicator Data'!BT125)/(R$3-R$4)*10)),1))</f>
        <v>6.9</v>
      </c>
      <c r="S124" s="20">
        <f>IF('[1]Indicator Data'!BU125="No data","x",ROUND(IF('[1]Indicator Data'!BU125&gt;S$3,0,IF('[1]Indicator Data'!BU125&lt;S$4,10,(S$3-'[1]Indicator Data'!BU125)/(S$3-S$4)*10)),1))</f>
        <v>0.5</v>
      </c>
      <c r="T124" s="20">
        <f>IF('[1]Indicator Data'!BV125="No data","x",ROUND(IF('[1]Indicator Data'!BV125&gt;T$3,0,IF('[1]Indicator Data'!BV125&lt;T$4,10,(T$3-'[1]Indicator Data'!BV125)/(T$3-T$4)*10)),1))</f>
        <v>0.7</v>
      </c>
      <c r="U124" s="20" t="str">
        <f>IF('[1]Indicator Data'!BW125="No data","x",ROUND(IF('[1]Indicator Data'!BW125&gt;U$3,0,IF('[1]Indicator Data'!BW125&lt;U$4,10,(U$3-'[1]Indicator Data'!BW125)/(U$3-U$4)*10)),1))</f>
        <v>x</v>
      </c>
      <c r="V124" s="17">
        <f t="shared" si="15"/>
        <v>0.6</v>
      </c>
      <c r="W124" s="17">
        <f>IF('[1]Indicator Data'!BX125="No data","x",ROUND(IF('[1]Indicator Data'!BX125&gt;W$3,0,IF('[1]Indicator Data'!BX125&lt;W$4,10,(W$3-'[1]Indicator Data'!BX125)/(W$3-W$4)*10)),1))</f>
        <v>6.2</v>
      </c>
      <c r="X124" s="17" t="str">
        <f>IF('[1]Indicator Data'!BY125="No data","x",ROUND(IF('[1]Indicator Data'!BY125&gt;X$3,10,IF('[1]Indicator Data'!BY125&lt;X$4,0,10-(X$3-'[1]Indicator Data'!BY125)/(X$3-X$4)*10)),1))</f>
        <v>x</v>
      </c>
      <c r="Y124" s="18">
        <f t="shared" si="8"/>
        <v>4.5999999999999996</v>
      </c>
      <c r="Z124" s="19">
        <f t="shared" si="9"/>
        <v>3</v>
      </c>
      <c r="AA124" s="14"/>
    </row>
    <row r="125" spans="1:27" s="7" customFormat="1" x14ac:dyDescent="0.3">
      <c r="A125" s="16" t="str">
        <f>'[1]Indicator Data'!A126</f>
        <v>Nepal</v>
      </c>
      <c r="B125" s="17">
        <f>IF('[1]Indicator Data'!BJ126="No data","x",ROUND(IF('[1]Indicator Data'!BJ126&gt;B$3,0,IF('[1]Indicator Data'!BJ126&lt;B$4,10,(B$3-'[1]Indicator Data'!BJ126)/(B$3-B$4)*10)),1))</f>
        <v>5.4</v>
      </c>
      <c r="C125" s="18">
        <f t="shared" si="10"/>
        <v>5.4</v>
      </c>
      <c r="D125" s="17">
        <f>IF('[1]Indicator Data'!BL126="No data","x",ROUND(IF('[1]Indicator Data'!BL126&gt;D$3,0,IF('[1]Indicator Data'!BL126&lt;D$4,10,(D$3-'[1]Indicator Data'!BL126)/(D$3-D$4)*10)),1))</f>
        <v>6.7</v>
      </c>
      <c r="E125" s="17">
        <f>IF('[1]Indicator Data'!BK126="No data","x",ROUND(IF('[1]Indicator Data'!BK126&gt;E$3,0,IF('[1]Indicator Data'!BK126&lt;E$4,10,(E$3-'[1]Indicator Data'!BK126)/(E$3-E$4)*10)),1))</f>
        <v>7.1</v>
      </c>
      <c r="F125" s="18">
        <f t="shared" si="11"/>
        <v>6.9</v>
      </c>
      <c r="G125" s="19">
        <f t="shared" si="12"/>
        <v>6.2</v>
      </c>
      <c r="H125" s="17">
        <f>IF('[1]Indicator Data'!BN126="No data","x",ROUND(IF('[1]Indicator Data'!BN126^2&gt;H$3,0,IF('[1]Indicator Data'!BN126^2&lt;H$4,10,(H$3-'[1]Indicator Data'!BN126^2)/(H$3-H$4)*10)),1))</f>
        <v>5.9</v>
      </c>
      <c r="I125" s="17">
        <f>IF(OR('[1]Indicator Data'!BM126=0,'[1]Indicator Data'!BM126="No data"),"x",ROUND(IF('[1]Indicator Data'!BM126&gt;I$3,0,IF('[1]Indicator Data'!BM126&lt;I$4,10,(I$3-'[1]Indicator Data'!BM126)/(I$3-I$4)*10)),1))</f>
        <v>1</v>
      </c>
      <c r="J125" s="17">
        <f>IF('[1]Indicator Data'!BO126="No data","x",ROUND(IF('[1]Indicator Data'!BO126&gt;J$3,0,IF('[1]Indicator Data'!BO126&lt;J$4,10,(J$3-'[1]Indicator Data'!BO126)/(J$3-J$4)*10)),1))</f>
        <v>7.9</v>
      </c>
      <c r="K125" s="17">
        <f>IF('[1]Indicator Data'!BP126="No data","x",ROUND(IF('[1]Indicator Data'!BP126&gt;K$3,0,IF('[1]Indicator Data'!BP126&lt;K$4,10,(K$3-'[1]Indicator Data'!BP126)/(K$3-K$4)*10)),1))</f>
        <v>3.1</v>
      </c>
      <c r="L125" s="18">
        <f t="shared" si="13"/>
        <v>4.5</v>
      </c>
      <c r="M125" s="20">
        <f>IF('[1]Indicator Data'!BQ126="No data","x",'[1]Indicator Data'!BQ126/'[1]Indicator Data'!CC126*100)</f>
        <v>15.347052668294383</v>
      </c>
      <c r="N125" s="17">
        <f>IF(M125="x","x",ROUND(IF(M125&gt;N$3,0,IF(M125&lt;N$4,10,(N$3-M125)/(N$3-N$4)*10)),1))</f>
        <v>8.6</v>
      </c>
      <c r="O125" s="17">
        <f>IF('[1]Indicator Data'!BR126="No data","x",ROUND(IF('[1]Indicator Data'!BR126&gt;O$3,0,IF('[1]Indicator Data'!BR126&lt;O$4,10,(O$3-'[1]Indicator Data'!BR126)/(O$3-O$4)*10)),1))</f>
        <v>4.2</v>
      </c>
      <c r="P125" s="17">
        <f>IF('[1]Indicator Data'!BS126="No data","x",ROUND(IF('[1]Indicator Data'!BS126&gt;P$3,0,IF('[1]Indicator Data'!BS126&lt;P$4,10,(P$3-'[1]Indicator Data'!BS126)/(P$3-P$4)*10)),1))</f>
        <v>2.2000000000000002</v>
      </c>
      <c r="Q125" s="18">
        <f t="shared" si="14"/>
        <v>5</v>
      </c>
      <c r="R125" s="17">
        <f>IF('[1]Indicator Data'!BT126="No data","x",ROUND(IF('[1]Indicator Data'!BT126&gt;R$3,0,IF('[1]Indicator Data'!BT126&lt;R$4,10,(R$3-'[1]Indicator Data'!BT126)/(R$3-R$4)*10)),1))</f>
        <v>8.4</v>
      </c>
      <c r="S125" s="20">
        <f>IF('[1]Indicator Data'!BU126="No data","x",ROUND(IF('[1]Indicator Data'!BU126&gt;S$3,0,IF('[1]Indicator Data'!BU126&lt;S$4,10,(S$3-'[1]Indicator Data'!BU126)/(S$3-S$4)*10)),1))</f>
        <v>1</v>
      </c>
      <c r="T125" s="20">
        <f>IF('[1]Indicator Data'!BV126="No data","x",ROUND(IF('[1]Indicator Data'!BV126&gt;T$3,0,IF('[1]Indicator Data'!BV126&lt;T$4,10,(T$3-'[1]Indicator Data'!BV126)/(T$3-T$4)*10)),1))</f>
        <v>3.9</v>
      </c>
      <c r="U125" s="20">
        <f>IF('[1]Indicator Data'!BW126="No data","x",ROUND(IF('[1]Indicator Data'!BW126&gt;U$3,0,IF('[1]Indicator Data'!BW126&lt;U$4,10,(U$3-'[1]Indicator Data'!BW126)/(U$3-U$4)*10)),1))</f>
        <v>2.7</v>
      </c>
      <c r="V125" s="17">
        <f t="shared" si="15"/>
        <v>2.5333333333333337</v>
      </c>
      <c r="W125" s="17">
        <f>IF('[1]Indicator Data'!BX126="No data","x",ROUND(IF('[1]Indicator Data'!BX126&gt;W$3,0,IF('[1]Indicator Data'!BX126&lt;W$4,10,(W$3-'[1]Indicator Data'!BX126)/(W$3-W$4)*10)),1))</f>
        <v>9.6</v>
      </c>
      <c r="X125" s="17">
        <f>IF('[1]Indicator Data'!BY126="No data","x",ROUND(IF('[1]Indicator Data'!BY126&gt;X$3,10,IF('[1]Indicator Data'!BY126&lt;X$4,0,10-(X$3-'[1]Indicator Data'!BY126)/(X$3-X$4)*10)),1))</f>
        <v>2.1</v>
      </c>
      <c r="Y125" s="18">
        <f t="shared" si="8"/>
        <v>5.7</v>
      </c>
      <c r="Z125" s="19">
        <f t="shared" si="9"/>
        <v>5.0999999999999996</v>
      </c>
      <c r="AA125" s="14"/>
    </row>
    <row r="126" spans="1:27" s="7" customFormat="1" x14ac:dyDescent="0.3">
      <c r="A126" s="16" t="str">
        <f>'[1]Indicator Data'!A127</f>
        <v>Netherlands</v>
      </c>
      <c r="B126" s="17">
        <f>IF('[1]Indicator Data'!BJ127="No data","x",ROUND(IF('[1]Indicator Data'!BJ127&gt;B$3,0,IF('[1]Indicator Data'!BJ127&lt;B$4,10,(B$3-'[1]Indicator Data'!BJ127)/(B$3-B$4)*10)),1))</f>
        <v>1.7</v>
      </c>
      <c r="C126" s="18">
        <f t="shared" si="10"/>
        <v>1.7</v>
      </c>
      <c r="D126" s="17">
        <f>IF('[1]Indicator Data'!BL127="No data","x",ROUND(IF('[1]Indicator Data'!BL127&gt;D$3,0,IF('[1]Indicator Data'!BL127&lt;D$4,10,(D$3-'[1]Indicator Data'!BL127)/(D$3-D$4)*10)),1))</f>
        <v>1.8</v>
      </c>
      <c r="E126" s="17">
        <f>IF('[1]Indicator Data'!BK127="No data","x",ROUND(IF('[1]Indicator Data'!BK127&gt;E$3,0,IF('[1]Indicator Data'!BK127&lt;E$4,10,(E$3-'[1]Indicator Data'!BK127)/(E$3-E$4)*10)),1))</f>
        <v>1.4</v>
      </c>
      <c r="F126" s="18">
        <f t="shared" si="11"/>
        <v>1.6</v>
      </c>
      <c r="G126" s="19">
        <f t="shared" si="12"/>
        <v>1.7</v>
      </c>
      <c r="H126" s="17" t="str">
        <f>IF('[1]Indicator Data'!BN127="No data","x",ROUND(IF('[1]Indicator Data'!BN127^2&gt;H$3,0,IF('[1]Indicator Data'!BN127^2&lt;H$4,10,(H$3-'[1]Indicator Data'!BN127^2)/(H$3-H$4)*10)),1))</f>
        <v>x</v>
      </c>
      <c r="I126" s="17">
        <f>IF(OR('[1]Indicator Data'!BM127=0,'[1]Indicator Data'!BM127="No data"),"x",ROUND(IF('[1]Indicator Data'!BM127&gt;I$3,0,IF('[1]Indicator Data'!BM127&lt;I$4,10,(I$3-'[1]Indicator Data'!BM127)/(I$3-I$4)*10)),1))</f>
        <v>0</v>
      </c>
      <c r="J126" s="17">
        <f>IF('[1]Indicator Data'!BO127="No data","x",ROUND(IF('[1]Indicator Data'!BO127&gt;J$3,0,IF('[1]Indicator Data'!BO127&lt;J$4,10,(J$3-'[1]Indicator Data'!BO127)/(J$3-J$4)*10)),1))</f>
        <v>0.7</v>
      </c>
      <c r="K126" s="17">
        <f>IF('[1]Indicator Data'!BP127="No data","x",ROUND(IF('[1]Indicator Data'!BP127&gt;K$3,0,IF('[1]Indicator Data'!BP127&lt;K$4,10,(K$3-'[1]Indicator Data'!BP127)/(K$3-K$4)*10)),1))</f>
        <v>3.7</v>
      </c>
      <c r="L126" s="18">
        <f t="shared" si="13"/>
        <v>1.5</v>
      </c>
      <c r="M126" s="20">
        <f>IF('[1]Indicator Data'!BQ127="No data","x",'[1]Indicator Data'!BQ127/'[1]Indicator Data'!CC127*100)</f>
        <v>622.59116513489471</v>
      </c>
      <c r="N126" s="17">
        <f>IF(M126="x","x",ROUND(IF(M126&gt;N$3,0,IF(M126&lt;N$4,10,(N$3-M126)/(N$3-N$4)*10)),1))</f>
        <v>0</v>
      </c>
      <c r="O126" s="17">
        <f>IF('[1]Indicator Data'!BR127="No data","x",ROUND(IF('[1]Indicator Data'!BR127&gt;O$3,0,IF('[1]Indicator Data'!BR127&lt;O$4,10,(O$3-'[1]Indicator Data'!BR127)/(O$3-O$4)*10)),1))</f>
        <v>0.3</v>
      </c>
      <c r="P126" s="17">
        <f>IF('[1]Indicator Data'!BS127="No data","x",ROUND(IF('[1]Indicator Data'!BS127&gt;P$3,0,IF('[1]Indicator Data'!BS127&lt;P$4,10,(P$3-'[1]Indicator Data'!BS127)/(P$3-P$4)*10)),1))</f>
        <v>0</v>
      </c>
      <c r="Q126" s="18">
        <f t="shared" si="14"/>
        <v>0.1</v>
      </c>
      <c r="R126" s="17">
        <f>IF('[1]Indicator Data'!BT127="No data","x",ROUND(IF('[1]Indicator Data'!BT127&gt;R$3,0,IF('[1]Indicator Data'!BT127&lt;R$4,10,(R$3-'[1]Indicator Data'!BT127)/(R$3-R$4)*10)),1))</f>
        <v>1.2</v>
      </c>
      <c r="S126" s="20">
        <f>IF('[1]Indicator Data'!BU127="No data","x",ROUND(IF('[1]Indicator Data'!BU127&gt;S$3,0,IF('[1]Indicator Data'!BU127&lt;S$4,10,(S$3-'[1]Indicator Data'!BU127)/(S$3-S$4)*10)),1))</f>
        <v>0.8</v>
      </c>
      <c r="T126" s="20">
        <f>IF('[1]Indicator Data'!BV127="No data","x",ROUND(IF('[1]Indicator Data'!BV127&gt;T$3,0,IF('[1]Indicator Data'!BV127&lt;T$4,10,(T$3-'[1]Indicator Data'!BV127)/(T$3-T$4)*10)),1))</f>
        <v>1.5</v>
      </c>
      <c r="U126" s="20">
        <f>IF('[1]Indicator Data'!BW127="No data","x",ROUND(IF('[1]Indicator Data'!BW127&gt;U$3,0,IF('[1]Indicator Data'!BW127&lt;U$4,10,(U$3-'[1]Indicator Data'!BW127)/(U$3-U$4)*10)),1))</f>
        <v>1</v>
      </c>
      <c r="V126" s="17">
        <f t="shared" si="15"/>
        <v>1.0999999999999999</v>
      </c>
      <c r="W126" s="17">
        <f>IF('[1]Indicator Data'!BX127="No data","x",ROUND(IF('[1]Indicator Data'!BX127&gt;W$3,0,IF('[1]Indicator Data'!BX127&lt;W$4,10,(W$3-'[1]Indicator Data'!BX127)/(W$3-W$4)*10)),1))</f>
        <v>0</v>
      </c>
      <c r="X126" s="17">
        <f>IF('[1]Indicator Data'!BY127="No data","x",ROUND(IF('[1]Indicator Data'!BY127&gt;X$3,10,IF('[1]Indicator Data'!BY127&lt;X$4,0,10-(X$3-'[1]Indicator Data'!BY127)/(X$3-X$4)*10)),1))</f>
        <v>0.1</v>
      </c>
      <c r="Y126" s="18">
        <f t="shared" si="8"/>
        <v>0.6</v>
      </c>
      <c r="Z126" s="19">
        <f t="shared" si="9"/>
        <v>0.7</v>
      </c>
      <c r="AA126" s="14"/>
    </row>
    <row r="127" spans="1:27" s="7" customFormat="1" x14ac:dyDescent="0.3">
      <c r="A127" s="16" t="str">
        <f>'[1]Indicator Data'!A128</f>
        <v>New Zealand</v>
      </c>
      <c r="B127" s="17">
        <f>IF('[1]Indicator Data'!BJ128="No data","x",ROUND(IF('[1]Indicator Data'!BJ128&gt;B$3,0,IF('[1]Indicator Data'!BJ128&lt;B$4,10,(B$3-'[1]Indicator Data'!BJ128)/(B$3-B$4)*10)),1))</f>
        <v>2.6</v>
      </c>
      <c r="C127" s="18">
        <f t="shared" si="10"/>
        <v>2.6</v>
      </c>
      <c r="D127" s="17">
        <f>IF('[1]Indicator Data'!BL128="No data","x",ROUND(IF('[1]Indicator Data'!BL128&gt;D$3,0,IF('[1]Indicator Data'!BL128&lt;D$4,10,(D$3-'[1]Indicator Data'!BL128)/(D$3-D$4)*10)),1))</f>
        <v>1.2</v>
      </c>
      <c r="E127" s="17">
        <f>IF('[1]Indicator Data'!BK128="No data","x",ROUND(IF('[1]Indicator Data'!BK128&gt;E$3,0,IF('[1]Indicator Data'!BK128&lt;E$4,10,(E$3-'[1]Indicator Data'!BK128)/(E$3-E$4)*10)),1))</f>
        <v>1.7</v>
      </c>
      <c r="F127" s="18">
        <f t="shared" si="11"/>
        <v>1.5</v>
      </c>
      <c r="G127" s="19">
        <f t="shared" si="12"/>
        <v>2.1</v>
      </c>
      <c r="H127" s="17" t="str">
        <f>IF('[1]Indicator Data'!BN128="No data","x",ROUND(IF('[1]Indicator Data'!BN128^2&gt;H$3,0,IF('[1]Indicator Data'!BN128^2&lt;H$4,10,(H$3-'[1]Indicator Data'!BN128^2)/(H$3-H$4)*10)),1))</f>
        <v>x</v>
      </c>
      <c r="I127" s="17">
        <f>IF(OR('[1]Indicator Data'!BM128=0,'[1]Indicator Data'!BM128="No data"),"x",ROUND(IF('[1]Indicator Data'!BM128&gt;I$3,0,IF('[1]Indicator Data'!BM128&lt;I$4,10,(I$3-'[1]Indicator Data'!BM128)/(I$3-I$4)*10)),1))</f>
        <v>0</v>
      </c>
      <c r="J127" s="17">
        <f>IF('[1]Indicator Data'!BO128="No data","x",ROUND(IF('[1]Indicator Data'!BO128&gt;J$3,0,IF('[1]Indicator Data'!BO128&lt;J$4,10,(J$3-'[1]Indicator Data'!BO128)/(J$3-J$4)*10)),1))</f>
        <v>0.9</v>
      </c>
      <c r="K127" s="17">
        <f>IF('[1]Indicator Data'!BP128="No data","x",ROUND(IF('[1]Indicator Data'!BP128&gt;K$3,0,IF('[1]Indicator Data'!BP128&lt;K$4,10,(K$3-'[1]Indicator Data'!BP128)/(K$3-K$4)*10)),1))</f>
        <v>3.3</v>
      </c>
      <c r="L127" s="18">
        <f t="shared" si="13"/>
        <v>1.4</v>
      </c>
      <c r="M127" s="20">
        <f>IF('[1]Indicator Data'!BQ128="No data","x",'[1]Indicator Data'!BQ128/'[1]Indicator Data'!CC128*100)</f>
        <v>41.775853556644257</v>
      </c>
      <c r="N127" s="17">
        <f>IF(M127="x","x",ROUND(IF(M127&gt;N$3,0,IF(M127&lt;N$4,10,(N$3-M127)/(N$3-N$4)*10)),1))</f>
        <v>5.9</v>
      </c>
      <c r="O127" s="17">
        <f>IF('[1]Indicator Data'!BR128="No data","x",ROUND(IF('[1]Indicator Data'!BR128&gt;O$3,0,IF('[1]Indicator Data'!BR128&lt;O$4,10,(O$3-'[1]Indicator Data'!BR128)/(O$3-O$4)*10)),1))</f>
        <v>0</v>
      </c>
      <c r="P127" s="17">
        <f>IF('[1]Indicator Data'!BS128="No data","x",ROUND(IF('[1]Indicator Data'!BS128&gt;P$3,0,IF('[1]Indicator Data'!BS128&lt;P$4,10,(P$3-'[1]Indicator Data'!BS128)/(P$3-P$4)*10)),1))</f>
        <v>0</v>
      </c>
      <c r="Q127" s="18">
        <f t="shared" si="14"/>
        <v>2</v>
      </c>
      <c r="R127" s="17">
        <f>IF('[1]Indicator Data'!BT128="No data","x",ROUND(IF('[1]Indicator Data'!BT128&gt;R$3,0,IF('[1]Indicator Data'!BT128&lt;R$4,10,(R$3-'[1]Indicator Data'!BT128)/(R$3-R$4)*10)),1))</f>
        <v>2.4</v>
      </c>
      <c r="S127" s="20">
        <f>IF('[1]Indicator Data'!BU128="No data","x",ROUND(IF('[1]Indicator Data'!BU128&gt;S$3,0,IF('[1]Indicator Data'!BU128&lt;S$4,10,(S$3-'[1]Indicator Data'!BU128)/(S$3-S$4)*10)),1))</f>
        <v>1.2</v>
      </c>
      <c r="T127" s="20">
        <f>IF('[1]Indicator Data'!BV128="No data","x",ROUND(IF('[1]Indicator Data'!BV128&gt;T$3,0,IF('[1]Indicator Data'!BV128&lt;T$4,10,(T$3-'[1]Indicator Data'!BV128)/(T$3-T$4)*10)),1))</f>
        <v>1.5</v>
      </c>
      <c r="U127" s="20">
        <f>IF('[1]Indicator Data'!BW128="No data","x",ROUND(IF('[1]Indicator Data'!BW128&gt;U$3,0,IF('[1]Indicator Data'!BW128&lt;U$4,10,(U$3-'[1]Indicator Data'!BW128)/(U$3-U$4)*10)),1))</f>
        <v>1.4</v>
      </c>
      <c r="V127" s="17">
        <f t="shared" si="15"/>
        <v>1.3666666666666665</v>
      </c>
      <c r="W127" s="17">
        <f>IF('[1]Indicator Data'!BX128="No data","x",ROUND(IF('[1]Indicator Data'!BX128&gt;W$3,0,IF('[1]Indicator Data'!BX128&lt;W$4,10,(W$3-'[1]Indicator Data'!BX128)/(W$3-W$4)*10)),1))</f>
        <v>0</v>
      </c>
      <c r="X127" s="17">
        <f>IF('[1]Indicator Data'!BY128="No data","x",ROUND(IF('[1]Indicator Data'!BY128&gt;X$3,10,IF('[1]Indicator Data'!BY128&lt;X$4,0,10-(X$3-'[1]Indicator Data'!BY128)/(X$3-X$4)*10)),1))</f>
        <v>0.1</v>
      </c>
      <c r="Y127" s="18">
        <f t="shared" si="8"/>
        <v>1</v>
      </c>
      <c r="Z127" s="19">
        <f t="shared" si="9"/>
        <v>1.5</v>
      </c>
      <c r="AA127" s="14"/>
    </row>
    <row r="128" spans="1:27" s="7" customFormat="1" x14ac:dyDescent="0.3">
      <c r="A128" s="16" t="str">
        <f>'[1]Indicator Data'!A129</f>
        <v>Nicaragua</v>
      </c>
      <c r="B128" s="17">
        <f>IF('[1]Indicator Data'!BJ129="No data","x",ROUND(IF('[1]Indicator Data'!BJ129&gt;B$3,0,IF('[1]Indicator Data'!BJ129&lt;B$4,10,(B$3-'[1]Indicator Data'!BJ129)/(B$3-B$4)*10)),1))</f>
        <v>4.7</v>
      </c>
      <c r="C128" s="18">
        <f t="shared" si="10"/>
        <v>4.7</v>
      </c>
      <c r="D128" s="17">
        <f>IF('[1]Indicator Data'!BL129="No data","x",ROUND(IF('[1]Indicator Data'!BL129&gt;D$3,0,IF('[1]Indicator Data'!BL129&lt;D$4,10,(D$3-'[1]Indicator Data'!BL129)/(D$3-D$4)*10)),1))</f>
        <v>7.8</v>
      </c>
      <c r="E128" s="17">
        <f>IF('[1]Indicator Data'!BK129="No data","x",ROUND(IF('[1]Indicator Data'!BK129&gt;E$3,0,IF('[1]Indicator Data'!BK129&lt;E$4,10,(E$3-'[1]Indicator Data'!BK129)/(E$3-E$4)*10)),1))</f>
        <v>6.5</v>
      </c>
      <c r="F128" s="18">
        <f t="shared" si="11"/>
        <v>7.2</v>
      </c>
      <c r="G128" s="19">
        <f t="shared" si="12"/>
        <v>6</v>
      </c>
      <c r="H128" s="17">
        <f>IF('[1]Indicator Data'!BN129="No data","x",ROUND(IF('[1]Indicator Data'!BN129^2&gt;H$3,0,IF('[1]Indicator Data'!BN129^2&lt;H$4,10,(H$3-'[1]Indicator Data'!BN129^2)/(H$3-H$4)*10)),1))</f>
        <v>3.5</v>
      </c>
      <c r="I128" s="17">
        <f>IF(OR('[1]Indicator Data'!BM129=0,'[1]Indicator Data'!BM129="No data"),"x",ROUND(IF('[1]Indicator Data'!BM129&gt;I$3,0,IF('[1]Indicator Data'!BM129&lt;I$4,10,(I$3-'[1]Indicator Data'!BM129)/(I$3-I$4)*10)),1))</f>
        <v>1.2</v>
      </c>
      <c r="J128" s="17">
        <f>IF('[1]Indicator Data'!BO129="No data","x",ROUND(IF('[1]Indicator Data'!BO129&gt;J$3,0,IF('[1]Indicator Data'!BO129&lt;J$4,10,(J$3-'[1]Indicator Data'!BO129)/(J$3-J$4)*10)),1))</f>
        <v>7.2</v>
      </c>
      <c r="K128" s="17">
        <f>IF('[1]Indicator Data'!BP129="No data","x",ROUND(IF('[1]Indicator Data'!BP129&gt;K$3,0,IF('[1]Indicator Data'!BP129&lt;K$4,10,(K$3-'[1]Indicator Data'!BP129)/(K$3-K$4)*10)),1))</f>
        <v>5.7</v>
      </c>
      <c r="L128" s="18">
        <f t="shared" si="13"/>
        <v>4.4000000000000004</v>
      </c>
      <c r="M128" s="20">
        <f>IF('[1]Indicator Data'!BQ129="No data","x",'[1]Indicator Data'!BQ129/'[1]Indicator Data'!CC129*100)</f>
        <v>14.957620076450059</v>
      </c>
      <c r="N128" s="17">
        <f>IF(M128="x","x",ROUND(IF(M128&gt;N$3,0,IF(M128&lt;N$4,10,(N$3-M128)/(N$3-N$4)*10)),1))</f>
        <v>8.6</v>
      </c>
      <c r="O128" s="17">
        <f>IF('[1]Indicator Data'!BR129="No data","x",ROUND(IF('[1]Indicator Data'!BR129&gt;O$3,0,IF('[1]Indicator Data'!BR129&lt;O$4,10,(O$3-'[1]Indicator Data'!BR129)/(O$3-O$4)*10)),1))</f>
        <v>2.8</v>
      </c>
      <c r="P128" s="17">
        <f>IF('[1]Indicator Data'!BS129="No data","x",ROUND(IF('[1]Indicator Data'!BS129&gt;P$3,0,IF('[1]Indicator Data'!BS129&lt;P$4,10,(P$3-'[1]Indicator Data'!BS129)/(P$3-P$4)*10)),1))</f>
        <v>3.7</v>
      </c>
      <c r="Q128" s="18">
        <f t="shared" si="14"/>
        <v>5</v>
      </c>
      <c r="R128" s="17">
        <f>IF('[1]Indicator Data'!BT129="No data","x",ROUND(IF('[1]Indicator Data'!BT129&gt;R$3,0,IF('[1]Indicator Data'!BT129&lt;R$4,10,(R$3-'[1]Indicator Data'!BT129)/(R$3-R$4)*10)),1))</f>
        <v>7.5</v>
      </c>
      <c r="S128" s="20">
        <f>IF('[1]Indicator Data'!BU129="No data","x",ROUND(IF('[1]Indicator Data'!BU129&gt;S$3,0,IF('[1]Indicator Data'!BU129&lt;S$4,10,(S$3-'[1]Indicator Data'!BU129)/(S$3-S$4)*10)),1))</f>
        <v>0.2</v>
      </c>
      <c r="T128" s="20">
        <f>IF('[1]Indicator Data'!BV129="No data","x",ROUND(IF('[1]Indicator Data'!BV129&gt;T$3,0,IF('[1]Indicator Data'!BV129&lt;T$4,10,(T$3-'[1]Indicator Data'!BV129)/(T$3-T$4)*10)),1))</f>
        <v>0</v>
      </c>
      <c r="U128" s="20">
        <f>IF('[1]Indicator Data'!BW129="No data","x",ROUND(IF('[1]Indicator Data'!BW129&gt;U$3,0,IF('[1]Indicator Data'!BW129&lt;U$4,10,(U$3-'[1]Indicator Data'!BW129)/(U$3-U$4)*10)),1))</f>
        <v>0.2</v>
      </c>
      <c r="V128" s="17">
        <f t="shared" si="15"/>
        <v>0.13333333333333333</v>
      </c>
      <c r="W128" s="17">
        <f>IF('[1]Indicator Data'!BX129="No data","x",ROUND(IF('[1]Indicator Data'!BX129&gt;W$3,0,IF('[1]Indicator Data'!BX129&lt;W$4,10,(W$3-'[1]Indicator Data'!BX129)/(W$3-W$4)*10)),1))</f>
        <v>8.6</v>
      </c>
      <c r="X128" s="17">
        <f>IF('[1]Indicator Data'!BY129="No data","x",ROUND(IF('[1]Indicator Data'!BY129&gt;X$3,10,IF('[1]Indicator Data'!BY129&lt;X$4,0,10-(X$3-'[1]Indicator Data'!BY129)/(X$3-X$4)*10)),1))</f>
        <v>1.1000000000000001</v>
      </c>
      <c r="Y128" s="18">
        <f t="shared" si="8"/>
        <v>4.3</v>
      </c>
      <c r="Z128" s="19">
        <f t="shared" si="9"/>
        <v>4.5999999999999996</v>
      </c>
      <c r="AA128" s="14"/>
    </row>
    <row r="129" spans="1:27" s="7" customFormat="1" x14ac:dyDescent="0.3">
      <c r="A129" s="16" t="str">
        <f>'[1]Indicator Data'!A130</f>
        <v>Niger</v>
      </c>
      <c r="B129" s="17">
        <f>IF('[1]Indicator Data'!BJ130="No data","x",ROUND(IF('[1]Indicator Data'!BJ130&gt;B$3,0,IF('[1]Indicator Data'!BJ130&lt;B$4,10,(B$3-'[1]Indicator Data'!BJ130)/(B$3-B$4)*10)),1))</f>
        <v>5.3</v>
      </c>
      <c r="C129" s="18">
        <f t="shared" si="10"/>
        <v>5.3</v>
      </c>
      <c r="D129" s="17">
        <f>IF('[1]Indicator Data'!BL130="No data","x",ROUND(IF('[1]Indicator Data'!BL130&gt;D$3,0,IF('[1]Indicator Data'!BL130&lt;D$4,10,(D$3-'[1]Indicator Data'!BL130)/(D$3-D$4)*10)),1))</f>
        <v>6.8</v>
      </c>
      <c r="E129" s="17">
        <f>IF('[1]Indicator Data'!BK130="No data","x",ROUND(IF('[1]Indicator Data'!BK130&gt;E$3,0,IF('[1]Indicator Data'!BK130&lt;E$4,10,(E$3-'[1]Indicator Data'!BK130)/(E$3-E$4)*10)),1))</f>
        <v>6.6</v>
      </c>
      <c r="F129" s="18">
        <f t="shared" si="11"/>
        <v>6.7</v>
      </c>
      <c r="G129" s="19">
        <f t="shared" si="12"/>
        <v>6</v>
      </c>
      <c r="H129" s="17">
        <f>IF('[1]Indicator Data'!BN130="No data","x",ROUND(IF('[1]Indicator Data'!BN130^2&gt;H$3,0,IF('[1]Indicator Data'!BN130^2&lt;H$4,10,(H$3-'[1]Indicator Data'!BN130^2)/(H$3-H$4)*10)),1))</f>
        <v>9.6</v>
      </c>
      <c r="I129" s="17">
        <f>IF(OR('[1]Indicator Data'!BM130=0,'[1]Indicator Data'!BM130="No data"),"x",ROUND(IF('[1]Indicator Data'!BM130&gt;I$3,0,IF('[1]Indicator Data'!BM130&lt;I$4,10,(I$3-'[1]Indicator Data'!BM130)/(I$3-I$4)*10)),1))</f>
        <v>8.1</v>
      </c>
      <c r="J129" s="17">
        <f>IF('[1]Indicator Data'!BO130="No data","x",ROUND(IF('[1]Indicator Data'!BO130&gt;J$3,0,IF('[1]Indicator Data'!BO130&lt;J$4,10,(J$3-'[1]Indicator Data'!BO130)/(J$3-J$4)*10)),1))</f>
        <v>9.5</v>
      </c>
      <c r="K129" s="17">
        <f>IF('[1]Indicator Data'!BP130="No data","x",ROUND(IF('[1]Indicator Data'!BP130&gt;K$3,0,IF('[1]Indicator Data'!BP130&lt;K$4,10,(K$3-'[1]Indicator Data'!BP130)/(K$3-K$4)*10)),1))</f>
        <v>8.1999999999999993</v>
      </c>
      <c r="L129" s="18">
        <f t="shared" si="13"/>
        <v>8.9</v>
      </c>
      <c r="M129" s="20">
        <f>IF('[1]Indicator Data'!BQ130="No data","x",'[1]Indicator Data'!BQ130/'[1]Indicator Data'!CC130*100)</f>
        <v>3.8683192547564542</v>
      </c>
      <c r="N129" s="17">
        <f>IF(M129="x","x",ROUND(IF(M129&gt;N$3,0,IF(M129&lt;N$4,10,(N$3-M129)/(N$3-N$4)*10)),1))</f>
        <v>9.6999999999999993</v>
      </c>
      <c r="O129" s="17">
        <f>IF('[1]Indicator Data'!BR130="No data","x",ROUND(IF('[1]Indicator Data'!BR130&gt;O$3,0,IF('[1]Indicator Data'!BR130&lt;O$4,10,(O$3-'[1]Indicator Data'!BR130)/(O$3-O$4)*10)),1))</f>
        <v>9.6</v>
      </c>
      <c r="P129" s="17">
        <f>IF('[1]Indicator Data'!BS130="No data","x",ROUND(IF('[1]Indicator Data'!BS130&gt;P$3,0,IF('[1]Indicator Data'!BS130&lt;P$4,10,(P$3-'[1]Indicator Data'!BS130)/(P$3-P$4)*10)),1))</f>
        <v>9.9</v>
      </c>
      <c r="Q129" s="18">
        <f t="shared" si="14"/>
        <v>9.6999999999999993</v>
      </c>
      <c r="R129" s="17">
        <f>IF('[1]Indicator Data'!BT130="No data","x",ROUND(IF('[1]Indicator Data'!BT130&gt;R$3,0,IF('[1]Indicator Data'!BT130&lt;R$4,10,(R$3-'[1]Indicator Data'!BT130)/(R$3-R$4)*10)),1))</f>
        <v>9.9</v>
      </c>
      <c r="S129" s="20">
        <f>IF('[1]Indicator Data'!BU130="No data","x",ROUND(IF('[1]Indicator Data'!BU130&gt;S$3,0,IF('[1]Indicator Data'!BU130&lt;S$4,10,(S$3-'[1]Indicator Data'!BU130)/(S$3-S$4)*10)),1))</f>
        <v>3.1</v>
      </c>
      <c r="T129" s="20">
        <f>IF('[1]Indicator Data'!BV130="No data","x",ROUND(IF('[1]Indicator Data'!BV130&gt;T$3,0,IF('[1]Indicator Data'!BV130&lt;T$4,10,(T$3-'[1]Indicator Data'!BV130)/(T$3-T$4)*10)),1))</f>
        <v>6.9</v>
      </c>
      <c r="U129" s="20">
        <f>IF('[1]Indicator Data'!BW130="No data","x",ROUND(IF('[1]Indicator Data'!BW130&gt;U$3,0,IF('[1]Indicator Data'!BW130&lt;U$4,10,(U$3-'[1]Indicator Data'!BW130)/(U$3-U$4)*10)),1))</f>
        <v>3.1</v>
      </c>
      <c r="V129" s="17">
        <f t="shared" si="15"/>
        <v>4.3666666666666663</v>
      </c>
      <c r="W129" s="17">
        <f>IF('[1]Indicator Data'!BX130="No data","x",ROUND(IF('[1]Indicator Data'!BX130&gt;W$3,0,IF('[1]Indicator Data'!BX130&lt;W$4,10,(W$3-'[1]Indicator Data'!BX130)/(W$3-W$4)*10)),1))</f>
        <v>9.9</v>
      </c>
      <c r="X129" s="17">
        <f>IF('[1]Indicator Data'!BY130="No data","x",ROUND(IF('[1]Indicator Data'!BY130&gt;X$3,10,IF('[1]Indicator Data'!BY130&lt;X$4,0,10-(X$3-'[1]Indicator Data'!BY130)/(X$3-X$4)*10)),1))</f>
        <v>5.7</v>
      </c>
      <c r="Y129" s="18">
        <f t="shared" si="8"/>
        <v>7.5</v>
      </c>
      <c r="Z129" s="19">
        <f t="shared" si="9"/>
        <v>8.6999999999999993</v>
      </c>
      <c r="AA129" s="14"/>
    </row>
    <row r="130" spans="1:27" s="7" customFormat="1" x14ac:dyDescent="0.3">
      <c r="A130" s="16" t="str">
        <f>'[1]Indicator Data'!A131</f>
        <v>Nigeria</v>
      </c>
      <c r="B130" s="17">
        <f>IF('[1]Indicator Data'!BJ131="No data","x",ROUND(IF('[1]Indicator Data'!BJ131&gt;B$3,0,IF('[1]Indicator Data'!BJ131&lt;B$4,10,(B$3-'[1]Indicator Data'!BJ131)/(B$3-B$4)*10)),1))</f>
        <v>2.8</v>
      </c>
      <c r="C130" s="18">
        <f t="shared" si="10"/>
        <v>2.8</v>
      </c>
      <c r="D130" s="17">
        <f>IF('[1]Indicator Data'!BL131="No data","x",ROUND(IF('[1]Indicator Data'!BL131&gt;D$3,0,IF('[1]Indicator Data'!BL131&lt;D$4,10,(D$3-'[1]Indicator Data'!BL131)/(D$3-D$4)*10)),1))</f>
        <v>7.5</v>
      </c>
      <c r="E130" s="17">
        <f>IF('[1]Indicator Data'!BK131="No data","x",ROUND(IF('[1]Indicator Data'!BK131&gt;E$3,0,IF('[1]Indicator Data'!BK131&lt;E$4,10,(E$3-'[1]Indicator Data'!BK131)/(E$3-E$4)*10)),1))</f>
        <v>7.2</v>
      </c>
      <c r="F130" s="18">
        <f t="shared" si="11"/>
        <v>7.4</v>
      </c>
      <c r="G130" s="19">
        <f t="shared" si="12"/>
        <v>5.0999999999999996</v>
      </c>
      <c r="H130" s="17">
        <f>IF('[1]Indicator Data'!BN131="No data","x",ROUND(IF('[1]Indicator Data'!BN131^2&gt;H$3,0,IF('[1]Indicator Data'!BN131^2&lt;H$4,10,(H$3-'[1]Indicator Data'!BN131^2)/(H$3-H$4)*10)),1))</f>
        <v>6.8</v>
      </c>
      <c r="I130" s="17">
        <f>IF(OR('[1]Indicator Data'!BM131=0,'[1]Indicator Data'!BM131="No data"),"x",ROUND(IF('[1]Indicator Data'!BM131&gt;I$3,0,IF('[1]Indicator Data'!BM131&lt;I$4,10,(I$3-'[1]Indicator Data'!BM131)/(I$3-I$4)*10)),1))</f>
        <v>4.5</v>
      </c>
      <c r="J130" s="17">
        <f>IF('[1]Indicator Data'!BO131="No data","x",ROUND(IF('[1]Indicator Data'!BO131&gt;J$3,0,IF('[1]Indicator Data'!BO131&lt;J$4,10,(J$3-'[1]Indicator Data'!BO131)/(J$3-J$4)*10)),1))</f>
        <v>9.3000000000000007</v>
      </c>
      <c r="K130" s="17">
        <f>IF('[1]Indicator Data'!BP131="No data","x",ROUND(IF('[1]Indicator Data'!BP131&gt;K$3,0,IF('[1]Indicator Data'!BP131&lt;K$4,10,(K$3-'[1]Indicator Data'!BP131)/(K$3-K$4)*10)),1))</f>
        <v>5.5</v>
      </c>
      <c r="L130" s="18">
        <f t="shared" si="13"/>
        <v>6.5</v>
      </c>
      <c r="M130" s="20">
        <f>IF('[1]Indicator Data'!BQ131="No data","x",'[1]Indicator Data'!BQ131/'[1]Indicator Data'!CC131*100)</f>
        <v>10.760126047190839</v>
      </c>
      <c r="N130" s="17">
        <f>IF(M130="x","x",ROUND(IF(M130&gt;N$3,0,IF(M130&lt;N$4,10,(N$3-M130)/(N$3-N$4)*10)),1))</f>
        <v>9</v>
      </c>
      <c r="O130" s="17">
        <f>IF('[1]Indicator Data'!BR131="No data","x",ROUND(IF('[1]Indicator Data'!BR131&gt;O$3,0,IF('[1]Indicator Data'!BR131&lt;O$4,10,(O$3-'[1]Indicator Data'!BR131)/(O$3-O$4)*10)),1))</f>
        <v>6.8</v>
      </c>
      <c r="P130" s="17">
        <f>IF('[1]Indicator Data'!BS131="No data","x",ROUND(IF('[1]Indicator Data'!BS131&gt;P$3,0,IF('[1]Indicator Data'!BS131&lt;P$4,10,(P$3-'[1]Indicator Data'!BS131)/(P$3-P$4)*10)),1))</f>
        <v>5.7</v>
      </c>
      <c r="Q130" s="18">
        <f t="shared" si="14"/>
        <v>7.2</v>
      </c>
      <c r="R130" s="17">
        <f>IF('[1]Indicator Data'!BT131="No data","x",ROUND(IF('[1]Indicator Data'!BT131&gt;R$3,0,IF('[1]Indicator Data'!BT131&lt;R$4,10,(R$3-'[1]Indicator Data'!BT131)/(R$3-R$4)*10)),1))</f>
        <v>9</v>
      </c>
      <c r="S130" s="20">
        <f>IF('[1]Indicator Data'!BU131="No data","x",ROUND(IF('[1]Indicator Data'!BU131&gt;S$3,0,IF('[1]Indicator Data'!BU131&lt;S$4,10,(S$3-'[1]Indicator Data'!BU131)/(S$3-S$4)*10)),1))</f>
        <v>7.1</v>
      </c>
      <c r="T130" s="20">
        <f>IF('[1]Indicator Data'!BV131="No data","x",ROUND(IF('[1]Indicator Data'!BV131&gt;T$3,0,IF('[1]Indicator Data'!BV131&lt;T$4,10,(T$3-'[1]Indicator Data'!BV131)/(T$3-T$4)*10)),1))</f>
        <v>10</v>
      </c>
      <c r="U130" s="20">
        <f>IF('[1]Indicator Data'!BW131="No data","x",ROUND(IF('[1]Indicator Data'!BW131&gt;U$3,0,IF('[1]Indicator Data'!BW131&lt;U$4,10,(U$3-'[1]Indicator Data'!BW131)/(U$3-U$4)*10)),1))</f>
        <v>7.1</v>
      </c>
      <c r="V130" s="17">
        <f t="shared" si="15"/>
        <v>8.0666666666666682</v>
      </c>
      <c r="W130" s="17">
        <f>IF('[1]Indicator Data'!BX131="No data","x",ROUND(IF('[1]Indicator Data'!BX131&gt;W$3,0,IF('[1]Indicator Data'!BX131&lt;W$4,10,(W$3-'[1]Indicator Data'!BX131)/(W$3-W$4)*10)),1))</f>
        <v>9.4</v>
      </c>
      <c r="X130" s="17">
        <f>IF('[1]Indicator Data'!BY131="No data","x",ROUND(IF('[1]Indicator Data'!BY131&gt;X$3,10,IF('[1]Indicator Data'!BY131&lt;X$4,0,10-(X$3-'[1]Indicator Data'!BY131)/(X$3-X$4)*10)),1))</f>
        <v>10</v>
      </c>
      <c r="Y130" s="18">
        <f t="shared" si="8"/>
        <v>9.1</v>
      </c>
      <c r="Z130" s="19">
        <f t="shared" si="9"/>
        <v>7.6</v>
      </c>
      <c r="AA130" s="14"/>
    </row>
    <row r="131" spans="1:27" s="7" customFormat="1" x14ac:dyDescent="0.3">
      <c r="A131" s="16" t="str">
        <f>'[1]Indicator Data'!A132</f>
        <v>North Macedonia</v>
      </c>
      <c r="B131" s="17">
        <f>IF('[1]Indicator Data'!BJ132="No data","x",ROUND(IF('[1]Indicator Data'!BJ132&gt;B$3,0,IF('[1]Indicator Data'!BJ132&lt;B$4,10,(B$3-'[1]Indicator Data'!BJ132)/(B$3-B$4)*10)),1))</f>
        <v>3.8</v>
      </c>
      <c r="C131" s="18">
        <f t="shared" si="10"/>
        <v>3.8</v>
      </c>
      <c r="D131" s="17">
        <f>IF('[1]Indicator Data'!BL132="No data","x",ROUND(IF('[1]Indicator Data'!BL132&gt;D$3,0,IF('[1]Indicator Data'!BL132&lt;D$4,10,(D$3-'[1]Indicator Data'!BL132)/(D$3-D$4)*10)),1))</f>
        <v>6.5</v>
      </c>
      <c r="E131" s="17">
        <f>IF('[1]Indicator Data'!BK132="No data","x",ROUND(IF('[1]Indicator Data'!BK132&gt;E$3,0,IF('[1]Indicator Data'!BK132&lt;E$4,10,(E$3-'[1]Indicator Data'!BK132)/(E$3-E$4)*10)),1))</f>
        <v>5</v>
      </c>
      <c r="F131" s="18">
        <f t="shared" si="11"/>
        <v>5.8</v>
      </c>
      <c r="G131" s="19">
        <f t="shared" si="12"/>
        <v>4.8</v>
      </c>
      <c r="H131" s="17">
        <f>IF('[1]Indicator Data'!BN132="No data","x",ROUND(IF('[1]Indicator Data'!BN132^2&gt;H$3,0,IF('[1]Indicator Data'!BN132^2&lt;H$4,10,(H$3-'[1]Indicator Data'!BN132^2)/(H$3-H$4)*10)),1))</f>
        <v>0.5</v>
      </c>
      <c r="I131" s="17">
        <f>IF(OR('[1]Indicator Data'!BM132=0,'[1]Indicator Data'!BM132="No data"),"x",ROUND(IF('[1]Indicator Data'!BM132&gt;I$3,0,IF('[1]Indicator Data'!BM132&lt;I$4,10,(I$3-'[1]Indicator Data'!BM132)/(I$3-I$4)*10)),1))</f>
        <v>0</v>
      </c>
      <c r="J131" s="17">
        <f>IF('[1]Indicator Data'!BO132="No data","x",ROUND(IF('[1]Indicator Data'!BO132&gt;J$3,0,IF('[1]Indicator Data'!BO132&lt;J$4,10,(J$3-'[1]Indicator Data'!BO132)/(J$3-J$4)*10)),1))</f>
        <v>2.1</v>
      </c>
      <c r="K131" s="17">
        <f>IF('[1]Indicator Data'!BP132="No data","x",ROUND(IF('[1]Indicator Data'!BP132&gt;K$3,0,IF('[1]Indicator Data'!BP132&lt;K$4,10,(K$3-'[1]Indicator Data'!BP132)/(K$3-K$4)*10)),1))</f>
        <v>5.5</v>
      </c>
      <c r="L131" s="18">
        <f t="shared" si="13"/>
        <v>2</v>
      </c>
      <c r="M131" s="20">
        <f>IF('[1]Indicator Data'!BQ132="No data","x",'[1]Indicator Data'!BQ132/'[1]Indicator Data'!CC132*100)</f>
        <v>55.511498810467884</v>
      </c>
      <c r="N131" s="17">
        <f>IF(M131="x","x",ROUND(IF(M131&gt;N$3,0,IF(M131&lt;N$4,10,(N$3-M131)/(N$3-N$4)*10)),1))</f>
        <v>4.5</v>
      </c>
      <c r="O131" s="17">
        <f>IF('[1]Indicator Data'!BR132="No data","x",ROUND(IF('[1]Indicator Data'!BR132&gt;O$3,0,IF('[1]Indicator Data'!BR132&lt;O$4,10,(O$3-'[1]Indicator Data'!BR132)/(O$3-O$4)*10)),1))</f>
        <v>0.1</v>
      </c>
      <c r="P131" s="17">
        <f>IF('[1]Indicator Data'!BS132="No data","x",ROUND(IF('[1]Indicator Data'!BS132&gt;P$3,0,IF('[1]Indicator Data'!BS132&lt;P$4,10,(P$3-'[1]Indicator Data'!BS132)/(P$3-P$4)*10)),1))</f>
        <v>1.4</v>
      </c>
      <c r="Q131" s="18">
        <f t="shared" si="14"/>
        <v>2</v>
      </c>
      <c r="R131" s="17">
        <f>IF('[1]Indicator Data'!BT132="No data","x",ROUND(IF('[1]Indicator Data'!BT132&gt;R$3,0,IF('[1]Indicator Data'!BT132&lt;R$4,10,(R$3-'[1]Indicator Data'!BT132)/(R$3-R$4)*10)),1))</f>
        <v>2.8</v>
      </c>
      <c r="S131" s="20">
        <f>IF('[1]Indicator Data'!BU132="No data","x",ROUND(IF('[1]Indicator Data'!BU132&gt;S$3,0,IF('[1]Indicator Data'!BU132&lt;S$4,10,(S$3-'[1]Indicator Data'!BU132)/(S$3-S$4)*10)),1))</f>
        <v>1.2</v>
      </c>
      <c r="T131" s="20">
        <f>IF('[1]Indicator Data'!BV132="No data","x",ROUND(IF('[1]Indicator Data'!BV132&gt;T$3,0,IF('[1]Indicator Data'!BV132&lt;T$4,10,(T$3-'[1]Indicator Data'!BV132)/(T$3-T$4)*10)),1))</f>
        <v>0.8</v>
      </c>
      <c r="U131" s="20" t="str">
        <f>IF('[1]Indicator Data'!BW132="No data","x",ROUND(IF('[1]Indicator Data'!BW132&gt;U$3,0,IF('[1]Indicator Data'!BW132&lt;U$4,10,(U$3-'[1]Indicator Data'!BW132)/(U$3-U$4)*10)),1))</f>
        <v>x</v>
      </c>
      <c r="V131" s="17">
        <f t="shared" si="15"/>
        <v>1</v>
      </c>
      <c r="W131" s="17">
        <f>IF('[1]Indicator Data'!BX132="No data","x",ROUND(IF('[1]Indicator Data'!BX132&gt;W$3,0,IF('[1]Indicator Data'!BX132&lt;W$4,10,(W$3-'[1]Indicator Data'!BX132)/(W$3-W$4)*10)),1))</f>
        <v>6.5</v>
      </c>
      <c r="X131" s="17">
        <f>IF('[1]Indicator Data'!BY132="No data","x",ROUND(IF('[1]Indicator Data'!BY132&gt;X$3,10,IF('[1]Indicator Data'!BY132&lt;X$4,0,10-(X$3-'[1]Indicator Data'!BY132)/(X$3-X$4)*10)),1))</f>
        <v>0.1</v>
      </c>
      <c r="Y131" s="18">
        <f t="shared" si="8"/>
        <v>2.6</v>
      </c>
      <c r="Z131" s="19">
        <f t="shared" si="9"/>
        <v>2.2000000000000002</v>
      </c>
      <c r="AA131" s="14"/>
    </row>
    <row r="132" spans="1:27" s="7" customFormat="1" x14ac:dyDescent="0.3">
      <c r="A132" s="16" t="str">
        <f>'[1]Indicator Data'!A133</f>
        <v>Norway</v>
      </c>
      <c r="B132" s="17">
        <f>IF('[1]Indicator Data'!BJ133="No data","x",ROUND(IF('[1]Indicator Data'!BJ133&gt;B$3,0,IF('[1]Indicator Data'!BJ133&lt;B$4,10,(B$3-'[1]Indicator Data'!BJ133)/(B$3-B$4)*10)),1))</f>
        <v>2.2999999999999998</v>
      </c>
      <c r="C132" s="18">
        <f t="shared" si="10"/>
        <v>2.2999999999999998</v>
      </c>
      <c r="D132" s="17">
        <f>IF('[1]Indicator Data'!BL133="No data","x",ROUND(IF('[1]Indicator Data'!BL133&gt;D$3,0,IF('[1]Indicator Data'!BL133&lt;D$4,10,(D$3-'[1]Indicator Data'!BL133)/(D$3-D$4)*10)),1))</f>
        <v>1.6</v>
      </c>
      <c r="E132" s="17">
        <f>IF('[1]Indicator Data'!BK133="No data","x",ROUND(IF('[1]Indicator Data'!BK133&gt;E$3,0,IF('[1]Indicator Data'!BK133&lt;E$4,10,(E$3-'[1]Indicator Data'!BK133)/(E$3-E$4)*10)),1))</f>
        <v>1.3</v>
      </c>
      <c r="F132" s="18">
        <f t="shared" si="11"/>
        <v>1.5</v>
      </c>
      <c r="G132" s="19">
        <f t="shared" si="12"/>
        <v>1.9</v>
      </c>
      <c r="H132" s="17" t="str">
        <f>IF('[1]Indicator Data'!BN133="No data","x",ROUND(IF('[1]Indicator Data'!BN133^2&gt;H$3,0,IF('[1]Indicator Data'!BN133^2&lt;H$4,10,(H$3-'[1]Indicator Data'!BN133^2)/(H$3-H$4)*10)),1))</f>
        <v>x</v>
      </c>
      <c r="I132" s="17">
        <f>IF(OR('[1]Indicator Data'!BM133=0,'[1]Indicator Data'!BM133="No data"),"x",ROUND(IF('[1]Indicator Data'!BM133&gt;I$3,0,IF('[1]Indicator Data'!BM133&lt;I$4,10,(I$3-'[1]Indicator Data'!BM133)/(I$3-I$4)*10)),1))</f>
        <v>0</v>
      </c>
      <c r="J132" s="17">
        <f>IF('[1]Indicator Data'!BO133="No data","x",ROUND(IF('[1]Indicator Data'!BO133&gt;J$3,0,IF('[1]Indicator Data'!BO133&lt;J$4,10,(J$3-'[1]Indicator Data'!BO133)/(J$3-J$4)*10)),1))</f>
        <v>0.2</v>
      </c>
      <c r="K132" s="17">
        <f>IF('[1]Indicator Data'!BP133="No data","x",ROUND(IF('[1]Indicator Data'!BP133&gt;K$3,0,IF('[1]Indicator Data'!BP133&lt;K$4,10,(K$3-'[1]Indicator Data'!BP133)/(K$3-K$4)*10)),1))</f>
        <v>4.7</v>
      </c>
      <c r="L132" s="18">
        <f t="shared" si="13"/>
        <v>1.6</v>
      </c>
      <c r="M132" s="20">
        <f>IF('[1]Indicator Data'!BQ133="No data","x",'[1]Indicator Data'!BQ133/'[1]Indicator Data'!CC133*100)</f>
        <v>46.014790468364829</v>
      </c>
      <c r="N132" s="17">
        <f>IF(M132="x","x",ROUND(IF(M132&gt;N$3,0,IF(M132&lt;N$4,10,(N$3-M132)/(N$3-N$4)*10)),1))</f>
        <v>5.5</v>
      </c>
      <c r="O132" s="17">
        <f>IF('[1]Indicator Data'!BR133="No data","x",ROUND(IF('[1]Indicator Data'!BR133&gt;O$3,0,IF('[1]Indicator Data'!BR133&lt;O$4,10,(O$3-'[1]Indicator Data'!BR133)/(O$3-O$4)*10)),1))</f>
        <v>0.2</v>
      </c>
      <c r="P132" s="17">
        <f>IF('[1]Indicator Data'!BS133="No data","x",ROUND(IF('[1]Indicator Data'!BS133&gt;P$3,0,IF('[1]Indicator Data'!BS133&lt;P$4,10,(P$3-'[1]Indicator Data'!BS133)/(P$3-P$4)*10)),1))</f>
        <v>0</v>
      </c>
      <c r="Q132" s="18">
        <f t="shared" si="14"/>
        <v>1.9</v>
      </c>
      <c r="R132" s="17">
        <f>IF('[1]Indicator Data'!BT133="No data","x",ROUND(IF('[1]Indicator Data'!BT133&gt;R$3,0,IF('[1]Indicator Data'!BT133&lt;R$4,10,(R$3-'[1]Indicator Data'!BT133)/(R$3-R$4)*10)),1))</f>
        <v>0</v>
      </c>
      <c r="S132" s="20">
        <f>IF('[1]Indicator Data'!BU133="No data","x",ROUND(IF('[1]Indicator Data'!BU133&gt;S$3,0,IF('[1]Indicator Data'!BU133&lt;S$4,10,(S$3-'[1]Indicator Data'!BU133)/(S$3-S$4)*10)),1))</f>
        <v>0.3</v>
      </c>
      <c r="T132" s="20">
        <f>IF('[1]Indicator Data'!BV133="No data","x",ROUND(IF('[1]Indicator Data'!BV133&gt;T$3,0,IF('[1]Indicator Data'!BV133&lt;T$4,10,(T$3-'[1]Indicator Data'!BV133)/(T$3-T$4)*10)),1))</f>
        <v>0.7</v>
      </c>
      <c r="U132" s="20">
        <f>IF('[1]Indicator Data'!BW133="No data","x",ROUND(IF('[1]Indicator Data'!BW133&gt;U$3,0,IF('[1]Indicator Data'!BW133&lt;U$4,10,(U$3-'[1]Indicator Data'!BW133)/(U$3-U$4)*10)),1))</f>
        <v>0.7</v>
      </c>
      <c r="V132" s="17">
        <f t="shared" si="15"/>
        <v>0.56666666666666665</v>
      </c>
      <c r="W132" s="17">
        <f>IF('[1]Indicator Data'!BX133="No data","x",ROUND(IF('[1]Indicator Data'!BX133&gt;W$3,0,IF('[1]Indicator Data'!BX133&lt;W$4,10,(W$3-'[1]Indicator Data'!BX133)/(W$3-W$4)*10)),1))</f>
        <v>0</v>
      </c>
      <c r="X132" s="17">
        <f>IF('[1]Indicator Data'!BY133="No data","x",ROUND(IF('[1]Indicator Data'!BY133&gt;X$3,10,IF('[1]Indicator Data'!BY133&lt;X$4,0,10-(X$3-'[1]Indicator Data'!BY133)/(X$3-X$4)*10)),1))</f>
        <v>0</v>
      </c>
      <c r="Y132" s="18">
        <f t="shared" si="8"/>
        <v>0.1</v>
      </c>
      <c r="Z132" s="19">
        <f t="shared" si="9"/>
        <v>1.2</v>
      </c>
      <c r="AA132" s="14"/>
    </row>
    <row r="133" spans="1:27" s="7" customFormat="1" x14ac:dyDescent="0.3">
      <c r="A133" s="16" t="str">
        <f>'[1]Indicator Data'!A134</f>
        <v>Oman</v>
      </c>
      <c r="B133" s="17" t="str">
        <f>IF('[1]Indicator Data'!BJ134="No data","x",ROUND(IF('[1]Indicator Data'!BJ134&gt;B$3,0,IF('[1]Indicator Data'!BJ134&lt;B$4,10,(B$3-'[1]Indicator Data'!BJ134)/(B$3-B$4)*10)),1))</f>
        <v>x</v>
      </c>
      <c r="C133" s="18" t="str">
        <f t="shared" si="10"/>
        <v>x</v>
      </c>
      <c r="D133" s="17">
        <f>IF('[1]Indicator Data'!BL134="No data","x",ROUND(IF('[1]Indicator Data'!BL134&gt;D$3,0,IF('[1]Indicator Data'!BL134&lt;D$4,10,(D$3-'[1]Indicator Data'!BL134)/(D$3-D$4)*10)),1))</f>
        <v>4.5999999999999996</v>
      </c>
      <c r="E133" s="17">
        <f>IF('[1]Indicator Data'!BK134="No data","x",ROUND(IF('[1]Indicator Data'!BK134&gt;E$3,0,IF('[1]Indicator Data'!BK134&lt;E$4,10,(E$3-'[1]Indicator Data'!BK134)/(E$3-E$4)*10)),1))</f>
        <v>4.5</v>
      </c>
      <c r="F133" s="18">
        <f t="shared" si="11"/>
        <v>4.5999999999999996</v>
      </c>
      <c r="G133" s="19">
        <f t="shared" si="12"/>
        <v>4.5999999999999996</v>
      </c>
      <c r="H133" s="17">
        <f>IF('[1]Indicator Data'!BN134="No data","x",ROUND(IF('[1]Indicator Data'!BN134^2&gt;H$3,0,IF('[1]Indicator Data'!BN134^2&lt;H$4,10,(H$3-'[1]Indicator Data'!BN134^2)/(H$3-H$4)*10)),1))</f>
        <v>0.9</v>
      </c>
      <c r="I133" s="17">
        <f>IF(OR('[1]Indicator Data'!BM134=0,'[1]Indicator Data'!BM134="No data"),"x",ROUND(IF('[1]Indicator Data'!BM134&gt;I$3,0,IF('[1]Indicator Data'!BM134&lt;I$4,10,(I$3-'[1]Indicator Data'!BM134)/(I$3-I$4)*10)),1))</f>
        <v>0</v>
      </c>
      <c r="J133" s="17">
        <f>IF('[1]Indicator Data'!BO134="No data","x",ROUND(IF('[1]Indicator Data'!BO134&gt;J$3,0,IF('[1]Indicator Data'!BO134&lt;J$4,10,(J$3-'[1]Indicator Data'!BO134)/(J$3-J$4)*10)),1))</f>
        <v>0.8</v>
      </c>
      <c r="K133" s="17">
        <f>IF('[1]Indicator Data'!BP134="No data","x",ROUND(IF('[1]Indicator Data'!BP134&gt;K$3,0,IF('[1]Indicator Data'!BP134&lt;K$4,10,(K$3-'[1]Indicator Data'!BP134)/(K$3-K$4)*10)),1))</f>
        <v>3.2</v>
      </c>
      <c r="L133" s="18">
        <f t="shared" si="13"/>
        <v>1.2</v>
      </c>
      <c r="M133" s="20">
        <f>IF('[1]Indicator Data'!BQ134="No data","x",'[1]Indicator Data'!BQ134/'[1]Indicator Data'!CC134*100)</f>
        <v>13.570274636510501</v>
      </c>
      <c r="N133" s="17">
        <f>IF(M133="x","x",ROUND(IF(M133&gt;N$3,0,IF(M133&lt;N$4,10,(N$3-M133)/(N$3-N$4)*10)),1))</f>
        <v>8.6999999999999993</v>
      </c>
      <c r="O133" s="17">
        <f>IF('[1]Indicator Data'!BR134="No data","x",ROUND(IF('[1]Indicator Data'!BR134&gt;O$3,0,IF('[1]Indicator Data'!BR134&lt;O$4,10,(O$3-'[1]Indicator Data'!BR134)/(O$3-O$4)*10)),1))</f>
        <v>0</v>
      </c>
      <c r="P133" s="17">
        <f>IF('[1]Indicator Data'!BS134="No data","x",ROUND(IF('[1]Indicator Data'!BS134&gt;P$3,0,IF('[1]Indicator Data'!BS134&lt;P$4,10,(P$3-'[1]Indicator Data'!BS134)/(P$3-P$4)*10)),1))</f>
        <v>1.6</v>
      </c>
      <c r="Q133" s="18">
        <f t="shared" si="14"/>
        <v>3.4</v>
      </c>
      <c r="R133" s="17">
        <f>IF('[1]Indicator Data'!BT134="No data","x",ROUND(IF('[1]Indicator Data'!BT134&gt;R$3,0,IF('[1]Indicator Data'!BT134&lt;R$4,10,(R$3-'[1]Indicator Data'!BT134)/(R$3-R$4)*10)),1))</f>
        <v>5.0999999999999996</v>
      </c>
      <c r="S133" s="20">
        <f>IF('[1]Indicator Data'!BU134="No data","x",ROUND(IF('[1]Indicator Data'!BU134&gt;S$3,0,IF('[1]Indicator Data'!BU134&lt;S$4,10,(S$3-'[1]Indicator Data'!BU134)/(S$3-S$4)*10)),1))</f>
        <v>0</v>
      </c>
      <c r="T133" s="20">
        <f>IF('[1]Indicator Data'!BV134="No data","x",ROUND(IF('[1]Indicator Data'!BV134&gt;T$3,0,IF('[1]Indicator Data'!BV134&lt;T$4,10,(T$3-'[1]Indicator Data'!BV134)/(T$3-T$4)*10)),1))</f>
        <v>0</v>
      </c>
      <c r="U133" s="20">
        <f>IF('[1]Indicator Data'!BW134="No data","x",ROUND(IF('[1]Indicator Data'!BW134&gt;U$3,0,IF('[1]Indicator Data'!BW134&lt;U$4,10,(U$3-'[1]Indicator Data'!BW134)/(U$3-U$4)*10)),1))</f>
        <v>0</v>
      </c>
      <c r="V133" s="17">
        <f t="shared" si="15"/>
        <v>0</v>
      </c>
      <c r="W133" s="17">
        <f>IF('[1]Indicator Data'!BX134="No data","x",ROUND(IF('[1]Indicator Data'!BX134&gt;W$3,0,IF('[1]Indicator Data'!BX134&lt;W$4,10,(W$3-'[1]Indicator Data'!BX134)/(W$3-W$4)*10)),1))</f>
        <v>4.3</v>
      </c>
      <c r="X133" s="17">
        <f>IF('[1]Indicator Data'!BY134="No data","x",ROUND(IF('[1]Indicator Data'!BY134&gt;X$3,10,IF('[1]Indicator Data'!BY134&lt;X$4,0,10-(X$3-'[1]Indicator Data'!BY134)/(X$3-X$4)*10)),1))</f>
        <v>0.2</v>
      </c>
      <c r="Y133" s="18">
        <f t="shared" ref="Y133:Y195" si="16">IF(AND(R133="x",V133="x",W133="x",X133="x"),"x",ROUND(AVERAGE(R133,V133,W133,X133),1))</f>
        <v>2.4</v>
      </c>
      <c r="Z133" s="19">
        <f t="shared" ref="Z133:Z195" si="17">ROUND(AVERAGE(Q133,L133,Y133),1)</f>
        <v>2.2999999999999998</v>
      </c>
      <c r="AA133" s="14"/>
    </row>
    <row r="134" spans="1:27" s="7" customFormat="1" x14ac:dyDescent="0.3">
      <c r="A134" s="16" t="str">
        <f>'[1]Indicator Data'!A135</f>
        <v>Pakistan</v>
      </c>
      <c r="B134" s="17">
        <f>IF('[1]Indicator Data'!BJ135="No data","x",ROUND(IF('[1]Indicator Data'!BJ135&gt;B$3,0,IF('[1]Indicator Data'!BJ135&lt;B$4,10,(B$3-'[1]Indicator Data'!BJ135)/(B$3-B$4)*10)),1))</f>
        <v>4</v>
      </c>
      <c r="C134" s="18">
        <f t="shared" ref="C134:C195" si="18">IF(B134="x","x",B134)</f>
        <v>4</v>
      </c>
      <c r="D134" s="17">
        <f>IF('[1]Indicator Data'!BL135="No data","x",ROUND(IF('[1]Indicator Data'!BL135&gt;D$3,0,IF('[1]Indicator Data'!BL135&lt;D$4,10,(D$3-'[1]Indicator Data'!BL135)/(D$3-D$4)*10)),1))</f>
        <v>6.9</v>
      </c>
      <c r="E134" s="17">
        <f>IF('[1]Indicator Data'!BK135="No data","x",ROUND(IF('[1]Indicator Data'!BK135&gt;E$3,0,IF('[1]Indicator Data'!BK135&lt;E$4,10,(E$3-'[1]Indicator Data'!BK135)/(E$3-E$4)*10)),1))</f>
        <v>6.4</v>
      </c>
      <c r="F134" s="18">
        <f t="shared" ref="F134:F195" si="19">IF(AND(D134="x",E134="x"),"x",ROUND(AVERAGE(D134,E134),1))</f>
        <v>6.7</v>
      </c>
      <c r="G134" s="19">
        <f t="shared" ref="G134:G195" si="20">ROUND(AVERAGE(C134,F134),1)</f>
        <v>5.4</v>
      </c>
      <c r="H134" s="17">
        <f>IF('[1]Indicator Data'!BN135="No data","x",ROUND(IF('[1]Indicator Data'!BN135^2&gt;H$3,0,IF('[1]Indicator Data'!BN135^2&lt;H$4,10,(H$3-'[1]Indicator Data'!BN135^2)/(H$3-H$4)*10)),1))</f>
        <v>7.1</v>
      </c>
      <c r="I134" s="17">
        <f>IF(OR('[1]Indicator Data'!BM135=0,'[1]Indicator Data'!BM135="No data"),"x",ROUND(IF('[1]Indicator Data'!BM135&gt;I$3,0,IF('[1]Indicator Data'!BM135&lt;I$4,10,(I$3-'[1]Indicator Data'!BM135)/(I$3-I$4)*10)),1))</f>
        <v>2.6</v>
      </c>
      <c r="J134" s="17">
        <f>IF('[1]Indicator Data'!BO135="No data","x",ROUND(IF('[1]Indicator Data'!BO135&gt;J$3,0,IF('[1]Indicator Data'!BO135&lt;J$4,10,(J$3-'[1]Indicator Data'!BO135)/(J$3-J$4)*10)),1))</f>
        <v>8.3000000000000007</v>
      </c>
      <c r="K134" s="17">
        <f>IF('[1]Indicator Data'!BP135="No data","x",ROUND(IF('[1]Indicator Data'!BP135&gt;K$3,0,IF('[1]Indicator Data'!BP135&lt;K$4,10,(K$3-'[1]Indicator Data'!BP135)/(K$3-K$4)*10)),1))</f>
        <v>6.3</v>
      </c>
      <c r="L134" s="18">
        <f t="shared" ref="L134:L195" si="21">IF(AND(H134="x",I134="x",J134="x",K134="x"),"x",ROUND(AVERAGE(H134,I134,J134,K134),1))</f>
        <v>6.1</v>
      </c>
      <c r="M134" s="20">
        <f>IF('[1]Indicator Data'!BQ135="No data","x",'[1]Indicator Data'!BQ135/'[1]Indicator Data'!CC135*100)</f>
        <v>12.972187629721876</v>
      </c>
      <c r="N134" s="17">
        <f>IF(M134="x","x",ROUND(IF(M134&gt;N$3,0,IF(M134&lt;N$4,10,(N$3-M134)/(N$3-N$4)*10)),1))</f>
        <v>8.8000000000000007</v>
      </c>
      <c r="O134" s="17">
        <f>IF('[1]Indicator Data'!BR135="No data","x",ROUND(IF('[1]Indicator Data'!BR135&gt;O$3,0,IF('[1]Indicator Data'!BR135&lt;O$4,10,(O$3-'[1]Indicator Data'!BR135)/(O$3-O$4)*10)),1))</f>
        <v>4.5</v>
      </c>
      <c r="P134" s="17">
        <f>IF('[1]Indicator Data'!BS135="No data","x",ROUND(IF('[1]Indicator Data'!BS135&gt;P$3,0,IF('[1]Indicator Data'!BS135&lt;P$4,10,(P$3-'[1]Indicator Data'!BS135)/(P$3-P$4)*10)),1))</f>
        <v>1.7</v>
      </c>
      <c r="Q134" s="18">
        <f t="shared" ref="Q134:Q195" si="22">IF(AND(N134="x",O134="x",P134="x"),"x",ROUND(AVERAGE(N134,P134,O134),1))</f>
        <v>5</v>
      </c>
      <c r="R134" s="17">
        <f>IF('[1]Indicator Data'!BT135="No data","x",ROUND(IF('[1]Indicator Data'!BT135&gt;R$3,0,IF('[1]Indicator Data'!BT135&lt;R$4,10,(R$3-'[1]Indicator Data'!BT135)/(R$3-R$4)*10)),1))</f>
        <v>7.6</v>
      </c>
      <c r="S134" s="20">
        <f>IF('[1]Indicator Data'!BU135="No data","x",ROUND(IF('[1]Indicator Data'!BU135&gt;S$3,0,IF('[1]Indicator Data'!BU135&lt;S$4,10,(S$3-'[1]Indicator Data'!BU135)/(S$3-S$4)*10)),1))</f>
        <v>4.0999999999999996</v>
      </c>
      <c r="T134" s="20">
        <f>IF('[1]Indicator Data'!BV135="No data","x",ROUND(IF('[1]Indicator Data'!BV135&gt;T$3,0,IF('[1]Indicator Data'!BV135&lt;T$4,10,(T$3-'[1]Indicator Data'!BV135)/(T$3-T$4)*10)),1))</f>
        <v>4.7</v>
      </c>
      <c r="U134" s="20">
        <f>IF('[1]Indicator Data'!BW135="No data","x",ROUND(IF('[1]Indicator Data'!BW135&gt;U$3,0,IF('[1]Indicator Data'!BW135&lt;U$4,10,(U$3-'[1]Indicator Data'!BW135)/(U$3-U$4)*10)),1))</f>
        <v>4.0999999999999996</v>
      </c>
      <c r="V134" s="17">
        <f t="shared" ref="V134:V195" si="23">IF(AND(S134="X",T134="x",U134="x"),"x",AVERAGE(S134:U134))</f>
        <v>4.3</v>
      </c>
      <c r="W134" s="17">
        <f>IF('[1]Indicator Data'!BX135="No data","x",ROUND(IF('[1]Indicator Data'!BX135&gt;W$3,0,IF('[1]Indicator Data'!BX135&lt;W$4,10,(W$3-'[1]Indicator Data'!BX135)/(W$3-W$4)*10)),1))</f>
        <v>9.6</v>
      </c>
      <c r="X134" s="17">
        <f>IF('[1]Indicator Data'!BY135="No data","x",ROUND(IF('[1]Indicator Data'!BY135&gt;X$3,10,IF('[1]Indicator Data'!BY135&lt;X$4,0,10-(X$3-'[1]Indicator Data'!BY135)/(X$3-X$4)*10)),1))</f>
        <v>1.6</v>
      </c>
      <c r="Y134" s="18">
        <f t="shared" si="16"/>
        <v>5.8</v>
      </c>
      <c r="Z134" s="19">
        <f t="shared" si="17"/>
        <v>5.6</v>
      </c>
      <c r="AA134" s="14"/>
    </row>
    <row r="135" spans="1:27" s="7" customFormat="1" x14ac:dyDescent="0.3">
      <c r="A135" s="16" t="str">
        <f>'[1]Indicator Data'!A136</f>
        <v>Palau</v>
      </c>
      <c r="B135" s="17">
        <f>IF('[1]Indicator Data'!BJ136="No data","x",ROUND(IF('[1]Indicator Data'!BJ136&gt;B$3,0,IF('[1]Indicator Data'!BJ136&lt;B$4,10,(B$3-'[1]Indicator Data'!BJ136)/(B$3-B$4)*10)),1))</f>
        <v>5.9</v>
      </c>
      <c r="C135" s="18">
        <f t="shared" si="18"/>
        <v>5.9</v>
      </c>
      <c r="D135" s="17" t="str">
        <f>IF('[1]Indicator Data'!BL136="No data","x",ROUND(IF('[1]Indicator Data'!BL136&gt;D$3,0,IF('[1]Indicator Data'!BL136&lt;D$4,10,(D$3-'[1]Indicator Data'!BL136)/(D$3-D$4)*10)),1))</f>
        <v>x</v>
      </c>
      <c r="E135" s="17">
        <f>IF('[1]Indicator Data'!BK136="No data","x",ROUND(IF('[1]Indicator Data'!BK136&gt;E$3,0,IF('[1]Indicator Data'!BK136&lt;E$4,10,(E$3-'[1]Indicator Data'!BK136)/(E$3-E$4)*10)),1))</f>
        <v>5.0999999999999996</v>
      </c>
      <c r="F135" s="18">
        <f t="shared" si="19"/>
        <v>5.0999999999999996</v>
      </c>
      <c r="G135" s="19">
        <f t="shared" si="20"/>
        <v>5.5</v>
      </c>
      <c r="H135" s="17">
        <f>IF('[1]Indicator Data'!BN136="No data","x",ROUND(IF('[1]Indicator Data'!BN136^2&gt;H$3,0,IF('[1]Indicator Data'!BN136^2&lt;H$4,10,(H$3-'[1]Indicator Data'!BN136^2)/(H$3-H$4)*10)),1))</f>
        <v>0.7</v>
      </c>
      <c r="I135" s="17">
        <f>IF(OR('[1]Indicator Data'!BM136=0,'[1]Indicator Data'!BM136="No data"),"x",ROUND(IF('[1]Indicator Data'!BM136&gt;I$3,0,IF('[1]Indicator Data'!BM136&lt;I$4,10,(I$3-'[1]Indicator Data'!BM136)/(I$3-I$4)*10)),1))</f>
        <v>0</v>
      </c>
      <c r="J135" s="17" t="str">
        <f>IF('[1]Indicator Data'!BO136="No data","x",ROUND(IF('[1]Indicator Data'!BO136&gt;J$3,0,IF('[1]Indicator Data'!BO136&lt;J$4,10,(J$3-'[1]Indicator Data'!BO136)/(J$3-J$4)*10)),1))</f>
        <v>x</v>
      </c>
      <c r="K135" s="17" t="str">
        <f>IF('[1]Indicator Data'!BP136="No data","x",ROUND(IF('[1]Indicator Data'!BP136&gt;K$3,0,IF('[1]Indicator Data'!BP136&lt;K$4,10,(K$3-'[1]Indicator Data'!BP136)/(K$3-K$4)*10)),1))</f>
        <v>x</v>
      </c>
      <c r="L135" s="18">
        <f t="shared" si="21"/>
        <v>0.4</v>
      </c>
      <c r="M135" s="20">
        <f>IF('[1]Indicator Data'!BQ136="No data","x",'[1]Indicator Data'!BQ136/'[1]Indicator Data'!CC136*100)</f>
        <v>60.869565217391312</v>
      </c>
      <c r="N135" s="17">
        <f>IF(M135="x","x",ROUND(IF(M135&gt;N$3,0,IF(M135&lt;N$4,10,(N$3-M135)/(N$3-N$4)*10)),1))</f>
        <v>4</v>
      </c>
      <c r="O135" s="17">
        <f>IF('[1]Indicator Data'!BR136="No data","x",ROUND(IF('[1]Indicator Data'!BR136&gt;O$3,0,IF('[1]Indicator Data'!BR136&lt;O$4,10,(O$3-'[1]Indicator Data'!BR136)/(O$3-O$4)*10)),1))</f>
        <v>0</v>
      </c>
      <c r="P135" s="17">
        <f>IF('[1]Indicator Data'!BS136="No data","x",ROUND(IF('[1]Indicator Data'!BS136&gt;P$3,0,IF('[1]Indicator Data'!BS136&lt;P$4,10,(P$3-'[1]Indicator Data'!BS136)/(P$3-P$4)*10)),1))</f>
        <v>0</v>
      </c>
      <c r="Q135" s="18">
        <f t="shared" si="22"/>
        <v>1.3</v>
      </c>
      <c r="R135" s="17">
        <f>IF('[1]Indicator Data'!BT136="No data","x",ROUND(IF('[1]Indicator Data'!BT136&gt;R$3,0,IF('[1]Indicator Data'!BT136&lt;R$4,10,(R$3-'[1]Indicator Data'!BT136)/(R$3-R$4)*10)),1))</f>
        <v>7</v>
      </c>
      <c r="S135" s="20">
        <f>IF('[1]Indicator Data'!BU136="No data","x",ROUND(IF('[1]Indicator Data'!BU136&gt;S$3,0,IF('[1]Indicator Data'!BU136&lt;S$4,10,(S$3-'[1]Indicator Data'!BU136)/(S$3-S$4)*10)),1))</f>
        <v>0.3</v>
      </c>
      <c r="T135" s="20">
        <f>IF('[1]Indicator Data'!BV136="No data","x",ROUND(IF('[1]Indicator Data'!BV136&gt;T$3,0,IF('[1]Indicator Data'!BV136&lt;T$4,10,(T$3-'[1]Indicator Data'!BV136)/(T$3-T$4)*10)),1))</f>
        <v>1.9</v>
      </c>
      <c r="U135" s="20">
        <f>IF('[1]Indicator Data'!BW136="No data","x",ROUND(IF('[1]Indicator Data'!BW136&gt;U$3,0,IF('[1]Indicator Data'!BW136&lt;U$4,10,(U$3-'[1]Indicator Data'!BW136)/(U$3-U$4)*10)),1))</f>
        <v>4.2</v>
      </c>
      <c r="V135" s="17">
        <f t="shared" si="23"/>
        <v>2.1333333333333333</v>
      </c>
      <c r="W135" s="17">
        <f>IF('[1]Indicator Data'!BX136="No data","x",ROUND(IF('[1]Indicator Data'!BX136&gt;W$3,0,IF('[1]Indicator Data'!BX136&lt;W$4,10,(W$3-'[1]Indicator Data'!BX136)/(W$3-W$4)*10)),1))</f>
        <v>3.4</v>
      </c>
      <c r="X135" s="17" t="str">
        <f>IF('[1]Indicator Data'!BY136="No data","x",ROUND(IF('[1]Indicator Data'!BY136&gt;X$3,10,IF('[1]Indicator Data'!BY136&lt;X$4,0,10-(X$3-'[1]Indicator Data'!BY136)/(X$3-X$4)*10)),1))</f>
        <v>x</v>
      </c>
      <c r="Y135" s="18">
        <f t="shared" si="16"/>
        <v>4.2</v>
      </c>
      <c r="Z135" s="19">
        <f t="shared" si="17"/>
        <v>2</v>
      </c>
      <c r="AA135" s="14"/>
    </row>
    <row r="136" spans="1:27" s="7" customFormat="1" x14ac:dyDescent="0.3">
      <c r="A136" s="16" t="str">
        <f>'[1]Indicator Data'!A137</f>
        <v>Palestine</v>
      </c>
      <c r="B136" s="17">
        <f>IF('[1]Indicator Data'!BJ137="No data","x",ROUND(IF('[1]Indicator Data'!BJ137&gt;B$3,0,IF('[1]Indicator Data'!BJ137&lt;B$4,10,(B$3-'[1]Indicator Data'!BJ137)/(B$3-B$4)*10)),1))</f>
        <v>5.8</v>
      </c>
      <c r="C136" s="18">
        <f t="shared" si="18"/>
        <v>5.8</v>
      </c>
      <c r="D136" s="17" t="str">
        <f>IF('[1]Indicator Data'!BL137="No data","x",ROUND(IF('[1]Indicator Data'!BL137&gt;D$3,0,IF('[1]Indicator Data'!BL137&lt;D$4,10,(D$3-'[1]Indicator Data'!BL137)/(D$3-D$4)*10)),1))</f>
        <v>x</v>
      </c>
      <c r="E136" s="17">
        <f>IF('[1]Indicator Data'!BK137="No data","x",ROUND(IF('[1]Indicator Data'!BK137&gt;E$3,0,IF('[1]Indicator Data'!BK137&lt;E$4,10,(E$3-'[1]Indicator Data'!BK137)/(E$3-E$4)*10)),1))</f>
        <v>6.5</v>
      </c>
      <c r="F136" s="18">
        <f t="shared" si="19"/>
        <v>6.5</v>
      </c>
      <c r="G136" s="19">
        <f t="shared" si="20"/>
        <v>6.2</v>
      </c>
      <c r="H136" s="17">
        <f>IF('[1]Indicator Data'!BN137="No data","x",ROUND(IF('[1]Indicator Data'!BN137^2&gt;H$3,0,IF('[1]Indicator Data'!BN137^2&lt;H$4,10,(H$3-'[1]Indicator Data'!BN137^2)/(H$3-H$4)*10)),1))</f>
        <v>0.6</v>
      </c>
      <c r="I136" s="17">
        <f>IF(OR('[1]Indicator Data'!BM137=0,'[1]Indicator Data'!BM137="No data"),"x",ROUND(IF('[1]Indicator Data'!BM137&gt;I$3,0,IF('[1]Indicator Data'!BM137&lt;I$4,10,(I$3-'[1]Indicator Data'!BM137)/(I$3-I$4)*10)),1))</f>
        <v>0</v>
      </c>
      <c r="J136" s="17">
        <f>IF('[1]Indicator Data'!BO137="No data","x",ROUND(IF('[1]Indicator Data'!BO137&gt;J$3,0,IF('[1]Indicator Data'!BO137&lt;J$4,10,(J$3-'[1]Indicator Data'!BO137)/(J$3-J$4)*10)),1))</f>
        <v>2.9</v>
      </c>
      <c r="K136" s="17">
        <f>IF('[1]Indicator Data'!BP137="No data","x",ROUND(IF('[1]Indicator Data'!BP137&gt;K$3,0,IF('[1]Indicator Data'!BP137&lt;K$4,10,(K$3-'[1]Indicator Data'!BP137)/(K$3-K$4)*10)),1))</f>
        <v>5.8</v>
      </c>
      <c r="L136" s="18">
        <f t="shared" si="21"/>
        <v>2.2999999999999998</v>
      </c>
      <c r="M136" s="20">
        <f>IF('[1]Indicator Data'!BQ137="No data","x",'[1]Indicator Data'!BQ137/'[1]Indicator Data'!CC137*100)</f>
        <v>282.39202657807311</v>
      </c>
      <c r="N136" s="17">
        <f>IF(M136="x","x",ROUND(IF(M136&gt;N$3,0,IF(M136&lt;N$4,10,(N$3-M136)/(N$3-N$4)*10)),1))</f>
        <v>0</v>
      </c>
      <c r="O136" s="17">
        <f>IF('[1]Indicator Data'!BR137="No data","x",ROUND(IF('[1]Indicator Data'!BR137&gt;O$3,0,IF('[1]Indicator Data'!BR137&lt;O$4,10,(O$3-'[1]Indicator Data'!BR137)/(O$3-O$4)*10)),1))</f>
        <v>0.3</v>
      </c>
      <c r="P136" s="17">
        <f>IF('[1]Indicator Data'!BS137="No data","x",ROUND(IF('[1]Indicator Data'!BS137&gt;P$3,0,IF('[1]Indicator Data'!BS137&lt;P$4,10,(P$3-'[1]Indicator Data'!BS137)/(P$3-P$4)*10)),1))</f>
        <v>0.6</v>
      </c>
      <c r="Q136" s="18">
        <f t="shared" si="22"/>
        <v>0.3</v>
      </c>
      <c r="R136" s="17" t="str">
        <f>IF('[1]Indicator Data'!BT137="No data","x",ROUND(IF('[1]Indicator Data'!BT137&gt;R$3,0,IF('[1]Indicator Data'!BT137&lt;R$4,10,(R$3-'[1]Indicator Data'!BT137)/(R$3-R$4)*10)),1))</f>
        <v>x</v>
      </c>
      <c r="S136" s="20">
        <f>IF('[1]Indicator Data'!BU137="No data","x",ROUND(IF('[1]Indicator Data'!BU137&gt;S$3,0,IF('[1]Indicator Data'!BU137&lt;S$4,10,(S$3-'[1]Indicator Data'!BU137)/(S$3-S$4)*10)),1))</f>
        <v>0</v>
      </c>
      <c r="T136" s="20">
        <f>IF('[1]Indicator Data'!BV137="No data","x",ROUND(IF('[1]Indicator Data'!BV137&gt;T$3,0,IF('[1]Indicator Data'!BV137&lt;T$4,10,(T$3-'[1]Indicator Data'!BV137)/(T$3-T$4)*10)),1))</f>
        <v>0</v>
      </c>
      <c r="U136" s="20">
        <f>IF('[1]Indicator Data'!BW137="No data","x",ROUND(IF('[1]Indicator Data'!BW137&gt;U$3,0,IF('[1]Indicator Data'!BW137&lt;U$4,10,(U$3-'[1]Indicator Data'!BW137)/(U$3-U$4)*10)),1))</f>
        <v>0</v>
      </c>
      <c r="V136" s="17">
        <f t="shared" si="23"/>
        <v>0</v>
      </c>
      <c r="W136" s="17" t="str">
        <f>IF('[1]Indicator Data'!BX137="No data","x",ROUND(IF('[1]Indicator Data'!BX137&gt;W$3,0,IF('[1]Indicator Data'!BX137&lt;W$4,10,(W$3-'[1]Indicator Data'!BX137)/(W$3-W$4)*10)),1))</f>
        <v>x</v>
      </c>
      <c r="X136" s="17">
        <f>IF('[1]Indicator Data'!BY137="No data","x",ROUND(IF('[1]Indicator Data'!BY137&gt;X$3,10,IF('[1]Indicator Data'!BY137&lt;X$4,0,10-(X$3-'[1]Indicator Data'!BY137)/(X$3-X$4)*10)),1))</f>
        <v>0.3</v>
      </c>
      <c r="Y136" s="18">
        <f t="shared" si="16"/>
        <v>0.2</v>
      </c>
      <c r="Z136" s="19">
        <f t="shared" si="17"/>
        <v>0.9</v>
      </c>
      <c r="AA136" s="14"/>
    </row>
    <row r="137" spans="1:27" s="7" customFormat="1" x14ac:dyDescent="0.3">
      <c r="A137" s="16" t="str">
        <f>'[1]Indicator Data'!A138</f>
        <v>Panama</v>
      </c>
      <c r="B137" s="17">
        <f>IF('[1]Indicator Data'!BJ138="No data","x",ROUND(IF('[1]Indicator Data'!BJ138&gt;B$3,0,IF('[1]Indicator Data'!BJ138&lt;B$4,10,(B$3-'[1]Indicator Data'!BJ138)/(B$3-B$4)*10)),1))</f>
        <v>4.3</v>
      </c>
      <c r="C137" s="18">
        <f t="shared" si="18"/>
        <v>4.3</v>
      </c>
      <c r="D137" s="17">
        <f>IF('[1]Indicator Data'!BL138="No data","x",ROUND(IF('[1]Indicator Data'!BL138&gt;D$3,0,IF('[1]Indicator Data'!BL138&lt;D$4,10,(D$3-'[1]Indicator Data'!BL138)/(D$3-D$4)*10)),1))</f>
        <v>6.5</v>
      </c>
      <c r="E137" s="17">
        <f>IF('[1]Indicator Data'!BK138="No data","x",ROUND(IF('[1]Indicator Data'!BK138&gt;E$3,0,IF('[1]Indicator Data'!BK138&lt;E$4,10,(E$3-'[1]Indicator Data'!BK138)/(E$3-E$4)*10)),1))</f>
        <v>4.9000000000000004</v>
      </c>
      <c r="F137" s="18">
        <f t="shared" si="19"/>
        <v>5.7</v>
      </c>
      <c r="G137" s="19">
        <f t="shared" si="20"/>
        <v>5</v>
      </c>
      <c r="H137" s="17">
        <f>IF('[1]Indicator Data'!BN138="No data","x",ROUND(IF('[1]Indicator Data'!BN138^2&gt;H$3,0,IF('[1]Indicator Data'!BN138^2&lt;H$4,10,(H$3-'[1]Indicator Data'!BN138^2)/(H$3-H$4)*10)),1))</f>
        <v>1</v>
      </c>
      <c r="I137" s="17">
        <f>IF(OR('[1]Indicator Data'!BM138=0,'[1]Indicator Data'!BM138="No data"),"x",ROUND(IF('[1]Indicator Data'!BM138&gt;I$3,0,IF('[1]Indicator Data'!BM138&lt;I$4,10,(I$3-'[1]Indicator Data'!BM138)/(I$3-I$4)*10)),1))</f>
        <v>0.4</v>
      </c>
      <c r="J137" s="17">
        <f>IF('[1]Indicator Data'!BO138="No data","x",ROUND(IF('[1]Indicator Data'!BO138&gt;J$3,0,IF('[1]Indicator Data'!BO138&lt;J$4,10,(J$3-'[1]Indicator Data'!BO138)/(J$3-J$4)*10)),1))</f>
        <v>3.6</v>
      </c>
      <c r="K137" s="17">
        <f>IF('[1]Indicator Data'!BP138="No data","x",ROUND(IF('[1]Indicator Data'!BP138&gt;K$3,0,IF('[1]Indicator Data'!BP138&lt;K$4,10,(K$3-'[1]Indicator Data'!BP138)/(K$3-K$4)*10)),1))</f>
        <v>3.5</v>
      </c>
      <c r="L137" s="18">
        <f t="shared" si="21"/>
        <v>2.1</v>
      </c>
      <c r="M137" s="20">
        <f>IF('[1]Indicator Data'!BQ138="No data","x",'[1]Indicator Data'!BQ138/'[1]Indicator Data'!CC138*100)</f>
        <v>16.142050040355123</v>
      </c>
      <c r="N137" s="17">
        <f>IF(M137="x","x",ROUND(IF(M137&gt;N$3,0,IF(M137&lt;N$4,10,(N$3-M137)/(N$3-N$4)*10)),1))</f>
        <v>8.5</v>
      </c>
      <c r="O137" s="17">
        <f>IF('[1]Indicator Data'!BR138="No data","x",ROUND(IF('[1]Indicator Data'!BR138&gt;O$3,0,IF('[1]Indicator Data'!BR138&lt;O$4,10,(O$3-'[1]Indicator Data'!BR138)/(O$3-O$4)*10)),1))</f>
        <v>1.9</v>
      </c>
      <c r="P137" s="17">
        <f>IF('[1]Indicator Data'!BS138="No data","x",ROUND(IF('[1]Indicator Data'!BS138&gt;P$3,0,IF('[1]Indicator Data'!BS138&lt;P$4,10,(P$3-'[1]Indicator Data'!BS138)/(P$3-P$4)*10)),1))</f>
        <v>0.7</v>
      </c>
      <c r="Q137" s="18">
        <f t="shared" si="22"/>
        <v>3.7</v>
      </c>
      <c r="R137" s="17">
        <f>IF('[1]Indicator Data'!BT138="No data","x",ROUND(IF('[1]Indicator Data'!BT138&gt;R$3,0,IF('[1]Indicator Data'!BT138&lt;R$4,10,(R$3-'[1]Indicator Data'!BT138)/(R$3-R$4)*10)),1))</f>
        <v>6.1</v>
      </c>
      <c r="S137" s="20">
        <f>IF('[1]Indicator Data'!BU138="No data","x",ROUND(IF('[1]Indicator Data'!BU138&gt;S$3,0,IF('[1]Indicator Data'!BU138&lt;S$4,10,(S$3-'[1]Indicator Data'!BU138)/(S$3-S$4)*10)),1))</f>
        <v>1.9</v>
      </c>
      <c r="T137" s="20">
        <f>IF('[1]Indicator Data'!BV138="No data","x",ROUND(IF('[1]Indicator Data'!BV138&gt;T$3,0,IF('[1]Indicator Data'!BV138&lt;T$4,10,(T$3-'[1]Indicator Data'!BV138)/(T$3-T$4)*10)),1))</f>
        <v>0.3</v>
      </c>
      <c r="U137" s="20">
        <f>IF('[1]Indicator Data'!BW138="No data","x",ROUND(IF('[1]Indicator Data'!BW138&gt;U$3,0,IF('[1]Indicator Data'!BW138&lt;U$4,10,(U$3-'[1]Indicator Data'!BW138)/(U$3-U$4)*10)),1))</f>
        <v>0.5</v>
      </c>
      <c r="V137" s="17">
        <f t="shared" si="23"/>
        <v>0.89999999999999991</v>
      </c>
      <c r="W137" s="17">
        <f>IF('[1]Indicator Data'!BX138="No data","x",ROUND(IF('[1]Indicator Data'!BX138&gt;W$3,0,IF('[1]Indicator Data'!BX138&lt;W$4,10,(W$3-'[1]Indicator Data'!BX138)/(W$3-W$4)*10)),1))</f>
        <v>3.9</v>
      </c>
      <c r="X137" s="17">
        <f>IF('[1]Indicator Data'!BY138="No data","x",ROUND(IF('[1]Indicator Data'!BY138&gt;X$3,10,IF('[1]Indicator Data'!BY138&lt;X$4,0,10-(X$3-'[1]Indicator Data'!BY138)/(X$3-X$4)*10)),1))</f>
        <v>0.6</v>
      </c>
      <c r="Y137" s="18">
        <f t="shared" si="16"/>
        <v>2.9</v>
      </c>
      <c r="Z137" s="19">
        <f t="shared" si="17"/>
        <v>2.9</v>
      </c>
      <c r="AA137" s="14"/>
    </row>
    <row r="138" spans="1:27" s="7" customFormat="1" x14ac:dyDescent="0.3">
      <c r="A138" s="16" t="str">
        <f>'[1]Indicator Data'!A139</f>
        <v>Papua New Guinea</v>
      </c>
      <c r="B138" s="17">
        <f>IF('[1]Indicator Data'!BJ139="No data","x",ROUND(IF('[1]Indicator Data'!BJ139&gt;B$3,0,IF('[1]Indicator Data'!BJ139&lt;B$4,10,(B$3-'[1]Indicator Data'!BJ139)/(B$3-B$4)*10)),1))</f>
        <v>6.7</v>
      </c>
      <c r="C138" s="18">
        <f t="shared" si="18"/>
        <v>6.7</v>
      </c>
      <c r="D138" s="17">
        <f>IF('[1]Indicator Data'!BL139="No data","x",ROUND(IF('[1]Indicator Data'!BL139&gt;D$3,0,IF('[1]Indicator Data'!BL139&lt;D$4,10,(D$3-'[1]Indicator Data'!BL139)/(D$3-D$4)*10)),1))</f>
        <v>7.3</v>
      </c>
      <c r="E138" s="17">
        <f>IF('[1]Indicator Data'!BK139="No data","x",ROUND(IF('[1]Indicator Data'!BK139&gt;E$3,0,IF('[1]Indicator Data'!BK139&lt;E$4,10,(E$3-'[1]Indicator Data'!BK139)/(E$3-E$4)*10)),1))</f>
        <v>6.6</v>
      </c>
      <c r="F138" s="18">
        <f t="shared" si="19"/>
        <v>7</v>
      </c>
      <c r="G138" s="19">
        <f t="shared" si="20"/>
        <v>6.9</v>
      </c>
      <c r="H138" s="17">
        <f>IF('[1]Indicator Data'!BN139="No data","x",ROUND(IF('[1]Indicator Data'!BN139^2&gt;H$3,0,IF('[1]Indicator Data'!BN139^2&lt;H$4,10,(H$3-'[1]Indicator Data'!BN139^2)/(H$3-H$4)*10)),1))</f>
        <v>6.8</v>
      </c>
      <c r="I138" s="17">
        <f>IF(OR('[1]Indicator Data'!BM139=0,'[1]Indicator Data'!BM139="No data"),"x",ROUND(IF('[1]Indicator Data'!BM139&gt;I$3,0,IF('[1]Indicator Data'!BM139&lt;I$4,10,(I$3-'[1]Indicator Data'!BM139)/(I$3-I$4)*10)),1))</f>
        <v>3.7</v>
      </c>
      <c r="J138" s="17">
        <f>IF('[1]Indicator Data'!BO139="No data","x",ROUND(IF('[1]Indicator Data'!BO139&gt;J$3,0,IF('[1]Indicator Data'!BO139&lt;J$4,10,(J$3-'[1]Indicator Data'!BO139)/(J$3-J$4)*10)),1))</f>
        <v>8.9</v>
      </c>
      <c r="K138" s="17">
        <f>IF('[1]Indicator Data'!BP139="No data","x",ROUND(IF('[1]Indicator Data'!BP139&gt;K$3,0,IF('[1]Indicator Data'!BP139&lt;K$4,10,(K$3-'[1]Indicator Data'!BP139)/(K$3-K$4)*10)),1))</f>
        <v>7.8</v>
      </c>
      <c r="L138" s="18">
        <f t="shared" si="21"/>
        <v>6.8</v>
      </c>
      <c r="M138" s="20">
        <f>IF('[1]Indicator Data'!BQ139="No data","x",'[1]Indicator Data'!BQ139/'[1]Indicator Data'!CC139*100)</f>
        <v>3.0914631453429315</v>
      </c>
      <c r="N138" s="17">
        <f>IF(M138="x","x",ROUND(IF(M138&gt;N$3,0,IF(M138&lt;N$4,10,(N$3-M138)/(N$3-N$4)*10)),1))</f>
        <v>9.8000000000000007</v>
      </c>
      <c r="O138" s="17">
        <f>IF('[1]Indicator Data'!BR139="No data","x",ROUND(IF('[1]Indicator Data'!BR139&gt;O$3,0,IF('[1]Indicator Data'!BR139&lt;O$4,10,(O$3-'[1]Indicator Data'!BR139)/(O$3-O$4)*10)),1))</f>
        <v>9.6999999999999993</v>
      </c>
      <c r="P138" s="17">
        <f>IF('[1]Indicator Data'!BS139="No data","x",ROUND(IF('[1]Indicator Data'!BS139&gt;P$3,0,IF('[1]Indicator Data'!BS139&lt;P$4,10,(P$3-'[1]Indicator Data'!BS139)/(P$3-P$4)*10)),1))</f>
        <v>10</v>
      </c>
      <c r="Q138" s="18">
        <f t="shared" si="22"/>
        <v>9.8000000000000007</v>
      </c>
      <c r="R138" s="17" t="str">
        <f>IF('[1]Indicator Data'!BT139="No data","x",ROUND(IF('[1]Indicator Data'!BT139&gt;R$3,0,IF('[1]Indicator Data'!BT139&lt;R$4,10,(R$3-'[1]Indicator Data'!BT139)/(R$3-R$4)*10)),1))</f>
        <v>x</v>
      </c>
      <c r="S138" s="20">
        <f>IF('[1]Indicator Data'!BU139="No data","x",ROUND(IF('[1]Indicator Data'!BU139&gt;S$3,0,IF('[1]Indicator Data'!BU139&lt;S$4,10,(S$3-'[1]Indicator Data'!BU139)/(S$3-S$4)*10)),1))</f>
        <v>10</v>
      </c>
      <c r="T138" s="20">
        <f>IF('[1]Indicator Data'!BV139="No data","x",ROUND(IF('[1]Indicator Data'!BV139&gt;T$3,0,IF('[1]Indicator Data'!BV139&lt;T$4,10,(T$3-'[1]Indicator Data'!BV139)/(T$3-T$4)*10)),1))</f>
        <v>10</v>
      </c>
      <c r="U138" s="20">
        <f>IF('[1]Indicator Data'!BW139="No data","x",ROUND(IF('[1]Indicator Data'!BW139&gt;U$3,0,IF('[1]Indicator Data'!BW139&lt;U$4,10,(U$3-'[1]Indicator Data'!BW139)/(U$3-U$4)*10)),1))</f>
        <v>10</v>
      </c>
      <c r="V138" s="17">
        <f t="shared" si="23"/>
        <v>10</v>
      </c>
      <c r="W138" s="17">
        <f>IF('[1]Indicator Data'!BX139="No data","x",ROUND(IF('[1]Indicator Data'!BX139&gt;W$3,0,IF('[1]Indicator Data'!BX139&lt;W$4,10,(W$3-'[1]Indicator Data'!BX139)/(W$3-W$4)*10)),1))</f>
        <v>9.8000000000000007</v>
      </c>
      <c r="X138" s="17">
        <f>IF('[1]Indicator Data'!BY139="No data","x",ROUND(IF('[1]Indicator Data'!BY139&gt;X$3,10,IF('[1]Indicator Data'!BY139&lt;X$4,0,10-(X$3-'[1]Indicator Data'!BY139)/(X$3-X$4)*10)),1))</f>
        <v>1.6</v>
      </c>
      <c r="Y138" s="18">
        <f t="shared" si="16"/>
        <v>7.1</v>
      </c>
      <c r="Z138" s="19">
        <f t="shared" si="17"/>
        <v>7.9</v>
      </c>
      <c r="AA138" s="14"/>
    </row>
    <row r="139" spans="1:27" s="7" customFormat="1" x14ac:dyDescent="0.3">
      <c r="A139" s="16" t="str">
        <f>'[1]Indicator Data'!A140</f>
        <v>Paraguay</v>
      </c>
      <c r="B139" s="17">
        <f>IF('[1]Indicator Data'!BJ140="No data","x",ROUND(IF('[1]Indicator Data'!BJ140&gt;B$3,0,IF('[1]Indicator Data'!BJ140&lt;B$4,10,(B$3-'[1]Indicator Data'!BJ140)/(B$3-B$4)*10)),1))</f>
        <v>3.7</v>
      </c>
      <c r="C139" s="18">
        <f t="shared" si="18"/>
        <v>3.7</v>
      </c>
      <c r="D139" s="17">
        <f>IF('[1]Indicator Data'!BL140="No data","x",ROUND(IF('[1]Indicator Data'!BL140&gt;D$3,0,IF('[1]Indicator Data'!BL140&lt;D$4,10,(D$3-'[1]Indicator Data'!BL140)/(D$3-D$4)*10)),1))</f>
        <v>7.2</v>
      </c>
      <c r="E139" s="17">
        <f>IF('[1]Indicator Data'!BK140="No data","x",ROUND(IF('[1]Indicator Data'!BK140&gt;E$3,0,IF('[1]Indicator Data'!BK140&lt;E$4,10,(E$3-'[1]Indicator Data'!BK140)/(E$3-E$4)*10)),1))</f>
        <v>6.1</v>
      </c>
      <c r="F139" s="18">
        <f t="shared" si="19"/>
        <v>6.7</v>
      </c>
      <c r="G139" s="19">
        <f t="shared" si="20"/>
        <v>5.2</v>
      </c>
      <c r="H139" s="17">
        <f>IF('[1]Indicator Data'!BN140="No data","x",ROUND(IF('[1]Indicator Data'!BN140^2&gt;H$3,0,IF('[1]Indicator Data'!BN140^2&lt;H$4,10,(H$3-'[1]Indicator Data'!BN140^2)/(H$3-H$4)*10)),1))</f>
        <v>1.3</v>
      </c>
      <c r="I139" s="17">
        <f>IF(OR('[1]Indicator Data'!BM140=0,'[1]Indicator Data'!BM140="No data"),"x",ROUND(IF('[1]Indicator Data'!BM140&gt;I$3,0,IF('[1]Indicator Data'!BM140&lt;I$4,10,(I$3-'[1]Indicator Data'!BM140)/(I$3-I$4)*10)),1))</f>
        <v>0</v>
      </c>
      <c r="J139" s="17">
        <f>IF('[1]Indicator Data'!BO140="No data","x",ROUND(IF('[1]Indicator Data'!BO140&gt;J$3,0,IF('[1]Indicator Data'!BO140&lt;J$4,10,(J$3-'[1]Indicator Data'!BO140)/(J$3-J$4)*10)),1))</f>
        <v>3.1</v>
      </c>
      <c r="K139" s="17">
        <f>IF('[1]Indicator Data'!BP140="No data","x",ROUND(IF('[1]Indicator Data'!BP140&gt;K$3,0,IF('[1]Indicator Data'!BP140&lt;K$4,10,(K$3-'[1]Indicator Data'!BP140)/(K$3-K$4)*10)),1))</f>
        <v>4.5999999999999996</v>
      </c>
      <c r="L139" s="18">
        <f t="shared" si="21"/>
        <v>2.2999999999999998</v>
      </c>
      <c r="M139" s="20">
        <f>IF('[1]Indicator Data'!BQ140="No data","x",'[1]Indicator Data'!BQ140/'[1]Indicator Data'!CC140*100)</f>
        <v>18.625723634533099</v>
      </c>
      <c r="N139" s="17">
        <f>IF(M139="x","x",ROUND(IF(M139&gt;N$3,0,IF(M139&lt;N$4,10,(N$3-M139)/(N$3-N$4)*10)),1))</f>
        <v>8.1999999999999993</v>
      </c>
      <c r="O139" s="17">
        <f>IF('[1]Indicator Data'!BR140="No data","x",ROUND(IF('[1]Indicator Data'!BR140&gt;O$3,0,IF('[1]Indicator Data'!BR140&lt;O$4,10,(O$3-'[1]Indicator Data'!BR140)/(O$3-O$4)*10)),1))</f>
        <v>1.1000000000000001</v>
      </c>
      <c r="P139" s="17">
        <f>IF('[1]Indicator Data'!BS140="No data","x",ROUND(IF('[1]Indicator Data'!BS140&gt;P$3,0,IF('[1]Indicator Data'!BS140&lt;P$4,10,(P$3-'[1]Indicator Data'!BS140)/(P$3-P$4)*10)),1))</f>
        <v>0.1</v>
      </c>
      <c r="Q139" s="18">
        <f t="shared" si="22"/>
        <v>3.1</v>
      </c>
      <c r="R139" s="17">
        <f>IF('[1]Indicator Data'!BT140="No data","x",ROUND(IF('[1]Indicator Data'!BT140&gt;R$3,0,IF('[1]Indicator Data'!BT140&lt;R$4,10,(R$3-'[1]Indicator Data'!BT140)/(R$3-R$4)*10)),1))</f>
        <v>6.6</v>
      </c>
      <c r="S139" s="20">
        <f>IF('[1]Indicator Data'!BU140="No data","x",ROUND(IF('[1]Indicator Data'!BU140&gt;S$3,0,IF('[1]Indicator Data'!BU140&lt;S$4,10,(S$3-'[1]Indicator Data'!BU140)/(S$3-S$4)*10)),1))</f>
        <v>2.2000000000000002</v>
      </c>
      <c r="T139" s="20">
        <f>IF('[1]Indicator Data'!BV140="No data","x",ROUND(IF('[1]Indicator Data'!BV140&gt;T$3,0,IF('[1]Indicator Data'!BV140&lt;T$4,10,(T$3-'[1]Indicator Data'!BV140)/(T$3-T$4)*10)),1))</f>
        <v>2.7</v>
      </c>
      <c r="U139" s="20">
        <f>IF('[1]Indicator Data'!BW140="No data","x",ROUND(IF('[1]Indicator Data'!BW140&gt;U$3,0,IF('[1]Indicator Data'!BW140&lt;U$4,10,(U$3-'[1]Indicator Data'!BW140)/(U$3-U$4)*10)),1))</f>
        <v>1.7</v>
      </c>
      <c r="V139" s="17">
        <f t="shared" si="23"/>
        <v>2.2000000000000002</v>
      </c>
      <c r="W139" s="17">
        <f>IF('[1]Indicator Data'!BX140="No data","x",ROUND(IF('[1]Indicator Data'!BX140&gt;W$3,0,IF('[1]Indicator Data'!BX140&lt;W$4,10,(W$3-'[1]Indicator Data'!BX140)/(W$3-W$4)*10)),1))</f>
        <v>7</v>
      </c>
      <c r="X139" s="17">
        <f>IF('[1]Indicator Data'!BY140="No data","x",ROUND(IF('[1]Indicator Data'!BY140&gt;X$3,10,IF('[1]Indicator Data'!BY140&lt;X$4,0,10-(X$3-'[1]Indicator Data'!BY140)/(X$3-X$4)*10)),1))</f>
        <v>1.4</v>
      </c>
      <c r="Y139" s="18">
        <f t="shared" si="16"/>
        <v>4.3</v>
      </c>
      <c r="Z139" s="19">
        <f t="shared" si="17"/>
        <v>3.2</v>
      </c>
      <c r="AA139" s="14"/>
    </row>
    <row r="140" spans="1:27" s="7" customFormat="1" x14ac:dyDescent="0.3">
      <c r="A140" s="16" t="str">
        <f>'[1]Indicator Data'!A141</f>
        <v>Peru</v>
      </c>
      <c r="B140" s="17">
        <f>IF('[1]Indicator Data'!BJ141="No data","x",ROUND(IF('[1]Indicator Data'!BJ141&gt;B$3,0,IF('[1]Indicator Data'!BJ141&lt;B$4,10,(B$3-'[1]Indicator Data'!BJ141)/(B$3-B$4)*10)),1))</f>
        <v>3.6</v>
      </c>
      <c r="C140" s="18">
        <f t="shared" si="18"/>
        <v>3.6</v>
      </c>
      <c r="D140" s="17">
        <f>IF('[1]Indicator Data'!BL141="No data","x",ROUND(IF('[1]Indicator Data'!BL141&gt;D$3,0,IF('[1]Indicator Data'!BL141&lt;D$4,10,(D$3-'[1]Indicator Data'!BL141)/(D$3-D$4)*10)),1))</f>
        <v>6.2</v>
      </c>
      <c r="E140" s="17">
        <f>IF('[1]Indicator Data'!BK141="No data","x",ROUND(IF('[1]Indicator Data'!BK141&gt;E$3,0,IF('[1]Indicator Data'!BK141&lt;E$4,10,(E$3-'[1]Indicator Data'!BK141)/(E$3-E$4)*10)),1))</f>
        <v>5.0999999999999996</v>
      </c>
      <c r="F140" s="18">
        <f t="shared" si="19"/>
        <v>5.7</v>
      </c>
      <c r="G140" s="19">
        <f t="shared" si="20"/>
        <v>4.7</v>
      </c>
      <c r="H140" s="17">
        <f>IF('[1]Indicator Data'!BN141="No data","x",ROUND(IF('[1]Indicator Data'!BN141^2&gt;H$3,0,IF('[1]Indicator Data'!BN141^2&lt;H$4,10,(H$3-'[1]Indicator Data'!BN141^2)/(H$3-H$4)*10)),1))</f>
        <v>1.2</v>
      </c>
      <c r="I140" s="17">
        <f>IF(OR('[1]Indicator Data'!BM141=0,'[1]Indicator Data'!BM141="No data"),"x",ROUND(IF('[1]Indicator Data'!BM141&gt;I$3,0,IF('[1]Indicator Data'!BM141&lt;I$4,10,(I$3-'[1]Indicator Data'!BM141)/(I$3-I$4)*10)),1))</f>
        <v>0.2</v>
      </c>
      <c r="J140" s="17">
        <f>IF('[1]Indicator Data'!BO141="No data","x",ROUND(IF('[1]Indicator Data'!BO141&gt;J$3,0,IF('[1]Indicator Data'!BO141&lt;J$4,10,(J$3-'[1]Indicator Data'!BO141)/(J$3-J$4)*10)),1))</f>
        <v>4</v>
      </c>
      <c r="K140" s="17">
        <f>IF('[1]Indicator Data'!BP141="No data","x",ROUND(IF('[1]Indicator Data'!BP141&gt;K$3,0,IF('[1]Indicator Data'!BP141&lt;K$4,10,(K$3-'[1]Indicator Data'!BP141)/(K$3-K$4)*10)),1))</f>
        <v>3.5</v>
      </c>
      <c r="L140" s="18">
        <f t="shared" si="21"/>
        <v>2.2000000000000002</v>
      </c>
      <c r="M140" s="20">
        <f>IF('[1]Indicator Data'!BQ141="No data","x",'[1]Indicator Data'!BQ141/'[1]Indicator Data'!CC141*100)</f>
        <v>6.5625</v>
      </c>
      <c r="N140" s="17">
        <f>IF(M140="x","x",ROUND(IF(M140&gt;N$3,0,IF(M140&lt;N$4,10,(N$3-M140)/(N$3-N$4)*10)),1))</f>
        <v>9.4</v>
      </c>
      <c r="O140" s="17">
        <f>IF('[1]Indicator Data'!BR141="No data","x",ROUND(IF('[1]Indicator Data'!BR141&gt;O$3,0,IF('[1]Indicator Data'!BR141&lt;O$4,10,(O$3-'[1]Indicator Data'!BR141)/(O$3-O$4)*10)),1))</f>
        <v>2.9</v>
      </c>
      <c r="P140" s="17">
        <f>IF('[1]Indicator Data'!BS141="No data","x",ROUND(IF('[1]Indicator Data'!BS141&gt;P$3,0,IF('[1]Indicator Data'!BS141&lt;P$4,10,(P$3-'[1]Indicator Data'!BS141)/(P$3-P$4)*10)),1))</f>
        <v>1.8</v>
      </c>
      <c r="Q140" s="18">
        <f t="shared" si="22"/>
        <v>4.7</v>
      </c>
      <c r="R140" s="17">
        <f>IF('[1]Indicator Data'!BT141="No data","x",ROUND(IF('[1]Indicator Data'!BT141&gt;R$3,0,IF('[1]Indicator Data'!BT141&lt;R$4,10,(R$3-'[1]Indicator Data'!BT141)/(R$3-R$4)*10)),1))</f>
        <v>6.8</v>
      </c>
      <c r="S140" s="20">
        <f>IF('[1]Indicator Data'!BU141="No data","x",ROUND(IF('[1]Indicator Data'!BU141&gt;S$3,0,IF('[1]Indicator Data'!BU141&lt;S$4,10,(S$3-'[1]Indicator Data'!BU141)/(S$3-S$4)*10)),1))</f>
        <v>1.9</v>
      </c>
      <c r="T140" s="20">
        <f>IF('[1]Indicator Data'!BV141="No data","x",ROUND(IF('[1]Indicator Data'!BV141&gt;T$3,0,IF('[1]Indicator Data'!BV141&lt;T$4,10,(T$3-'[1]Indicator Data'!BV141)/(T$3-T$4)*10)),1))</f>
        <v>5.6</v>
      </c>
      <c r="U140" s="20">
        <f>IF('[1]Indicator Data'!BW141="No data","x",ROUND(IF('[1]Indicator Data'!BW141&gt;U$3,0,IF('[1]Indicator Data'!BW141&lt;U$4,10,(U$3-'[1]Indicator Data'!BW141)/(U$3-U$4)*10)),1))</f>
        <v>3.2</v>
      </c>
      <c r="V140" s="17">
        <f t="shared" si="23"/>
        <v>3.5666666666666664</v>
      </c>
      <c r="W140" s="17">
        <f>IF('[1]Indicator Data'!BX141="No data","x",ROUND(IF('[1]Indicator Data'!BX141&gt;W$3,0,IF('[1]Indicator Data'!BX141&lt;W$4,10,(W$3-'[1]Indicator Data'!BX141)/(W$3-W$4)*10)),1))</f>
        <v>7.6</v>
      </c>
      <c r="X140" s="17">
        <f>IF('[1]Indicator Data'!BY141="No data","x",ROUND(IF('[1]Indicator Data'!BY141&gt;X$3,10,IF('[1]Indicator Data'!BY141&lt;X$4,0,10-(X$3-'[1]Indicator Data'!BY141)/(X$3-X$4)*10)),1))</f>
        <v>1</v>
      </c>
      <c r="Y140" s="18">
        <f t="shared" si="16"/>
        <v>4.7</v>
      </c>
      <c r="Z140" s="19">
        <f t="shared" si="17"/>
        <v>3.9</v>
      </c>
      <c r="AA140" s="14"/>
    </row>
    <row r="141" spans="1:27" s="7" customFormat="1" x14ac:dyDescent="0.3">
      <c r="A141" s="16" t="str">
        <f>'[1]Indicator Data'!A142</f>
        <v>Philippines</v>
      </c>
      <c r="B141" s="17">
        <f>IF('[1]Indicator Data'!BJ142="No data","x",ROUND(IF('[1]Indicator Data'!BJ142&gt;B$3,0,IF('[1]Indicator Data'!BJ142&lt;B$4,10,(B$3-'[1]Indicator Data'!BJ142)/(B$3-B$4)*10)),1))</f>
        <v>3.5</v>
      </c>
      <c r="C141" s="18">
        <f t="shared" si="18"/>
        <v>3.5</v>
      </c>
      <c r="D141" s="17">
        <f>IF('[1]Indicator Data'!BL142="No data","x",ROUND(IF('[1]Indicator Data'!BL142&gt;D$3,0,IF('[1]Indicator Data'!BL142&lt;D$4,10,(D$3-'[1]Indicator Data'!BL142)/(D$3-D$4)*10)),1))</f>
        <v>6.6</v>
      </c>
      <c r="E141" s="17">
        <f>IF('[1]Indicator Data'!BK142="No data","x",ROUND(IF('[1]Indicator Data'!BK142&gt;E$3,0,IF('[1]Indicator Data'!BK142&lt;E$4,10,(E$3-'[1]Indicator Data'!BK142)/(E$3-E$4)*10)),1))</f>
        <v>4.9000000000000004</v>
      </c>
      <c r="F141" s="18">
        <f t="shared" si="19"/>
        <v>5.8</v>
      </c>
      <c r="G141" s="19">
        <f t="shared" si="20"/>
        <v>4.7</v>
      </c>
      <c r="H141" s="17">
        <f>IF('[1]Indicator Data'!BN142="No data","x",ROUND(IF('[1]Indicator Data'!BN142^2&gt;H$3,0,IF('[1]Indicator Data'!BN142^2&lt;H$4,10,(H$3-'[1]Indicator Data'!BN142^2)/(H$3-H$4)*10)),1))</f>
        <v>0.4</v>
      </c>
      <c r="I141" s="17">
        <f>IF(OR('[1]Indicator Data'!BM142=0,'[1]Indicator Data'!BM142="No data"),"x",ROUND(IF('[1]Indicator Data'!BM142&gt;I$3,0,IF('[1]Indicator Data'!BM142&lt;I$4,10,(I$3-'[1]Indicator Data'!BM142)/(I$3-I$4)*10)),1))</f>
        <v>0.4</v>
      </c>
      <c r="J141" s="17">
        <f>IF('[1]Indicator Data'!BO142="No data","x",ROUND(IF('[1]Indicator Data'!BO142&gt;J$3,0,IF('[1]Indicator Data'!BO142&lt;J$4,10,(J$3-'[1]Indicator Data'!BO142)/(J$3-J$4)*10)),1))</f>
        <v>5.7</v>
      </c>
      <c r="K141" s="17">
        <f>IF('[1]Indicator Data'!BP142="No data","x",ROUND(IF('[1]Indicator Data'!BP142&gt;K$3,0,IF('[1]Indicator Data'!BP142&lt;K$4,10,(K$3-'[1]Indicator Data'!BP142)/(K$3-K$4)*10)),1))</f>
        <v>2.2999999999999998</v>
      </c>
      <c r="L141" s="18">
        <f t="shared" si="21"/>
        <v>2.2000000000000002</v>
      </c>
      <c r="M141" s="20">
        <f>IF('[1]Indicator Data'!BQ142="No data","x",'[1]Indicator Data'!BQ142/'[1]Indicator Data'!CC142*100)</f>
        <v>50.306871918704097</v>
      </c>
      <c r="N141" s="17">
        <f>IF(M141="x","x",ROUND(IF(M141&gt;N$3,0,IF(M141&lt;N$4,10,(N$3-M141)/(N$3-N$4)*10)),1))</f>
        <v>5</v>
      </c>
      <c r="O141" s="17">
        <f>IF('[1]Indicator Data'!BR142="No data","x",ROUND(IF('[1]Indicator Data'!BR142&gt;O$3,0,IF('[1]Indicator Data'!BR142&lt;O$4,10,(O$3-'[1]Indicator Data'!BR142)/(O$3-O$4)*10)),1))</f>
        <v>2.6</v>
      </c>
      <c r="P141" s="17">
        <f>IF('[1]Indicator Data'!BS142="No data","x",ROUND(IF('[1]Indicator Data'!BS142&gt;P$3,0,IF('[1]Indicator Data'!BS142&lt;P$4,10,(P$3-'[1]Indicator Data'!BS142)/(P$3-P$4)*10)),1))</f>
        <v>1.3</v>
      </c>
      <c r="Q141" s="18">
        <f t="shared" si="22"/>
        <v>3</v>
      </c>
      <c r="R141" s="17" t="str">
        <f>IF('[1]Indicator Data'!BT142="No data","x",ROUND(IF('[1]Indicator Data'!BT142&gt;R$3,0,IF('[1]Indicator Data'!BT142&lt;R$4,10,(R$3-'[1]Indicator Data'!BT142)/(R$3-R$4)*10)),1))</f>
        <v>x</v>
      </c>
      <c r="S141" s="20">
        <f>IF('[1]Indicator Data'!BU142="No data","x",ROUND(IF('[1]Indicator Data'!BU142&gt;S$3,0,IF('[1]Indicator Data'!BU142&lt;S$4,10,(S$3-'[1]Indicator Data'!BU142)/(S$3-S$4)*10)),1))</f>
        <v>5.8</v>
      </c>
      <c r="T141" s="20">
        <f>IF('[1]Indicator Data'!BV142="No data","x",ROUND(IF('[1]Indicator Data'!BV142&gt;T$3,0,IF('[1]Indicator Data'!BV142&lt;T$4,10,(T$3-'[1]Indicator Data'!BV142)/(T$3-T$4)*10)),1))</f>
        <v>10</v>
      </c>
      <c r="U141" s="20">
        <f>IF('[1]Indicator Data'!BW142="No data","x",ROUND(IF('[1]Indicator Data'!BW142&gt;U$3,0,IF('[1]Indicator Data'!BW142&lt;U$4,10,(U$3-'[1]Indicator Data'!BW142)/(U$3-U$4)*10)),1))</f>
        <v>9.5</v>
      </c>
      <c r="V141" s="17">
        <f t="shared" si="23"/>
        <v>8.4333333333333336</v>
      </c>
      <c r="W141" s="17">
        <f>IF('[1]Indicator Data'!BX142="No data","x",ROUND(IF('[1]Indicator Data'!BX142&gt;W$3,0,IF('[1]Indicator Data'!BX142&lt;W$4,10,(W$3-'[1]Indicator Data'!BX142)/(W$3-W$4)*10)),1))</f>
        <v>8.8000000000000007</v>
      </c>
      <c r="X141" s="17">
        <f>IF('[1]Indicator Data'!BY142="No data","x",ROUND(IF('[1]Indicator Data'!BY142&gt;X$3,10,IF('[1]Indicator Data'!BY142&lt;X$4,0,10-(X$3-'[1]Indicator Data'!BY142)/(X$3-X$4)*10)),1))</f>
        <v>1.3</v>
      </c>
      <c r="Y141" s="18">
        <f t="shared" si="16"/>
        <v>6.2</v>
      </c>
      <c r="Z141" s="19">
        <f t="shared" si="17"/>
        <v>3.8</v>
      </c>
      <c r="AA141" s="14"/>
    </row>
    <row r="142" spans="1:27" s="7" customFormat="1" x14ac:dyDescent="0.3">
      <c r="A142" s="16" t="str">
        <f>'[1]Indicator Data'!A143</f>
        <v>Poland</v>
      </c>
      <c r="B142" s="17">
        <f>IF('[1]Indicator Data'!BJ143="No data","x",ROUND(IF('[1]Indicator Data'!BJ143&gt;B$3,0,IF('[1]Indicator Data'!BJ143&lt;B$4,10,(B$3-'[1]Indicator Data'!BJ143)/(B$3-B$4)*10)),1))</f>
        <v>4.3</v>
      </c>
      <c r="C142" s="18">
        <f t="shared" si="18"/>
        <v>4.3</v>
      </c>
      <c r="D142" s="17">
        <f>IF('[1]Indicator Data'!BL143="No data","x",ROUND(IF('[1]Indicator Data'!BL143&gt;D$3,0,IF('[1]Indicator Data'!BL143&lt;D$4,10,(D$3-'[1]Indicator Data'!BL143)/(D$3-D$4)*10)),1))</f>
        <v>4.4000000000000004</v>
      </c>
      <c r="E142" s="17">
        <f>IF('[1]Indicator Data'!BK143="No data","x",ROUND(IF('[1]Indicator Data'!BK143&gt;E$3,0,IF('[1]Indicator Data'!BK143&lt;E$4,10,(E$3-'[1]Indicator Data'!BK143)/(E$3-E$4)*10)),1))</f>
        <v>3.8</v>
      </c>
      <c r="F142" s="18">
        <f t="shared" si="19"/>
        <v>4.0999999999999996</v>
      </c>
      <c r="G142" s="19">
        <f t="shared" si="20"/>
        <v>4.2</v>
      </c>
      <c r="H142" s="17" t="str">
        <f>IF('[1]Indicator Data'!BN143="No data","x",ROUND(IF('[1]Indicator Data'!BN143^2&gt;H$3,0,IF('[1]Indicator Data'!BN143^2&lt;H$4,10,(H$3-'[1]Indicator Data'!BN143^2)/(H$3-H$4)*10)),1))</f>
        <v>x</v>
      </c>
      <c r="I142" s="17">
        <f>IF(OR('[1]Indicator Data'!BM143=0,'[1]Indicator Data'!BM143="No data"),"x",ROUND(IF('[1]Indicator Data'!BM143&gt;I$3,0,IF('[1]Indicator Data'!BM143&lt;I$4,10,(I$3-'[1]Indicator Data'!BM143)/(I$3-I$4)*10)),1))</f>
        <v>0</v>
      </c>
      <c r="J142" s="17">
        <f>IF('[1]Indicator Data'!BO143="No data","x",ROUND(IF('[1]Indicator Data'!BO143&gt;J$3,0,IF('[1]Indicator Data'!BO143&lt;J$4,10,(J$3-'[1]Indicator Data'!BO143)/(J$3-J$4)*10)),1))</f>
        <v>1.5</v>
      </c>
      <c r="K142" s="17">
        <f>IF('[1]Indicator Data'!BP143="No data","x",ROUND(IF('[1]Indicator Data'!BP143&gt;K$3,0,IF('[1]Indicator Data'!BP143&lt;K$4,10,(K$3-'[1]Indicator Data'!BP143)/(K$3-K$4)*10)),1))</f>
        <v>3.7</v>
      </c>
      <c r="L142" s="18">
        <f t="shared" si="21"/>
        <v>1.7</v>
      </c>
      <c r="M142" s="20">
        <f>IF('[1]Indicator Data'!BQ143="No data","x",'[1]Indicator Data'!BQ143/'[1]Indicator Data'!CC143*100)</f>
        <v>200.55893473614992</v>
      </c>
      <c r="N142" s="17">
        <f>IF(M142="x","x",ROUND(IF(M142&gt;N$3,0,IF(M142&lt;N$4,10,(N$3-M142)/(N$3-N$4)*10)),1))</f>
        <v>0</v>
      </c>
      <c r="O142" s="17">
        <f>IF('[1]Indicator Data'!BR143="No data","x",ROUND(IF('[1]Indicator Data'!BR143&gt;O$3,0,IF('[1]Indicator Data'!BR143&lt;O$4,10,(O$3-'[1]Indicator Data'!BR143)/(O$3-O$4)*10)),1))</f>
        <v>0.1</v>
      </c>
      <c r="P142" s="17">
        <f>IF('[1]Indicator Data'!BS143="No data","x",ROUND(IF('[1]Indicator Data'!BS143&gt;P$3,0,IF('[1]Indicator Data'!BS143&lt;P$4,10,(P$3-'[1]Indicator Data'!BS143)/(P$3-P$4)*10)),1))</f>
        <v>0.1</v>
      </c>
      <c r="Q142" s="18">
        <f t="shared" si="22"/>
        <v>0.1</v>
      </c>
      <c r="R142" s="17">
        <f>IF('[1]Indicator Data'!BT143="No data","x",ROUND(IF('[1]Indicator Data'!BT143&gt;R$3,0,IF('[1]Indicator Data'!BT143&lt;R$4,10,(R$3-'[1]Indicator Data'!BT143)/(R$3-R$4)*10)),1))</f>
        <v>4</v>
      </c>
      <c r="S142" s="20">
        <f>IF('[1]Indicator Data'!BU143="No data","x",ROUND(IF('[1]Indicator Data'!BU143&gt;S$3,0,IF('[1]Indicator Data'!BU143&lt;S$4,10,(S$3-'[1]Indicator Data'!BU143)/(S$3-S$4)*10)),1))</f>
        <v>0.7</v>
      </c>
      <c r="T142" s="20">
        <f>IF('[1]Indicator Data'!BV143="No data","x",ROUND(IF('[1]Indicator Data'!BV143&gt;T$3,0,IF('[1]Indicator Data'!BV143&lt;T$4,10,(T$3-'[1]Indicator Data'!BV143)/(T$3-T$4)*10)),1))</f>
        <v>1.2</v>
      </c>
      <c r="U142" s="20">
        <f>IF('[1]Indicator Data'!BW143="No data","x",ROUND(IF('[1]Indicator Data'!BW143&gt;U$3,0,IF('[1]Indicator Data'!BW143&lt;U$4,10,(U$3-'[1]Indicator Data'!BW143)/(U$3-U$4)*10)),1))</f>
        <v>6.6</v>
      </c>
      <c r="V142" s="17">
        <f t="shared" si="23"/>
        <v>2.8333333333333335</v>
      </c>
      <c r="W142" s="17">
        <f>IF('[1]Indicator Data'!BX143="No data","x",ROUND(IF('[1]Indicator Data'!BX143&gt;W$3,0,IF('[1]Indicator Data'!BX143&lt;W$4,10,(W$3-'[1]Indicator Data'!BX143)/(W$3-W$4)*10)),1))</f>
        <v>3.3</v>
      </c>
      <c r="X142" s="17">
        <f>IF('[1]Indicator Data'!BY143="No data","x",ROUND(IF('[1]Indicator Data'!BY143&gt;X$3,10,IF('[1]Indicator Data'!BY143&lt;X$4,0,10-(X$3-'[1]Indicator Data'!BY143)/(X$3-X$4)*10)),1))</f>
        <v>0</v>
      </c>
      <c r="Y142" s="18">
        <f t="shared" si="16"/>
        <v>2.5</v>
      </c>
      <c r="Z142" s="19">
        <f t="shared" si="17"/>
        <v>1.4</v>
      </c>
      <c r="AA142" s="14"/>
    </row>
    <row r="143" spans="1:27" s="7" customFormat="1" x14ac:dyDescent="0.3">
      <c r="A143" s="16" t="str">
        <f>'[1]Indicator Data'!A144</f>
        <v>Portugal</v>
      </c>
      <c r="B143" s="17">
        <f>IF('[1]Indicator Data'!BJ144="No data","x",ROUND(IF('[1]Indicator Data'!BJ144&gt;B$3,0,IF('[1]Indicator Data'!BJ144&lt;B$4,10,(B$3-'[1]Indicator Data'!BJ144)/(B$3-B$4)*10)),1))</f>
        <v>2.6</v>
      </c>
      <c r="C143" s="18">
        <f t="shared" si="18"/>
        <v>2.6</v>
      </c>
      <c r="D143" s="17">
        <f>IF('[1]Indicator Data'!BL144="No data","x",ROUND(IF('[1]Indicator Data'!BL144&gt;D$3,0,IF('[1]Indicator Data'!BL144&lt;D$4,10,(D$3-'[1]Indicator Data'!BL144)/(D$3-D$4)*10)),1))</f>
        <v>3.9</v>
      </c>
      <c r="E143" s="17">
        <f>IF('[1]Indicator Data'!BK144="No data","x",ROUND(IF('[1]Indicator Data'!BK144&gt;E$3,0,IF('[1]Indicator Data'!BK144&lt;E$4,10,(E$3-'[1]Indicator Data'!BK144)/(E$3-E$4)*10)),1))</f>
        <v>2.7</v>
      </c>
      <c r="F143" s="18">
        <f t="shared" si="19"/>
        <v>3.3</v>
      </c>
      <c r="G143" s="19">
        <f t="shared" si="20"/>
        <v>3</v>
      </c>
      <c r="H143" s="17">
        <f>IF('[1]Indicator Data'!BN144="No data","x",ROUND(IF('[1]Indicator Data'!BN144^2&gt;H$3,0,IF('[1]Indicator Data'!BN144^2&lt;H$4,10,(H$3-'[1]Indicator Data'!BN144^2)/(H$3-H$4)*10)),1))</f>
        <v>0.8</v>
      </c>
      <c r="I143" s="17">
        <f>IF(OR('[1]Indicator Data'!BM144=0,'[1]Indicator Data'!BM144="No data"),"x",ROUND(IF('[1]Indicator Data'!BM144&gt;I$3,0,IF('[1]Indicator Data'!BM144&lt;I$4,10,(I$3-'[1]Indicator Data'!BM144)/(I$3-I$4)*10)),1))</f>
        <v>0</v>
      </c>
      <c r="J143" s="17">
        <f>IF('[1]Indicator Data'!BO144="No data","x",ROUND(IF('[1]Indicator Data'!BO144&gt;J$3,0,IF('[1]Indicator Data'!BO144&lt;J$4,10,(J$3-'[1]Indicator Data'!BO144)/(J$3-J$4)*10)),1))</f>
        <v>2.5</v>
      </c>
      <c r="K143" s="17">
        <f>IF('[1]Indicator Data'!BP144="No data","x",ROUND(IF('[1]Indicator Data'!BP144&gt;K$3,0,IF('[1]Indicator Data'!BP144&lt;K$4,10,(K$3-'[1]Indicator Data'!BP144)/(K$3-K$4)*10)),1))</f>
        <v>4.3</v>
      </c>
      <c r="L143" s="18">
        <f t="shared" si="21"/>
        <v>1.9</v>
      </c>
      <c r="M143" s="20">
        <f>IF('[1]Indicator Data'!BQ144="No data","x",'[1]Indicator Data'!BQ144/'[1]Indicator Data'!CC144*100)</f>
        <v>174.92073904012244</v>
      </c>
      <c r="N143" s="17">
        <f>IF(M143="x","x",ROUND(IF(M143&gt;N$3,0,IF(M143&lt;N$4,10,(N$3-M143)/(N$3-N$4)*10)),1))</f>
        <v>0</v>
      </c>
      <c r="O143" s="17">
        <f>IF('[1]Indicator Data'!BR144="No data","x",ROUND(IF('[1]Indicator Data'!BR144&gt;O$3,0,IF('[1]Indicator Data'!BR144&lt;O$4,10,(O$3-'[1]Indicator Data'!BR144)/(O$3-O$4)*10)),1))</f>
        <v>0</v>
      </c>
      <c r="P143" s="17">
        <f>IF('[1]Indicator Data'!BS144="No data","x",ROUND(IF('[1]Indicator Data'!BS144&gt;P$3,0,IF('[1]Indicator Data'!BS144&lt;P$4,10,(P$3-'[1]Indicator Data'!BS144)/(P$3-P$4)*10)),1))</f>
        <v>0</v>
      </c>
      <c r="Q143" s="18">
        <f t="shared" si="22"/>
        <v>0</v>
      </c>
      <c r="R143" s="17">
        <f>IF('[1]Indicator Data'!BT144="No data","x",ROUND(IF('[1]Indicator Data'!BT144&gt;R$3,0,IF('[1]Indicator Data'!BT144&lt;R$4,10,(R$3-'[1]Indicator Data'!BT144)/(R$3-R$4)*10)),1))</f>
        <v>1.7</v>
      </c>
      <c r="S143" s="20">
        <f>IF('[1]Indicator Data'!BU144="No data","x",ROUND(IF('[1]Indicator Data'!BU144&gt;S$3,0,IF('[1]Indicator Data'!BU144&lt;S$4,10,(S$3-'[1]Indicator Data'!BU144)/(S$3-S$4)*10)),1))</f>
        <v>0</v>
      </c>
      <c r="T143" s="20">
        <f>IF('[1]Indicator Data'!BV144="No data","x",ROUND(IF('[1]Indicator Data'!BV144&gt;T$3,0,IF('[1]Indicator Data'!BV144&lt;T$4,10,(T$3-'[1]Indicator Data'!BV144)/(T$3-T$4)*10)),1))</f>
        <v>0.5</v>
      </c>
      <c r="U143" s="20">
        <f>IF('[1]Indicator Data'!BW144="No data","x",ROUND(IF('[1]Indicator Data'!BW144&gt;U$3,0,IF('[1]Indicator Data'!BW144&lt;U$4,10,(U$3-'[1]Indicator Data'!BW144)/(U$3-U$4)*10)),1))</f>
        <v>0.2</v>
      </c>
      <c r="V143" s="17">
        <f t="shared" si="23"/>
        <v>0.23333333333333331</v>
      </c>
      <c r="W143" s="17">
        <f>IF('[1]Indicator Data'!BX144="No data","x",ROUND(IF('[1]Indicator Data'!BX144&gt;W$3,0,IF('[1]Indicator Data'!BX144&lt;W$4,10,(W$3-'[1]Indicator Data'!BX144)/(W$3-W$4)*10)),1))</f>
        <v>0</v>
      </c>
      <c r="X143" s="17">
        <f>IF('[1]Indicator Data'!BY144="No data","x",ROUND(IF('[1]Indicator Data'!BY144&gt;X$3,10,IF('[1]Indicator Data'!BY144&lt;X$4,0,10-(X$3-'[1]Indicator Data'!BY144)/(X$3-X$4)*10)),1))</f>
        <v>0.1</v>
      </c>
      <c r="Y143" s="18">
        <f t="shared" si="16"/>
        <v>0.5</v>
      </c>
      <c r="Z143" s="19">
        <f t="shared" si="17"/>
        <v>0.8</v>
      </c>
      <c r="AA143" s="14"/>
    </row>
    <row r="144" spans="1:27" s="7" customFormat="1" x14ac:dyDescent="0.3">
      <c r="A144" s="16" t="str">
        <f>'[1]Indicator Data'!A145</f>
        <v>Qatar</v>
      </c>
      <c r="B144" s="17">
        <f>IF('[1]Indicator Data'!BJ145="No data","x",ROUND(IF('[1]Indicator Data'!BJ145&gt;B$3,0,IF('[1]Indicator Data'!BJ145&lt;B$4,10,(B$3-'[1]Indicator Data'!BJ145)/(B$3-B$4)*10)),1))</f>
        <v>4.7</v>
      </c>
      <c r="C144" s="18">
        <f t="shared" si="18"/>
        <v>4.7</v>
      </c>
      <c r="D144" s="17">
        <f>IF('[1]Indicator Data'!BL145="No data","x",ROUND(IF('[1]Indicator Data'!BL145&gt;D$3,0,IF('[1]Indicator Data'!BL145&lt;D$4,10,(D$3-'[1]Indicator Data'!BL145)/(D$3-D$4)*10)),1))</f>
        <v>3.7</v>
      </c>
      <c r="E144" s="17">
        <f>IF('[1]Indicator Data'!BK145="No data","x",ROUND(IF('[1]Indicator Data'!BK145&gt;E$3,0,IF('[1]Indicator Data'!BK145&lt;E$4,10,(E$3-'[1]Indicator Data'!BK145)/(E$3-E$4)*10)),1))</f>
        <v>3.6</v>
      </c>
      <c r="F144" s="18">
        <f t="shared" si="19"/>
        <v>3.7</v>
      </c>
      <c r="G144" s="19">
        <f t="shared" si="20"/>
        <v>4.2</v>
      </c>
      <c r="H144" s="17">
        <f>IF('[1]Indicator Data'!BN145="No data","x",ROUND(IF('[1]Indicator Data'!BN145^2&gt;H$3,0,IF('[1]Indicator Data'!BN145^2&lt;H$4,10,(H$3-'[1]Indicator Data'!BN145^2)/(H$3-H$4)*10)),1))</f>
        <v>1.4</v>
      </c>
      <c r="I144" s="17">
        <f>IF(OR('[1]Indicator Data'!BM145=0,'[1]Indicator Data'!BM145="No data"),"x",ROUND(IF('[1]Indicator Data'!BM145&gt;I$3,0,IF('[1]Indicator Data'!BM145&lt;I$4,10,(I$3-'[1]Indicator Data'!BM145)/(I$3-I$4)*10)),1))</f>
        <v>0</v>
      </c>
      <c r="J144" s="17">
        <f>IF('[1]Indicator Data'!BO145="No data","x",ROUND(IF('[1]Indicator Data'!BO145&gt;J$3,0,IF('[1]Indicator Data'!BO145&lt;J$4,10,(J$3-'[1]Indicator Data'!BO145)/(J$3-J$4)*10)),1))</f>
        <v>0</v>
      </c>
      <c r="K144" s="17">
        <f>IF('[1]Indicator Data'!BP145="No data","x",ROUND(IF('[1]Indicator Data'!BP145&gt;K$3,0,IF('[1]Indicator Data'!BP145&lt;K$4,10,(K$3-'[1]Indicator Data'!BP145)/(K$3-K$4)*10)),1))</f>
        <v>3.2</v>
      </c>
      <c r="L144" s="18">
        <f t="shared" si="21"/>
        <v>1.2</v>
      </c>
      <c r="M144" s="20">
        <f>IF('[1]Indicator Data'!BQ145="No data","x",'[1]Indicator Data'!BQ145/'[1]Indicator Data'!CC145*100)</f>
        <v>94.745908699397077</v>
      </c>
      <c r="N144" s="17">
        <f>IF(M144="x","x",ROUND(IF(M144&gt;N$3,0,IF(M144&lt;N$4,10,(N$3-M144)/(N$3-N$4)*10)),1))</f>
        <v>0.5</v>
      </c>
      <c r="O144" s="17">
        <f>IF('[1]Indicator Data'!BR145="No data","x",ROUND(IF('[1]Indicator Data'!BR145&gt;O$3,0,IF('[1]Indicator Data'!BR145&lt;O$4,10,(O$3-'[1]Indicator Data'!BR145)/(O$3-O$4)*10)),1))</f>
        <v>0</v>
      </c>
      <c r="P144" s="17">
        <f>IF('[1]Indicator Data'!BS145="No data","x",ROUND(IF('[1]Indicator Data'!BS145&gt;P$3,0,IF('[1]Indicator Data'!BS145&lt;P$4,10,(P$3-'[1]Indicator Data'!BS145)/(P$3-P$4)*10)),1))</f>
        <v>0.1</v>
      </c>
      <c r="Q144" s="18">
        <f t="shared" si="22"/>
        <v>0.2</v>
      </c>
      <c r="R144" s="17">
        <f>IF('[1]Indicator Data'!BT145="No data","x",ROUND(IF('[1]Indicator Data'!BT145&gt;R$3,0,IF('[1]Indicator Data'!BT145&lt;R$4,10,(R$3-'[1]Indicator Data'!BT145)/(R$3-R$4)*10)),1))</f>
        <v>10</v>
      </c>
      <c r="S144" s="20">
        <f>IF('[1]Indicator Data'!BU145="No data","x",ROUND(IF('[1]Indicator Data'!BU145&gt;S$3,0,IF('[1]Indicator Data'!BU145&lt;S$4,10,(S$3-'[1]Indicator Data'!BU145)/(S$3-S$4)*10)),1))</f>
        <v>0.2</v>
      </c>
      <c r="T144" s="20">
        <f>IF('[1]Indicator Data'!BV145="No data","x",ROUND(IF('[1]Indicator Data'!BV145&gt;T$3,0,IF('[1]Indicator Data'!BV145&lt;T$4,10,(T$3-'[1]Indicator Data'!BV145)/(T$3-T$4)*10)),1))</f>
        <v>0.7</v>
      </c>
      <c r="U144" s="20">
        <f>IF('[1]Indicator Data'!BW145="No data","x",ROUND(IF('[1]Indicator Data'!BW145&gt;U$3,0,IF('[1]Indicator Data'!BW145&lt;U$4,10,(U$3-'[1]Indicator Data'!BW145)/(U$3-U$4)*10)),1))</f>
        <v>0.2</v>
      </c>
      <c r="V144" s="17">
        <f t="shared" si="23"/>
        <v>0.36666666666666664</v>
      </c>
      <c r="W144" s="17">
        <f>IF('[1]Indicator Data'!BX145="No data","x",ROUND(IF('[1]Indicator Data'!BX145&gt;W$3,0,IF('[1]Indicator Data'!BX145&lt;W$4,10,(W$3-'[1]Indicator Data'!BX145)/(W$3-W$4)*10)),1))</f>
        <v>0</v>
      </c>
      <c r="X144" s="17">
        <f>IF('[1]Indicator Data'!BY145="No data","x",ROUND(IF('[1]Indicator Data'!BY145&gt;X$3,10,IF('[1]Indicator Data'!BY145&lt;X$4,0,10-(X$3-'[1]Indicator Data'!BY145)/(X$3-X$4)*10)),1))</f>
        <v>0.1</v>
      </c>
      <c r="Y144" s="18">
        <f t="shared" si="16"/>
        <v>2.6</v>
      </c>
      <c r="Z144" s="19">
        <f t="shared" si="17"/>
        <v>1.3</v>
      </c>
      <c r="AA144" s="14"/>
    </row>
    <row r="145" spans="1:27" s="7" customFormat="1" x14ac:dyDescent="0.3">
      <c r="A145" s="16" t="str">
        <f>'[1]Indicator Data'!A146</f>
        <v>Romania</v>
      </c>
      <c r="B145" s="17">
        <f>IF('[1]Indicator Data'!BJ146="No data","x",ROUND(IF('[1]Indicator Data'!BJ146&gt;B$3,0,IF('[1]Indicator Data'!BJ146&lt;B$4,10,(B$3-'[1]Indicator Data'!BJ146)/(B$3-B$4)*10)),1))</f>
        <v>3.8</v>
      </c>
      <c r="C145" s="18">
        <f t="shared" si="18"/>
        <v>3.8</v>
      </c>
      <c r="D145" s="17">
        <f>IF('[1]Indicator Data'!BL146="No data","x",ROUND(IF('[1]Indicator Data'!BL146&gt;D$3,0,IF('[1]Indicator Data'!BL146&lt;D$4,10,(D$3-'[1]Indicator Data'!BL146)/(D$3-D$4)*10)),1))</f>
        <v>5.6</v>
      </c>
      <c r="E145" s="17">
        <f>IF('[1]Indicator Data'!BK146="No data","x",ROUND(IF('[1]Indicator Data'!BK146&gt;E$3,0,IF('[1]Indicator Data'!BK146&lt;E$4,10,(E$3-'[1]Indicator Data'!BK146)/(E$3-E$4)*10)),1))</f>
        <v>5.6</v>
      </c>
      <c r="F145" s="18">
        <f t="shared" si="19"/>
        <v>5.6</v>
      </c>
      <c r="G145" s="19">
        <f t="shared" si="20"/>
        <v>4.7</v>
      </c>
      <c r="H145" s="17">
        <f>IF('[1]Indicator Data'!BN146="No data","x",ROUND(IF('[1]Indicator Data'!BN146^2&gt;H$3,0,IF('[1]Indicator Data'!BN146^2&lt;H$4,10,(H$3-'[1]Indicator Data'!BN146^2)/(H$3-H$4)*10)),1))</f>
        <v>0.3</v>
      </c>
      <c r="I145" s="17">
        <f>IF(OR('[1]Indicator Data'!BM146=0,'[1]Indicator Data'!BM146="No data"),"x",ROUND(IF('[1]Indicator Data'!BM146&gt;I$3,0,IF('[1]Indicator Data'!BM146&lt;I$4,10,(I$3-'[1]Indicator Data'!BM146)/(I$3-I$4)*10)),1))</f>
        <v>0</v>
      </c>
      <c r="J145" s="17">
        <f>IF('[1]Indicator Data'!BO146="No data","x",ROUND(IF('[1]Indicator Data'!BO146&gt;J$3,0,IF('[1]Indicator Data'!BO146&lt;J$4,10,(J$3-'[1]Indicator Data'!BO146)/(J$3-J$4)*10)),1))</f>
        <v>2.6</v>
      </c>
      <c r="K145" s="17">
        <f>IF('[1]Indicator Data'!BP146="No data","x",ROUND(IF('[1]Indicator Data'!BP146&gt;K$3,0,IF('[1]Indicator Data'!BP146&lt;K$4,10,(K$3-'[1]Indicator Data'!BP146)/(K$3-K$4)*10)),1))</f>
        <v>4.3</v>
      </c>
      <c r="L145" s="18">
        <f t="shared" si="21"/>
        <v>1.8</v>
      </c>
      <c r="M145" s="20">
        <f>IF('[1]Indicator Data'!BQ146="No data","x",'[1]Indicator Data'!BQ146/'[1]Indicator Data'!CC146*100)</f>
        <v>86.896072297532157</v>
      </c>
      <c r="N145" s="17">
        <f>IF(M145="x","x",ROUND(IF(M145&gt;N$3,0,IF(M145&lt;N$4,10,(N$3-M145)/(N$3-N$4)*10)),1))</f>
        <v>1.3</v>
      </c>
      <c r="O145" s="17">
        <f>IF('[1]Indicator Data'!BR146="No data","x",ROUND(IF('[1]Indicator Data'!BR146&gt;O$3,0,IF('[1]Indicator Data'!BR146&lt;O$4,10,(O$3-'[1]Indicator Data'!BR146)/(O$3-O$4)*10)),1))</f>
        <v>1.7</v>
      </c>
      <c r="P145" s="17">
        <f>IF('[1]Indicator Data'!BS146="No data","x",ROUND(IF('[1]Indicator Data'!BS146&gt;P$3,0,IF('[1]Indicator Data'!BS146&lt;P$4,10,(P$3-'[1]Indicator Data'!BS146)/(P$3-P$4)*10)),1))</f>
        <v>0</v>
      </c>
      <c r="Q145" s="18">
        <f t="shared" si="22"/>
        <v>1</v>
      </c>
      <c r="R145" s="17">
        <f>IF('[1]Indicator Data'!BT146="No data","x",ROUND(IF('[1]Indicator Data'!BT146&gt;R$3,0,IF('[1]Indicator Data'!BT146&lt;R$4,10,(R$3-'[1]Indicator Data'!BT146)/(R$3-R$4)*10)),1))</f>
        <v>4.4000000000000004</v>
      </c>
      <c r="S145" s="20">
        <f>IF('[1]Indicator Data'!BU146="No data","x",ROUND(IF('[1]Indicator Data'!BU146&gt;S$3,0,IF('[1]Indicator Data'!BU146&lt;S$4,10,(S$3-'[1]Indicator Data'!BU146)/(S$3-S$4)*10)),1))</f>
        <v>1.9</v>
      </c>
      <c r="T145" s="20">
        <f>IF('[1]Indicator Data'!BV146="No data","x",ROUND(IF('[1]Indicator Data'!BV146&gt;T$3,0,IF('[1]Indicator Data'!BV146&lt;T$4,10,(T$3-'[1]Indicator Data'!BV146)/(T$3-T$4)*10)),1))</f>
        <v>3.9</v>
      </c>
      <c r="U145" s="20">
        <f>IF('[1]Indicator Data'!BW146="No data","x",ROUND(IF('[1]Indicator Data'!BW146&gt;U$3,0,IF('[1]Indicator Data'!BW146&lt;U$4,10,(U$3-'[1]Indicator Data'!BW146)/(U$3-U$4)*10)),1))</f>
        <v>1.9</v>
      </c>
      <c r="V145" s="17">
        <f t="shared" si="23"/>
        <v>2.5666666666666664</v>
      </c>
      <c r="W145" s="17">
        <f>IF('[1]Indicator Data'!BX146="No data","x",ROUND(IF('[1]Indicator Data'!BX146&gt;W$3,0,IF('[1]Indicator Data'!BX146&lt;W$4,10,(W$3-'[1]Indicator Data'!BX146)/(W$3-W$4)*10)),1))</f>
        <v>4.8</v>
      </c>
      <c r="X145" s="17">
        <f>IF('[1]Indicator Data'!BY146="No data","x",ROUND(IF('[1]Indicator Data'!BY146&gt;X$3,10,IF('[1]Indicator Data'!BY146&lt;X$4,0,10-(X$3-'[1]Indicator Data'!BY146)/(X$3-X$4)*10)),1))</f>
        <v>0.2</v>
      </c>
      <c r="Y145" s="18">
        <f t="shared" si="16"/>
        <v>3</v>
      </c>
      <c r="Z145" s="19">
        <f t="shared" si="17"/>
        <v>1.9</v>
      </c>
      <c r="AA145" s="14"/>
    </row>
    <row r="146" spans="1:27" s="7" customFormat="1" x14ac:dyDescent="0.3">
      <c r="A146" s="16" t="str">
        <f>'[1]Indicator Data'!A147</f>
        <v>Russian Federation</v>
      </c>
      <c r="B146" s="17" t="str">
        <f>IF('[1]Indicator Data'!BJ147="No data","x",ROUND(IF('[1]Indicator Data'!BJ147&gt;B$3,0,IF('[1]Indicator Data'!BJ147&lt;B$4,10,(B$3-'[1]Indicator Data'!BJ147)/(B$3-B$4)*10)),1))</f>
        <v>x</v>
      </c>
      <c r="C146" s="18" t="str">
        <f t="shared" si="18"/>
        <v>x</v>
      </c>
      <c r="D146" s="17">
        <f>IF('[1]Indicator Data'!BL147="No data","x",ROUND(IF('[1]Indicator Data'!BL147&gt;D$3,0,IF('[1]Indicator Data'!BL147&lt;D$4,10,(D$3-'[1]Indicator Data'!BL147)/(D$3-D$4)*10)),1))</f>
        <v>7</v>
      </c>
      <c r="E146" s="17">
        <f>IF('[1]Indicator Data'!BK147="No data","x",ROUND(IF('[1]Indicator Data'!BK147&gt;E$3,0,IF('[1]Indicator Data'!BK147&lt;E$4,10,(E$3-'[1]Indicator Data'!BK147)/(E$3-E$4)*10)),1))</f>
        <v>4.7</v>
      </c>
      <c r="F146" s="18">
        <f t="shared" si="19"/>
        <v>5.9</v>
      </c>
      <c r="G146" s="19">
        <f t="shared" si="20"/>
        <v>5.9</v>
      </c>
      <c r="H146" s="17">
        <f>IF('[1]Indicator Data'!BN147="No data","x",ROUND(IF('[1]Indicator Data'!BN147^2&gt;H$3,0,IF('[1]Indicator Data'!BN147^2&lt;H$4,10,(H$3-'[1]Indicator Data'!BN147^2)/(H$3-H$4)*10)),1))</f>
        <v>0.1</v>
      </c>
      <c r="I146" s="17">
        <f>IF(OR('[1]Indicator Data'!BM147=0,'[1]Indicator Data'!BM147="No data"),"x",ROUND(IF('[1]Indicator Data'!BM147&gt;I$3,0,IF('[1]Indicator Data'!BM147&lt;I$4,10,(I$3-'[1]Indicator Data'!BM147)/(I$3-I$4)*10)),1))</f>
        <v>0</v>
      </c>
      <c r="J146" s="17">
        <f>IF('[1]Indicator Data'!BO147="No data","x",ROUND(IF('[1]Indicator Data'!BO147&gt;J$3,0,IF('[1]Indicator Data'!BO147&lt;J$4,10,(J$3-'[1]Indicator Data'!BO147)/(J$3-J$4)*10)),1))</f>
        <v>1.7</v>
      </c>
      <c r="K146" s="17">
        <f>IF('[1]Indicator Data'!BP147="No data","x",ROUND(IF('[1]Indicator Data'!BP147&gt;K$3,0,IF('[1]Indicator Data'!BP147&lt;K$4,10,(K$3-'[1]Indicator Data'!BP147)/(K$3-K$4)*10)),1))</f>
        <v>1.8</v>
      </c>
      <c r="L146" s="18">
        <f t="shared" si="21"/>
        <v>0.9</v>
      </c>
      <c r="M146" s="20">
        <f>IF('[1]Indicator Data'!BQ147="No data","x",'[1]Indicator Data'!BQ147/'[1]Indicator Data'!CC147*100)</f>
        <v>11.601728535428322</v>
      </c>
      <c r="N146" s="17">
        <f>IF(M146="x","x",ROUND(IF(M146&gt;N$3,0,IF(M146&lt;N$4,10,(N$3-M146)/(N$3-N$4)*10)),1))</f>
        <v>8.9</v>
      </c>
      <c r="O146" s="17">
        <f>IF('[1]Indicator Data'!BR147="No data","x",ROUND(IF('[1]Indicator Data'!BR147&gt;O$3,0,IF('[1]Indicator Data'!BR147&lt;O$4,10,(O$3-'[1]Indicator Data'!BR147)/(O$3-O$4)*10)),1))</f>
        <v>1.1000000000000001</v>
      </c>
      <c r="P146" s="17">
        <f>IF('[1]Indicator Data'!BS147="No data","x",ROUND(IF('[1]Indicator Data'!BS147&gt;P$3,0,IF('[1]Indicator Data'!BS147&lt;P$4,10,(P$3-'[1]Indicator Data'!BS147)/(P$3-P$4)*10)),1))</f>
        <v>0.6</v>
      </c>
      <c r="Q146" s="18">
        <f t="shared" si="22"/>
        <v>3.5</v>
      </c>
      <c r="R146" s="17">
        <f>IF('[1]Indicator Data'!BT147="No data","x",ROUND(IF('[1]Indicator Data'!BT147&gt;R$3,0,IF('[1]Indicator Data'!BT147&lt;R$4,10,(R$3-'[1]Indicator Data'!BT147)/(R$3-R$4)*10)),1))</f>
        <v>0</v>
      </c>
      <c r="S146" s="20">
        <f>IF('[1]Indicator Data'!BU147="No data","x",ROUND(IF('[1]Indicator Data'!BU147&gt;S$3,0,IF('[1]Indicator Data'!BU147&lt;S$4,10,(S$3-'[1]Indicator Data'!BU147)/(S$3-S$4)*10)),1))</f>
        <v>0.3</v>
      </c>
      <c r="T146" s="20">
        <f>IF('[1]Indicator Data'!BV147="No data","x",ROUND(IF('[1]Indicator Data'!BV147&gt;T$3,0,IF('[1]Indicator Data'!BV147&lt;T$4,10,(T$3-'[1]Indicator Data'!BV147)/(T$3-T$4)*10)),1))</f>
        <v>0.3</v>
      </c>
      <c r="U146" s="20">
        <f>IF('[1]Indicator Data'!BW147="No data","x",ROUND(IF('[1]Indicator Data'!BW147&gt;U$3,0,IF('[1]Indicator Data'!BW147&lt;U$4,10,(U$3-'[1]Indicator Data'!BW147)/(U$3-U$4)*10)),1))</f>
        <v>2.4</v>
      </c>
      <c r="V146" s="17">
        <f t="shared" si="23"/>
        <v>1</v>
      </c>
      <c r="W146" s="17">
        <f>IF('[1]Indicator Data'!BX147="No data","x",ROUND(IF('[1]Indicator Data'!BX147&gt;W$3,0,IF('[1]Indicator Data'!BX147&lt;W$4,10,(W$3-'[1]Indicator Data'!BX147)/(W$3-W$4)*10)),1))</f>
        <v>5.0999999999999996</v>
      </c>
      <c r="X146" s="17">
        <f>IF('[1]Indicator Data'!BY147="No data","x",ROUND(IF('[1]Indicator Data'!BY147&gt;X$3,10,IF('[1]Indicator Data'!BY147&lt;X$4,0,10-(X$3-'[1]Indicator Data'!BY147)/(X$3-X$4)*10)),1))</f>
        <v>0.2</v>
      </c>
      <c r="Y146" s="18">
        <f t="shared" si="16"/>
        <v>1.6</v>
      </c>
      <c r="Z146" s="19">
        <f t="shared" si="17"/>
        <v>2</v>
      </c>
      <c r="AA146" s="14"/>
    </row>
    <row r="147" spans="1:27" s="7" customFormat="1" x14ac:dyDescent="0.3">
      <c r="A147" s="16" t="str">
        <f>'[1]Indicator Data'!A148</f>
        <v>Rwanda</v>
      </c>
      <c r="B147" s="17">
        <f>IF('[1]Indicator Data'!BJ148="No data","x",ROUND(IF('[1]Indicator Data'!BJ148&gt;B$3,0,IF('[1]Indicator Data'!BJ148&lt;B$4,10,(B$3-'[1]Indicator Data'!BJ148)/(B$3-B$4)*10)),1))</f>
        <v>3</v>
      </c>
      <c r="C147" s="18">
        <f t="shared" si="18"/>
        <v>3</v>
      </c>
      <c r="D147" s="17">
        <f>IF('[1]Indicator Data'!BL148="No data","x",ROUND(IF('[1]Indicator Data'!BL148&gt;D$3,0,IF('[1]Indicator Data'!BL148&lt;D$4,10,(D$3-'[1]Indicator Data'!BL148)/(D$3-D$4)*10)),1))</f>
        <v>4.5999999999999996</v>
      </c>
      <c r="E147" s="17">
        <f>IF('[1]Indicator Data'!BK148="No data","x",ROUND(IF('[1]Indicator Data'!BK148&gt;E$3,0,IF('[1]Indicator Data'!BK148&lt;E$4,10,(E$3-'[1]Indicator Data'!BK148)/(E$3-E$4)*10)),1))</f>
        <v>4.5999999999999996</v>
      </c>
      <c r="F147" s="18">
        <f t="shared" si="19"/>
        <v>4.5999999999999996</v>
      </c>
      <c r="G147" s="19">
        <f t="shared" si="20"/>
        <v>3.8</v>
      </c>
      <c r="H147" s="17">
        <f>IF('[1]Indicator Data'!BN148="No data","x",ROUND(IF('[1]Indicator Data'!BN148^2&gt;H$3,0,IF('[1]Indicator Data'!BN148^2&lt;H$4,10,(H$3-'[1]Indicator Data'!BN148^2)/(H$3-H$4)*10)),1))</f>
        <v>5.0999999999999996</v>
      </c>
      <c r="I147" s="17">
        <f>IF(OR('[1]Indicator Data'!BM148=0,'[1]Indicator Data'!BM148="No data"),"x",ROUND(IF('[1]Indicator Data'!BM148&gt;I$3,0,IF('[1]Indicator Data'!BM148&lt;I$4,10,(I$3-'[1]Indicator Data'!BM148)/(I$3-I$4)*10)),1))</f>
        <v>6.2</v>
      </c>
      <c r="J147" s="17">
        <f>IF('[1]Indicator Data'!BO148="No data","x",ROUND(IF('[1]Indicator Data'!BO148&gt;J$3,0,IF('[1]Indicator Data'!BO148&lt;J$4,10,(J$3-'[1]Indicator Data'!BO148)/(J$3-J$4)*10)),1))</f>
        <v>7.8</v>
      </c>
      <c r="K147" s="17">
        <f>IF('[1]Indicator Data'!BP148="No data","x",ROUND(IF('[1]Indicator Data'!BP148&gt;K$3,0,IF('[1]Indicator Data'!BP148&lt;K$4,10,(K$3-'[1]Indicator Data'!BP148)/(K$3-K$4)*10)),1))</f>
        <v>6.3</v>
      </c>
      <c r="L147" s="18">
        <f t="shared" si="21"/>
        <v>6.4</v>
      </c>
      <c r="M147" s="20">
        <f>IF('[1]Indicator Data'!BQ148="No data","x",'[1]Indicator Data'!BQ148/'[1]Indicator Data'!CC148*100)</f>
        <v>32.833400891771383</v>
      </c>
      <c r="N147" s="17">
        <f>IF(M147="x","x",ROUND(IF(M147&gt;N$3,0,IF(M147&lt;N$4,10,(N$3-M147)/(N$3-N$4)*10)),1))</f>
        <v>6.8</v>
      </c>
      <c r="O147" s="17">
        <f>IF('[1]Indicator Data'!BR148="No data","x",ROUND(IF('[1]Indicator Data'!BR148&gt;O$3,0,IF('[1]Indicator Data'!BR148&lt;O$4,10,(O$3-'[1]Indicator Data'!BR148)/(O$3-O$4)*10)),1))</f>
        <v>3.7</v>
      </c>
      <c r="P147" s="17">
        <f>IF('[1]Indicator Data'!BS148="No data","x",ROUND(IF('[1]Indicator Data'!BS148&gt;P$3,0,IF('[1]Indicator Data'!BS148&lt;P$4,10,(P$3-'[1]Indicator Data'!BS148)/(P$3-P$4)*10)),1))</f>
        <v>8.5</v>
      </c>
      <c r="Q147" s="18">
        <f t="shared" si="22"/>
        <v>6.3</v>
      </c>
      <c r="R147" s="17">
        <f>IF('[1]Indicator Data'!BT148="No data","x",ROUND(IF('[1]Indicator Data'!BT148&gt;R$3,0,IF('[1]Indicator Data'!BT148&lt;R$4,10,(R$3-'[1]Indicator Data'!BT148)/(R$3-R$4)*10)),1))</f>
        <v>9.6999999999999993</v>
      </c>
      <c r="S147" s="20">
        <f>IF('[1]Indicator Data'!BU148="No data","x",ROUND(IF('[1]Indicator Data'!BU148&gt;S$3,0,IF('[1]Indicator Data'!BU148&lt;S$4,10,(S$3-'[1]Indicator Data'!BU148)/(S$3-S$4)*10)),1))</f>
        <v>0.2</v>
      </c>
      <c r="T147" s="20">
        <f>IF('[1]Indicator Data'!BV148="No data","x",ROUND(IF('[1]Indicator Data'!BV148&gt;T$3,0,IF('[1]Indicator Data'!BV148&lt;T$4,10,(T$3-'[1]Indicator Data'!BV148)/(T$3-T$4)*10)),1))</f>
        <v>1.2</v>
      </c>
      <c r="U147" s="20">
        <f>IF('[1]Indicator Data'!BW148="No data","x",ROUND(IF('[1]Indicator Data'!BW148&gt;U$3,0,IF('[1]Indicator Data'!BW148&lt;U$4,10,(U$3-'[1]Indicator Data'!BW148)/(U$3-U$4)*10)),1))</f>
        <v>0.2</v>
      </c>
      <c r="V147" s="17">
        <f t="shared" si="23"/>
        <v>0.53333333333333333</v>
      </c>
      <c r="W147" s="17">
        <f>IF('[1]Indicator Data'!BX148="No data","x",ROUND(IF('[1]Indicator Data'!BX148&gt;W$3,0,IF('[1]Indicator Data'!BX148&lt;W$4,10,(W$3-'[1]Indicator Data'!BX148)/(W$3-W$4)*10)),1))</f>
        <v>9.6</v>
      </c>
      <c r="X147" s="17">
        <f>IF('[1]Indicator Data'!BY148="No data","x",ROUND(IF('[1]Indicator Data'!BY148&gt;X$3,10,IF('[1]Indicator Data'!BY148&lt;X$4,0,10-(X$3-'[1]Indicator Data'!BY148)/(X$3-X$4)*10)),1))</f>
        <v>2.8</v>
      </c>
      <c r="Y147" s="18">
        <f t="shared" si="16"/>
        <v>5.7</v>
      </c>
      <c r="Z147" s="19">
        <f t="shared" si="17"/>
        <v>6.1</v>
      </c>
      <c r="AA147" s="14"/>
    </row>
    <row r="148" spans="1:27" s="7" customFormat="1" x14ac:dyDescent="0.3">
      <c r="A148" s="16" t="str">
        <f>'[1]Indicator Data'!A149</f>
        <v>Saint Kitts and Nevis</v>
      </c>
      <c r="B148" s="17">
        <f>IF('[1]Indicator Data'!BJ149="No data","x",ROUND(IF('[1]Indicator Data'!BJ149&gt;B$3,0,IF('[1]Indicator Data'!BJ149&lt;B$4,10,(B$3-'[1]Indicator Data'!BJ149)/(B$3-B$4)*10)),1))</f>
        <v>4</v>
      </c>
      <c r="C148" s="18">
        <f t="shared" si="18"/>
        <v>4</v>
      </c>
      <c r="D148" s="17" t="str">
        <f>IF('[1]Indicator Data'!BL149="No data","x",ROUND(IF('[1]Indicator Data'!BL149&gt;D$3,0,IF('[1]Indicator Data'!BL149&lt;D$4,10,(D$3-'[1]Indicator Data'!BL149)/(D$3-D$4)*10)),1))</f>
        <v>x</v>
      </c>
      <c r="E148" s="17">
        <f>IF('[1]Indicator Data'!BK149="No data","x",ROUND(IF('[1]Indicator Data'!BK149&gt;E$3,0,IF('[1]Indicator Data'!BK149&lt;E$4,10,(E$3-'[1]Indicator Data'!BK149)/(E$3-E$4)*10)),1))</f>
        <v>3.9</v>
      </c>
      <c r="F148" s="18">
        <f t="shared" si="19"/>
        <v>3.9</v>
      </c>
      <c r="G148" s="19">
        <f t="shared" si="20"/>
        <v>4</v>
      </c>
      <c r="H148" s="17" t="str">
        <f>IF('[1]Indicator Data'!BN149="No data","x",ROUND(IF('[1]Indicator Data'!BN149^2&gt;H$3,0,IF('[1]Indicator Data'!BN149^2&lt;H$4,10,(H$3-'[1]Indicator Data'!BN149^2)/(H$3-H$4)*10)),1))</f>
        <v>x</v>
      </c>
      <c r="I148" s="17">
        <f>IF(OR('[1]Indicator Data'!BM149=0,'[1]Indicator Data'!BM149="No data"),"x",ROUND(IF('[1]Indicator Data'!BM149&gt;I$3,0,IF('[1]Indicator Data'!BM149&lt;I$4,10,(I$3-'[1]Indicator Data'!BM149)/(I$3-I$4)*10)),1))</f>
        <v>0</v>
      </c>
      <c r="J148" s="17">
        <f>IF('[1]Indicator Data'!BO149="No data","x",ROUND(IF('[1]Indicator Data'!BO149&gt;J$3,0,IF('[1]Indicator Data'!BO149&lt;J$4,10,(J$3-'[1]Indicator Data'!BO149)/(J$3-J$4)*10)),1))</f>
        <v>1.9</v>
      </c>
      <c r="K148" s="17">
        <f>IF('[1]Indicator Data'!BP149="No data","x",ROUND(IF('[1]Indicator Data'!BP149&gt;K$3,0,IF('[1]Indicator Data'!BP149&lt;K$4,10,(K$3-'[1]Indicator Data'!BP149)/(K$3-K$4)*10)),1))</f>
        <v>2.7</v>
      </c>
      <c r="L148" s="18">
        <f t="shared" si="21"/>
        <v>1.5</v>
      </c>
      <c r="M148" s="20">
        <f>IF('[1]Indicator Data'!BQ149="No data","x",'[1]Indicator Data'!BQ149/'[1]Indicator Data'!CC149*100)</f>
        <v>165.38461538461539</v>
      </c>
      <c r="N148" s="17">
        <f>IF(M148="x","x",ROUND(IF(M148&gt;N$3,0,IF(M148&lt;N$4,10,(N$3-M148)/(N$3-N$4)*10)),1))</f>
        <v>0</v>
      </c>
      <c r="O148" s="17">
        <f>IF('[1]Indicator Data'!BR149="No data","x",ROUND(IF('[1]Indicator Data'!BR149&gt;O$3,0,IF('[1]Indicator Data'!BR149&lt;O$4,10,(O$3-'[1]Indicator Data'!BR149)/(O$3-O$4)*10)),1))</f>
        <v>0.9</v>
      </c>
      <c r="P148" s="17">
        <f>IF('[1]Indicator Data'!BS149="No data","x",ROUND(IF('[1]Indicator Data'!BS149&gt;P$3,0,IF('[1]Indicator Data'!BS149&lt;P$4,10,(P$3-'[1]Indicator Data'!BS149)/(P$3-P$4)*10)),1))</f>
        <v>0.2</v>
      </c>
      <c r="Q148" s="18">
        <f t="shared" si="22"/>
        <v>0.4</v>
      </c>
      <c r="R148" s="17">
        <f>IF('[1]Indicator Data'!BT149="No data","x",ROUND(IF('[1]Indicator Data'!BT149&gt;R$3,0,IF('[1]Indicator Data'!BT149&lt;R$4,10,(R$3-'[1]Indicator Data'!BT149)/(R$3-R$4)*10)),1))</f>
        <v>3.7</v>
      </c>
      <c r="S148" s="20">
        <f>IF('[1]Indicator Data'!BU149="No data","x",ROUND(IF('[1]Indicator Data'!BU149&gt;S$3,0,IF('[1]Indicator Data'!BU149&lt;S$4,10,(S$3-'[1]Indicator Data'!BU149)/(S$3-S$4)*10)),1))</f>
        <v>0.5</v>
      </c>
      <c r="T148" s="20">
        <f>IF('[1]Indicator Data'!BV149="No data","x",ROUND(IF('[1]Indicator Data'!BV149&gt;T$3,0,IF('[1]Indicator Data'!BV149&lt;T$4,10,(T$3-'[1]Indicator Data'!BV149)/(T$3-T$4)*10)),1))</f>
        <v>0.2</v>
      </c>
      <c r="U148" s="20" t="str">
        <f>IF('[1]Indicator Data'!BW149="No data","x",ROUND(IF('[1]Indicator Data'!BW149&gt;U$3,0,IF('[1]Indicator Data'!BW149&lt;U$4,10,(U$3-'[1]Indicator Data'!BW149)/(U$3-U$4)*10)),1))</f>
        <v>x</v>
      </c>
      <c r="V148" s="17">
        <f t="shared" si="23"/>
        <v>0.35</v>
      </c>
      <c r="W148" s="17">
        <f>IF('[1]Indicator Data'!BX149="No data","x",ROUND(IF('[1]Indicator Data'!BX149&gt;W$3,0,IF('[1]Indicator Data'!BX149&lt;W$4,10,(W$3-'[1]Indicator Data'!BX149)/(W$3-W$4)*10)),1))</f>
        <v>4.9000000000000004</v>
      </c>
      <c r="X148" s="17" t="str">
        <f>IF('[1]Indicator Data'!BY149="No data","x",ROUND(IF('[1]Indicator Data'!BY149&gt;X$3,10,IF('[1]Indicator Data'!BY149&lt;X$4,0,10-(X$3-'[1]Indicator Data'!BY149)/(X$3-X$4)*10)),1))</f>
        <v>x</v>
      </c>
      <c r="Y148" s="18">
        <f t="shared" si="16"/>
        <v>3</v>
      </c>
      <c r="Z148" s="19">
        <f t="shared" si="17"/>
        <v>1.6</v>
      </c>
      <c r="AA148" s="14"/>
    </row>
    <row r="149" spans="1:27" s="7" customFormat="1" x14ac:dyDescent="0.3">
      <c r="A149" s="16" t="str">
        <f>'[1]Indicator Data'!A150</f>
        <v>Saint Lucia</v>
      </c>
      <c r="B149" s="17">
        <f>IF('[1]Indicator Data'!BJ150="No data","x",ROUND(IF('[1]Indicator Data'!BJ150&gt;B$3,0,IF('[1]Indicator Data'!BJ150&lt;B$4,10,(B$3-'[1]Indicator Data'!BJ150)/(B$3-B$4)*10)),1))</f>
        <v>5.2</v>
      </c>
      <c r="C149" s="18">
        <f t="shared" si="18"/>
        <v>5.2</v>
      </c>
      <c r="D149" s="17">
        <f>IF('[1]Indicator Data'!BL150="No data","x",ROUND(IF('[1]Indicator Data'!BL150&gt;D$3,0,IF('[1]Indicator Data'!BL150&lt;D$4,10,(D$3-'[1]Indicator Data'!BL150)/(D$3-D$4)*10)),1))</f>
        <v>4.4000000000000004</v>
      </c>
      <c r="E149" s="17">
        <f>IF('[1]Indicator Data'!BK150="No data","x",ROUND(IF('[1]Indicator Data'!BK150&gt;E$3,0,IF('[1]Indicator Data'!BK150&lt;E$4,10,(E$3-'[1]Indicator Data'!BK150)/(E$3-E$4)*10)),1))</f>
        <v>4.5</v>
      </c>
      <c r="F149" s="18">
        <f t="shared" si="19"/>
        <v>4.5</v>
      </c>
      <c r="G149" s="19">
        <f t="shared" si="20"/>
        <v>4.9000000000000004</v>
      </c>
      <c r="H149" s="17" t="str">
        <f>IF('[1]Indicator Data'!BN150="No data","x",ROUND(IF('[1]Indicator Data'!BN150^2&gt;H$3,0,IF('[1]Indicator Data'!BN150^2&lt;H$4,10,(H$3-'[1]Indicator Data'!BN150^2)/(H$3-H$4)*10)),1))</f>
        <v>x</v>
      </c>
      <c r="I149" s="17">
        <f>IF(OR('[1]Indicator Data'!BM150=0,'[1]Indicator Data'!BM150="No data"),"x",ROUND(IF('[1]Indicator Data'!BM150&gt;I$3,0,IF('[1]Indicator Data'!BM150&lt;I$4,10,(I$3-'[1]Indicator Data'!BM150)/(I$3-I$4)*10)),1))</f>
        <v>0</v>
      </c>
      <c r="J149" s="17">
        <f>IF('[1]Indicator Data'!BO150="No data","x",ROUND(IF('[1]Indicator Data'!BO150&gt;J$3,0,IF('[1]Indicator Data'!BO150&lt;J$4,10,(J$3-'[1]Indicator Data'!BO150)/(J$3-J$4)*10)),1))</f>
        <v>4.9000000000000004</v>
      </c>
      <c r="K149" s="17">
        <f>IF('[1]Indicator Data'!BP150="No data","x",ROUND(IF('[1]Indicator Data'!BP150&gt;K$3,0,IF('[1]Indicator Data'!BP150&lt;K$4,10,(K$3-'[1]Indicator Data'!BP150)/(K$3-K$4)*10)),1))</f>
        <v>5</v>
      </c>
      <c r="L149" s="18">
        <f t="shared" si="21"/>
        <v>3.3</v>
      </c>
      <c r="M149" s="20">
        <f>IF('[1]Indicator Data'!BQ150="No data","x",'[1]Indicator Data'!BQ150/'[1]Indicator Data'!CC150*100)</f>
        <v>113.11475409836065</v>
      </c>
      <c r="N149" s="17">
        <f>IF(M149="x","x",ROUND(IF(M149&gt;N$3,0,IF(M149&lt;N$4,10,(N$3-M149)/(N$3-N$4)*10)),1))</f>
        <v>0</v>
      </c>
      <c r="O149" s="17">
        <f>IF('[1]Indicator Data'!BR150="No data","x",ROUND(IF('[1]Indicator Data'!BR150&gt;O$3,0,IF('[1]Indicator Data'!BR150&lt;O$4,10,(O$3-'[1]Indicator Data'!BR150)/(O$3-O$4)*10)),1))</f>
        <v>1.3</v>
      </c>
      <c r="P149" s="17">
        <f>IF('[1]Indicator Data'!BS150="No data","x",ROUND(IF('[1]Indicator Data'!BS150&gt;P$3,0,IF('[1]Indicator Data'!BS150&lt;P$4,10,(P$3-'[1]Indicator Data'!BS150)/(P$3-P$4)*10)),1))</f>
        <v>0.4</v>
      </c>
      <c r="Q149" s="18">
        <f t="shared" si="22"/>
        <v>0.6</v>
      </c>
      <c r="R149" s="17" t="str">
        <f>IF('[1]Indicator Data'!BT150="No data","x",ROUND(IF('[1]Indicator Data'!BT150&gt;R$3,0,IF('[1]Indicator Data'!BT150&lt;R$4,10,(R$3-'[1]Indicator Data'!BT150)/(R$3-R$4)*10)),1))</f>
        <v>x</v>
      </c>
      <c r="S149" s="20">
        <f>IF('[1]Indicator Data'!BU150="No data","x",ROUND(IF('[1]Indicator Data'!BU150&gt;S$3,0,IF('[1]Indicator Data'!BU150&lt;S$4,10,(S$3-'[1]Indicator Data'!BU150)/(S$3-S$4)*10)),1))</f>
        <v>1.2</v>
      </c>
      <c r="T149" s="20">
        <f>IF('[1]Indicator Data'!BV150="No data","x",ROUND(IF('[1]Indicator Data'!BV150&gt;T$3,0,IF('[1]Indicator Data'!BV150&lt;T$4,10,(T$3-'[1]Indicator Data'!BV150)/(T$3-T$4)*10)),1))</f>
        <v>4.0999999999999996</v>
      </c>
      <c r="U149" s="20" t="str">
        <f>IF('[1]Indicator Data'!BW150="No data","x",ROUND(IF('[1]Indicator Data'!BW150&gt;U$3,0,IF('[1]Indicator Data'!BW150&lt;U$4,10,(U$3-'[1]Indicator Data'!BW150)/(U$3-U$4)*10)),1))</f>
        <v>x</v>
      </c>
      <c r="V149" s="17">
        <f t="shared" si="23"/>
        <v>2.65</v>
      </c>
      <c r="W149" s="17">
        <f>IF('[1]Indicator Data'!BX150="No data","x",ROUND(IF('[1]Indicator Data'!BX150&gt;W$3,0,IF('[1]Indicator Data'!BX150&lt;W$4,10,(W$3-'[1]Indicator Data'!BX150)/(W$3-W$4)*10)),1))</f>
        <v>8.1</v>
      </c>
      <c r="X149" s="17">
        <f>IF('[1]Indicator Data'!BY150="No data","x",ROUND(IF('[1]Indicator Data'!BY150&gt;X$3,10,IF('[1]Indicator Data'!BY150&lt;X$4,0,10-(X$3-'[1]Indicator Data'!BY150)/(X$3-X$4)*10)),1))</f>
        <v>1.3</v>
      </c>
      <c r="Y149" s="18">
        <f t="shared" si="16"/>
        <v>4</v>
      </c>
      <c r="Z149" s="19">
        <f t="shared" si="17"/>
        <v>2.6</v>
      </c>
      <c r="AA149" s="14"/>
    </row>
    <row r="150" spans="1:27" s="7" customFormat="1" x14ac:dyDescent="0.3">
      <c r="A150" s="16" t="str">
        <f>'[1]Indicator Data'!A151</f>
        <v>Saint Vincent and the Grenadines</v>
      </c>
      <c r="B150" s="17" t="str">
        <f>IF('[1]Indicator Data'!BJ151="No data","x",ROUND(IF('[1]Indicator Data'!BJ151&gt;B$3,0,IF('[1]Indicator Data'!BJ151&lt;B$4,10,(B$3-'[1]Indicator Data'!BJ151)/(B$3-B$4)*10)),1))</f>
        <v>x</v>
      </c>
      <c r="C150" s="18" t="str">
        <f t="shared" si="18"/>
        <v>x</v>
      </c>
      <c r="D150" s="17">
        <f>IF('[1]Indicator Data'!BL151="No data","x",ROUND(IF('[1]Indicator Data'!BL151&gt;D$3,0,IF('[1]Indicator Data'!BL151&lt;D$4,10,(D$3-'[1]Indicator Data'!BL151)/(D$3-D$4)*10)),1))</f>
        <v>4.0999999999999996</v>
      </c>
      <c r="E150" s="17">
        <f>IF('[1]Indicator Data'!BK151="No data","x",ROUND(IF('[1]Indicator Data'!BK151&gt;E$3,0,IF('[1]Indicator Data'!BK151&lt;E$4,10,(E$3-'[1]Indicator Data'!BK151)/(E$3-E$4)*10)),1))</f>
        <v>4.5</v>
      </c>
      <c r="F150" s="18">
        <f t="shared" si="19"/>
        <v>4.3</v>
      </c>
      <c r="G150" s="19">
        <f t="shared" si="20"/>
        <v>4.3</v>
      </c>
      <c r="H150" s="17" t="str">
        <f>IF('[1]Indicator Data'!BN151="No data","x",ROUND(IF('[1]Indicator Data'!BN151^2&gt;H$3,0,IF('[1]Indicator Data'!BN151^2&lt;H$4,10,(H$3-'[1]Indicator Data'!BN151^2)/(H$3-H$4)*10)),1))</f>
        <v>x</v>
      </c>
      <c r="I150" s="17">
        <f>IF(OR('[1]Indicator Data'!BM151=0,'[1]Indicator Data'!BM151="No data"),"x",ROUND(IF('[1]Indicator Data'!BM151&gt;I$3,0,IF('[1]Indicator Data'!BM151&lt;I$4,10,(I$3-'[1]Indicator Data'!BM151)/(I$3-I$4)*10)),1))</f>
        <v>0</v>
      </c>
      <c r="J150" s="17">
        <f>IF('[1]Indicator Data'!BO151="No data","x",ROUND(IF('[1]Indicator Data'!BO151&gt;J$3,0,IF('[1]Indicator Data'!BO151&lt;J$4,10,(J$3-'[1]Indicator Data'!BO151)/(J$3-J$4)*10)),1))</f>
        <v>7.9</v>
      </c>
      <c r="K150" s="17">
        <f>IF('[1]Indicator Data'!BP151="No data","x",ROUND(IF('[1]Indicator Data'!BP151&gt;K$3,0,IF('[1]Indicator Data'!BP151&lt;K$4,10,(K$3-'[1]Indicator Data'!BP151)/(K$3-K$4)*10)),1))</f>
        <v>5.5</v>
      </c>
      <c r="L150" s="18">
        <f t="shared" si="21"/>
        <v>4.5</v>
      </c>
      <c r="M150" s="20">
        <f>IF('[1]Indicator Data'!BQ151="No data","x",'[1]Indicator Data'!BQ151/'[1]Indicator Data'!CC151*100)</f>
        <v>105.12820512820514</v>
      </c>
      <c r="N150" s="17">
        <f>IF(M150="x","x",ROUND(IF(M150&gt;N$3,0,IF(M150&lt;N$4,10,(N$3-M150)/(N$3-N$4)*10)),1))</f>
        <v>0</v>
      </c>
      <c r="O150" s="17">
        <f>IF('[1]Indicator Data'!BR151="No data","x",ROUND(IF('[1]Indicator Data'!BR151&gt;O$3,0,IF('[1]Indicator Data'!BR151&lt;O$4,10,(O$3-'[1]Indicator Data'!BR151)/(O$3-O$4)*10)),1))</f>
        <v>1.4</v>
      </c>
      <c r="P150" s="17">
        <f>IF('[1]Indicator Data'!BS151="No data","x",ROUND(IF('[1]Indicator Data'!BS151&gt;P$3,0,IF('[1]Indicator Data'!BS151&lt;P$4,10,(P$3-'[1]Indicator Data'!BS151)/(P$3-P$4)*10)),1))</f>
        <v>1</v>
      </c>
      <c r="Q150" s="18">
        <f t="shared" si="22"/>
        <v>0.8</v>
      </c>
      <c r="R150" s="17" t="str">
        <f>IF('[1]Indicator Data'!BT151="No data","x",ROUND(IF('[1]Indicator Data'!BT151&gt;R$3,0,IF('[1]Indicator Data'!BT151&lt;R$4,10,(R$3-'[1]Indicator Data'!BT151)/(R$3-R$4)*10)),1))</f>
        <v>x</v>
      </c>
      <c r="S150" s="20">
        <f>IF('[1]Indicator Data'!BU151="No data","x",ROUND(IF('[1]Indicator Data'!BU151&gt;S$3,0,IF('[1]Indicator Data'!BU151&lt;S$4,10,(S$3-'[1]Indicator Data'!BU151)/(S$3-S$4)*10)),1))</f>
        <v>0.3</v>
      </c>
      <c r="T150" s="20">
        <f>IF('[1]Indicator Data'!BV151="No data","x",ROUND(IF('[1]Indicator Data'!BV151&gt;T$3,0,IF('[1]Indicator Data'!BV151&lt;T$4,10,(T$3-'[1]Indicator Data'!BV151)/(T$3-T$4)*10)),1))</f>
        <v>0</v>
      </c>
      <c r="U150" s="20" t="str">
        <f>IF('[1]Indicator Data'!BW151="No data","x",ROUND(IF('[1]Indicator Data'!BW151&gt;U$3,0,IF('[1]Indicator Data'!BW151&lt;U$4,10,(U$3-'[1]Indicator Data'!BW151)/(U$3-U$4)*10)),1))</f>
        <v>x</v>
      </c>
      <c r="V150" s="17">
        <f t="shared" si="23"/>
        <v>0.15</v>
      </c>
      <c r="W150" s="17">
        <f>IF('[1]Indicator Data'!BX151="No data","x",ROUND(IF('[1]Indicator Data'!BX151&gt;W$3,0,IF('[1]Indicator Data'!BX151&lt;W$4,10,(W$3-'[1]Indicator Data'!BX151)/(W$3-W$4)*10)),1))</f>
        <v>8.3000000000000007</v>
      </c>
      <c r="X150" s="17">
        <f>IF('[1]Indicator Data'!BY151="No data","x",ROUND(IF('[1]Indicator Data'!BY151&gt;X$3,10,IF('[1]Indicator Data'!BY151&lt;X$4,0,10-(X$3-'[1]Indicator Data'!BY151)/(X$3-X$4)*10)),1))</f>
        <v>0.8</v>
      </c>
      <c r="Y150" s="18">
        <f t="shared" si="16"/>
        <v>3.1</v>
      </c>
      <c r="Z150" s="19">
        <f t="shared" si="17"/>
        <v>2.8</v>
      </c>
      <c r="AA150" s="14"/>
    </row>
    <row r="151" spans="1:27" s="7" customFormat="1" x14ac:dyDescent="0.3">
      <c r="A151" s="16" t="str">
        <f>'[1]Indicator Data'!A152</f>
        <v>Samoa</v>
      </c>
      <c r="B151" s="17">
        <f>IF('[1]Indicator Data'!BJ152="No data","x",ROUND(IF('[1]Indicator Data'!BJ152&gt;B$3,0,IF('[1]Indicator Data'!BJ152&lt;B$4,10,(B$3-'[1]Indicator Data'!BJ152)/(B$3-B$4)*10)),1))</f>
        <v>4.5999999999999996</v>
      </c>
      <c r="C151" s="18">
        <f t="shared" si="18"/>
        <v>4.5999999999999996</v>
      </c>
      <c r="D151" s="17" t="str">
        <f>IF('[1]Indicator Data'!BL152="No data","x",ROUND(IF('[1]Indicator Data'!BL152&gt;D$3,0,IF('[1]Indicator Data'!BL152&lt;D$4,10,(D$3-'[1]Indicator Data'!BL152)/(D$3-D$4)*10)),1))</f>
        <v>x</v>
      </c>
      <c r="E151" s="17">
        <f>IF('[1]Indicator Data'!BK152="No data","x",ROUND(IF('[1]Indicator Data'!BK152&gt;E$3,0,IF('[1]Indicator Data'!BK152&lt;E$4,10,(E$3-'[1]Indicator Data'!BK152)/(E$3-E$4)*10)),1))</f>
        <v>4.0999999999999996</v>
      </c>
      <c r="F151" s="18">
        <f t="shared" si="19"/>
        <v>4.0999999999999996</v>
      </c>
      <c r="G151" s="19">
        <f t="shared" si="20"/>
        <v>4.4000000000000004</v>
      </c>
      <c r="H151" s="17">
        <f>IF('[1]Indicator Data'!BN152="No data","x",ROUND(IF('[1]Indicator Data'!BN152^2&gt;H$3,0,IF('[1]Indicator Data'!BN152^2&lt;H$4,10,(H$3-'[1]Indicator Data'!BN152^2)/(H$3-H$4)*10)),1))</f>
        <v>0.2</v>
      </c>
      <c r="I151" s="17">
        <f>IF(OR('[1]Indicator Data'!BM152=0,'[1]Indicator Data'!BM152="No data"),"x",ROUND(IF('[1]Indicator Data'!BM152&gt;I$3,0,IF('[1]Indicator Data'!BM152&lt;I$4,10,(I$3-'[1]Indicator Data'!BM152)/(I$3-I$4)*10)),1))</f>
        <v>0.1</v>
      </c>
      <c r="J151" s="17">
        <f>IF('[1]Indicator Data'!BO152="No data","x",ROUND(IF('[1]Indicator Data'!BO152&gt;J$3,0,IF('[1]Indicator Data'!BO152&lt;J$4,10,(J$3-'[1]Indicator Data'!BO152)/(J$3-J$4)*10)),1))</f>
        <v>6.6</v>
      </c>
      <c r="K151" s="17">
        <f>IF('[1]Indicator Data'!BP152="No data","x",ROUND(IF('[1]Indicator Data'!BP152&gt;K$3,0,IF('[1]Indicator Data'!BP152&lt;K$4,10,(K$3-'[1]Indicator Data'!BP152)/(K$3-K$4)*10)),1))</f>
        <v>7</v>
      </c>
      <c r="L151" s="18">
        <f t="shared" si="21"/>
        <v>3.5</v>
      </c>
      <c r="M151" s="20">
        <f>IF('[1]Indicator Data'!BQ152="No data","x",'[1]Indicator Data'!BQ152/'[1]Indicator Data'!CC152*100)</f>
        <v>56.537102473498237</v>
      </c>
      <c r="N151" s="17">
        <f>IF(M151="x","x",ROUND(IF(M151&gt;N$3,0,IF(M151&lt;N$4,10,(N$3-M151)/(N$3-N$4)*10)),1))</f>
        <v>4.4000000000000004</v>
      </c>
      <c r="O151" s="17">
        <f>IF('[1]Indicator Data'!BR152="No data","x",ROUND(IF('[1]Indicator Data'!BR152&gt;O$3,0,IF('[1]Indicator Data'!BR152&lt;O$4,10,(O$3-'[1]Indicator Data'!BR152)/(O$3-O$4)*10)),1))</f>
        <v>0.2</v>
      </c>
      <c r="P151" s="17">
        <f>IF('[1]Indicator Data'!BS152="No data","x",ROUND(IF('[1]Indicator Data'!BS152&gt;P$3,0,IF('[1]Indicator Data'!BS152&lt;P$4,10,(P$3-'[1]Indicator Data'!BS152)/(P$3-P$4)*10)),1))</f>
        <v>0.5</v>
      </c>
      <c r="Q151" s="18">
        <f t="shared" si="22"/>
        <v>1.7</v>
      </c>
      <c r="R151" s="17">
        <f>IF('[1]Indicator Data'!BT152="No data","x",ROUND(IF('[1]Indicator Data'!BT152&gt;R$3,0,IF('[1]Indicator Data'!BT152&lt;R$4,10,(R$3-'[1]Indicator Data'!BT152)/(R$3-R$4)*10)),1))</f>
        <v>9.1</v>
      </c>
      <c r="S151" s="20">
        <f>IF('[1]Indicator Data'!BU152="No data","x",ROUND(IF('[1]Indicator Data'!BU152&gt;S$3,0,IF('[1]Indicator Data'!BU152&lt;S$4,10,(S$3-'[1]Indicator Data'!BU152)/(S$3-S$4)*10)),1))</f>
        <v>6.9</v>
      </c>
      <c r="T151" s="20">
        <f>IF('[1]Indicator Data'!BV152="No data","x",ROUND(IF('[1]Indicator Data'!BV152&gt;T$3,0,IF('[1]Indicator Data'!BV152&lt;T$4,10,(T$3-'[1]Indicator Data'!BV152)/(T$3-T$4)*10)),1))</f>
        <v>9.3000000000000007</v>
      </c>
      <c r="U151" s="20" t="str">
        <f>IF('[1]Indicator Data'!BW152="No data","x",ROUND(IF('[1]Indicator Data'!BW152&gt;U$3,0,IF('[1]Indicator Data'!BW152&lt;U$4,10,(U$3-'[1]Indicator Data'!BW152)/(U$3-U$4)*10)),1))</f>
        <v>x</v>
      </c>
      <c r="V151" s="17">
        <f t="shared" si="23"/>
        <v>8.1000000000000014</v>
      </c>
      <c r="W151" s="17">
        <f>IF('[1]Indicator Data'!BX152="No data","x",ROUND(IF('[1]Indicator Data'!BX152&gt;W$3,0,IF('[1]Indicator Data'!BX152&lt;W$4,10,(W$3-'[1]Indicator Data'!BX152)/(W$3-W$4)*10)),1))</f>
        <v>9</v>
      </c>
      <c r="X151" s="17">
        <f>IF('[1]Indicator Data'!BY152="No data","x",ROUND(IF('[1]Indicator Data'!BY152&gt;X$3,10,IF('[1]Indicator Data'!BY152&lt;X$4,0,10-(X$3-'[1]Indicator Data'!BY152)/(X$3-X$4)*10)),1))</f>
        <v>0.5</v>
      </c>
      <c r="Y151" s="18">
        <f t="shared" si="16"/>
        <v>6.7</v>
      </c>
      <c r="Z151" s="19">
        <f t="shared" si="17"/>
        <v>4</v>
      </c>
      <c r="AA151" s="14"/>
    </row>
    <row r="152" spans="1:27" s="7" customFormat="1" x14ac:dyDescent="0.3">
      <c r="A152" s="16" t="str">
        <f>'[1]Indicator Data'!A153</f>
        <v>Sao Tome and Principe</v>
      </c>
      <c r="B152" s="17" t="str">
        <f>IF('[1]Indicator Data'!BJ153="No data","x",ROUND(IF('[1]Indicator Data'!BJ153&gt;B$3,0,IF('[1]Indicator Data'!BJ153&lt;B$4,10,(B$3-'[1]Indicator Data'!BJ153)/(B$3-B$4)*10)),1))</f>
        <v>x</v>
      </c>
      <c r="C152" s="18" t="str">
        <f t="shared" si="18"/>
        <v>x</v>
      </c>
      <c r="D152" s="17">
        <f>IF('[1]Indicator Data'!BL153="No data","x",ROUND(IF('[1]Indicator Data'!BL153&gt;D$3,0,IF('[1]Indicator Data'!BL153&lt;D$4,10,(D$3-'[1]Indicator Data'!BL153)/(D$3-D$4)*10)),1))</f>
        <v>5.3</v>
      </c>
      <c r="E152" s="17">
        <f>IF('[1]Indicator Data'!BK153="No data","x",ROUND(IF('[1]Indicator Data'!BK153&gt;E$3,0,IF('[1]Indicator Data'!BK153&lt;E$4,10,(E$3-'[1]Indicator Data'!BK153)/(E$3-E$4)*10)),1))</f>
        <v>6.3</v>
      </c>
      <c r="F152" s="18">
        <f t="shared" si="19"/>
        <v>5.8</v>
      </c>
      <c r="G152" s="19">
        <f t="shared" si="20"/>
        <v>5.8</v>
      </c>
      <c r="H152" s="17">
        <f>IF('[1]Indicator Data'!BN153="No data","x",ROUND(IF('[1]Indicator Data'!BN153^2&gt;H$3,0,IF('[1]Indicator Data'!BN153^2&lt;H$4,10,(H$3-'[1]Indicator Data'!BN153^2)/(H$3-H$4)*10)),1))</f>
        <v>1.5</v>
      </c>
      <c r="I152" s="17">
        <f>IF(OR('[1]Indicator Data'!BM153=0,'[1]Indicator Data'!BM153="No data"),"x",ROUND(IF('[1]Indicator Data'!BM153&gt;I$3,0,IF('[1]Indicator Data'!BM153&lt;I$4,10,(I$3-'[1]Indicator Data'!BM153)/(I$3-I$4)*10)),1))</f>
        <v>2.5</v>
      </c>
      <c r="J152" s="17">
        <f>IF('[1]Indicator Data'!BO153="No data","x",ROUND(IF('[1]Indicator Data'!BO153&gt;J$3,0,IF('[1]Indicator Data'!BO153&lt;J$4,10,(J$3-'[1]Indicator Data'!BO153)/(J$3-J$4)*10)),1))</f>
        <v>7</v>
      </c>
      <c r="K152" s="17">
        <f>IF('[1]Indicator Data'!BP153="No data","x",ROUND(IF('[1]Indicator Data'!BP153&gt;K$3,0,IF('[1]Indicator Data'!BP153&lt;K$4,10,(K$3-'[1]Indicator Data'!BP153)/(K$3-K$4)*10)),1))</f>
        <v>6.3</v>
      </c>
      <c r="L152" s="18">
        <f t="shared" si="21"/>
        <v>4.3</v>
      </c>
      <c r="M152" s="20">
        <f>IF('[1]Indicator Data'!BQ153="No data","x",'[1]Indicator Data'!BQ153/'[1]Indicator Data'!CC153*100)</f>
        <v>66.666666666666657</v>
      </c>
      <c r="N152" s="17">
        <f>IF(M152="x","x",ROUND(IF(M152&gt;N$3,0,IF(M152&lt;N$4,10,(N$3-M152)/(N$3-N$4)*10)),1))</f>
        <v>3.4</v>
      </c>
      <c r="O152" s="17">
        <f>IF('[1]Indicator Data'!BR153="No data","x",ROUND(IF('[1]Indicator Data'!BR153&gt;O$3,0,IF('[1]Indicator Data'!BR153&lt;O$4,10,(O$3-'[1]Indicator Data'!BR153)/(O$3-O$4)*10)),1))</f>
        <v>6.3</v>
      </c>
      <c r="P152" s="17">
        <f>IF('[1]Indicator Data'!BS153="No data","x",ROUND(IF('[1]Indicator Data'!BS153&gt;P$3,0,IF('[1]Indicator Data'!BS153&lt;P$4,10,(P$3-'[1]Indicator Data'!BS153)/(P$3-P$4)*10)),1))</f>
        <v>3.1</v>
      </c>
      <c r="Q152" s="18">
        <f t="shared" si="22"/>
        <v>4.3</v>
      </c>
      <c r="R152" s="17">
        <f>IF('[1]Indicator Data'!BT153="No data","x",ROUND(IF('[1]Indicator Data'!BT153&gt;R$3,0,IF('[1]Indicator Data'!BT153&lt;R$4,10,(R$3-'[1]Indicator Data'!BT153)/(R$3-R$4)*10)),1))</f>
        <v>9.1999999999999993</v>
      </c>
      <c r="S152" s="20">
        <f>IF('[1]Indicator Data'!BU153="No data","x",ROUND(IF('[1]Indicator Data'!BU153&gt;S$3,0,IF('[1]Indicator Data'!BU153&lt;S$4,10,(S$3-'[1]Indicator Data'!BU153)/(S$3-S$4)*10)),1))</f>
        <v>0.7</v>
      </c>
      <c r="T152" s="20">
        <f>IF('[1]Indicator Data'!BV153="No data","x",ROUND(IF('[1]Indicator Data'!BV153&gt;T$3,0,IF('[1]Indicator Data'!BV153&lt;T$4,10,(T$3-'[1]Indicator Data'!BV153)/(T$3-T$4)*10)),1))</f>
        <v>3.1</v>
      </c>
      <c r="U152" s="20">
        <f>IF('[1]Indicator Data'!BW153="No data","x",ROUND(IF('[1]Indicator Data'!BW153&gt;U$3,0,IF('[1]Indicator Data'!BW153&lt;U$4,10,(U$3-'[1]Indicator Data'!BW153)/(U$3-U$4)*10)),1))</f>
        <v>0.7</v>
      </c>
      <c r="V152" s="17">
        <f t="shared" si="23"/>
        <v>1.5</v>
      </c>
      <c r="W152" s="17">
        <f>IF('[1]Indicator Data'!BX153="No data","x",ROUND(IF('[1]Indicator Data'!BX153&gt;W$3,0,IF('[1]Indicator Data'!BX153&lt;W$4,10,(W$3-'[1]Indicator Data'!BX153)/(W$3-W$4)*10)),1))</f>
        <v>9.4</v>
      </c>
      <c r="X152" s="17">
        <f>IF('[1]Indicator Data'!BY153="No data","x",ROUND(IF('[1]Indicator Data'!BY153&gt;X$3,10,IF('[1]Indicator Data'!BY153&lt;X$4,0,10-(X$3-'[1]Indicator Data'!BY153)/(X$3-X$4)*10)),1))</f>
        <v>1.4</v>
      </c>
      <c r="Y152" s="18">
        <f t="shared" si="16"/>
        <v>5.4</v>
      </c>
      <c r="Z152" s="19">
        <f t="shared" si="17"/>
        <v>4.7</v>
      </c>
      <c r="AA152" s="14"/>
    </row>
    <row r="153" spans="1:27" s="7" customFormat="1" x14ac:dyDescent="0.3">
      <c r="A153" s="16" t="str">
        <f>'[1]Indicator Data'!A154</f>
        <v>Saudi Arabia</v>
      </c>
      <c r="B153" s="17" t="str">
        <f>IF('[1]Indicator Data'!BJ154="No data","x",ROUND(IF('[1]Indicator Data'!BJ154&gt;B$3,0,IF('[1]Indicator Data'!BJ154&lt;B$4,10,(B$3-'[1]Indicator Data'!BJ154)/(B$3-B$4)*10)),1))</f>
        <v>x</v>
      </c>
      <c r="C153" s="18" t="str">
        <f t="shared" si="18"/>
        <v>x</v>
      </c>
      <c r="D153" s="17">
        <f>IF('[1]Indicator Data'!BL154="No data","x",ROUND(IF('[1]Indicator Data'!BL154&gt;D$3,0,IF('[1]Indicator Data'!BL154&lt;D$4,10,(D$3-'[1]Indicator Data'!BL154)/(D$3-D$4)*10)),1))</f>
        <v>4.7</v>
      </c>
      <c r="E153" s="17">
        <f>IF('[1]Indicator Data'!BK154="No data","x",ROUND(IF('[1]Indicator Data'!BK154&gt;E$3,0,IF('[1]Indicator Data'!BK154&lt;E$4,10,(E$3-'[1]Indicator Data'!BK154)/(E$3-E$4)*10)),1))</f>
        <v>4.4000000000000004</v>
      </c>
      <c r="F153" s="18">
        <f t="shared" si="19"/>
        <v>4.5999999999999996</v>
      </c>
      <c r="G153" s="19">
        <f t="shared" si="20"/>
        <v>4.5999999999999996</v>
      </c>
      <c r="H153" s="17">
        <f>IF('[1]Indicator Data'!BN154="No data","x",ROUND(IF('[1]Indicator Data'!BN154^2&gt;H$3,0,IF('[1]Indicator Data'!BN154^2&lt;H$4,10,(H$3-'[1]Indicator Data'!BN154^2)/(H$3-H$4)*10)),1))</f>
        <v>1</v>
      </c>
      <c r="I153" s="17">
        <f>IF(OR('[1]Indicator Data'!BM154=0,'[1]Indicator Data'!BM154="No data"),"x",ROUND(IF('[1]Indicator Data'!BM154&gt;I$3,0,IF('[1]Indicator Data'!BM154&lt;I$4,10,(I$3-'[1]Indicator Data'!BM154)/(I$3-I$4)*10)),1))</f>
        <v>0</v>
      </c>
      <c r="J153" s="17">
        <f>IF('[1]Indicator Data'!BO154="No data","x",ROUND(IF('[1]Indicator Data'!BO154&gt;J$3,0,IF('[1]Indicator Data'!BO154&lt;J$4,10,(J$3-'[1]Indicator Data'!BO154)/(J$3-J$4)*10)),1))</f>
        <v>0.4</v>
      </c>
      <c r="K153" s="17">
        <f>IF('[1]Indicator Data'!BP154="No data","x",ROUND(IF('[1]Indicator Data'!BP154&gt;K$3,0,IF('[1]Indicator Data'!BP154&lt;K$4,10,(K$3-'[1]Indicator Data'!BP154)/(K$3-K$4)*10)),1))</f>
        <v>4.0999999999999996</v>
      </c>
      <c r="L153" s="18">
        <f t="shared" si="21"/>
        <v>1.4</v>
      </c>
      <c r="M153" s="20">
        <f>IF('[1]Indicator Data'!BQ154="No data","x",'[1]Indicator Data'!BQ154/'[1]Indicator Data'!CC154*100)</f>
        <v>6.047383576236574</v>
      </c>
      <c r="N153" s="17">
        <f>IF(M153="x","x",ROUND(IF(M153&gt;N$3,0,IF(M153&lt;N$4,10,(N$3-M153)/(N$3-N$4)*10)),1))</f>
        <v>9.5</v>
      </c>
      <c r="O153" s="17">
        <f>IF('[1]Indicator Data'!BR154="No data","x",ROUND(IF('[1]Indicator Data'!BR154&gt;O$3,0,IF('[1]Indicator Data'!BR154&lt;O$4,10,(O$3-'[1]Indicator Data'!BR154)/(O$3-O$4)*10)),1))</f>
        <v>0</v>
      </c>
      <c r="P153" s="17">
        <f>IF('[1]Indicator Data'!BS154="No data","x",ROUND(IF('[1]Indicator Data'!BS154&gt;P$3,0,IF('[1]Indicator Data'!BS154&lt;P$4,10,(P$3-'[1]Indicator Data'!BS154)/(P$3-P$4)*10)),1))</f>
        <v>0</v>
      </c>
      <c r="Q153" s="18">
        <f t="shared" si="22"/>
        <v>3.2</v>
      </c>
      <c r="R153" s="17">
        <f>IF('[1]Indicator Data'!BT154="No data","x",ROUND(IF('[1]Indicator Data'!BT154&gt;R$3,0,IF('[1]Indicator Data'!BT154&lt;R$4,10,(R$3-'[1]Indicator Data'!BT154)/(R$3-R$4)*10)),1))</f>
        <v>4</v>
      </c>
      <c r="S153" s="20">
        <f>IF('[1]Indicator Data'!BU154="No data","x",ROUND(IF('[1]Indicator Data'!BU154&gt;S$3,0,IF('[1]Indicator Data'!BU154&lt;S$4,10,(S$3-'[1]Indicator Data'!BU154)/(S$3-S$4)*10)),1))</f>
        <v>0.5</v>
      </c>
      <c r="T153" s="20">
        <f>IF('[1]Indicator Data'!BV154="No data","x",ROUND(IF('[1]Indicator Data'!BV154&gt;T$3,0,IF('[1]Indicator Data'!BV154&lt;T$4,10,(T$3-'[1]Indicator Data'!BV154)/(T$3-T$4)*10)),1))</f>
        <v>0.5</v>
      </c>
      <c r="U153" s="20">
        <f>IF('[1]Indicator Data'!BW154="No data","x",ROUND(IF('[1]Indicator Data'!BW154&gt;U$3,0,IF('[1]Indicator Data'!BW154&lt;U$4,10,(U$3-'[1]Indicator Data'!BW154)/(U$3-U$4)*10)),1))</f>
        <v>0.5</v>
      </c>
      <c r="V153" s="17">
        <f t="shared" si="23"/>
        <v>0.5</v>
      </c>
      <c r="W153" s="17">
        <f>IF('[1]Indicator Data'!BX154="No data","x",ROUND(IF('[1]Indicator Data'!BX154&gt;W$3,0,IF('[1]Indicator Data'!BX154&lt;W$4,10,(W$3-'[1]Indicator Data'!BX154)/(W$3-W$4)*10)),1))</f>
        <v>0</v>
      </c>
      <c r="X153" s="17">
        <f>IF('[1]Indicator Data'!BY154="No data","x",ROUND(IF('[1]Indicator Data'!BY154&gt;X$3,10,IF('[1]Indicator Data'!BY154&lt;X$4,0,10-(X$3-'[1]Indicator Data'!BY154)/(X$3-X$4)*10)),1))</f>
        <v>0.2</v>
      </c>
      <c r="Y153" s="18">
        <f t="shared" si="16"/>
        <v>1.2</v>
      </c>
      <c r="Z153" s="19">
        <f t="shared" si="17"/>
        <v>1.9</v>
      </c>
      <c r="AA153" s="14"/>
    </row>
    <row r="154" spans="1:27" s="7" customFormat="1" x14ac:dyDescent="0.3">
      <c r="A154" s="16" t="str">
        <f>'[1]Indicator Data'!A155</f>
        <v>Senegal</v>
      </c>
      <c r="B154" s="17">
        <f>IF('[1]Indicator Data'!BJ155="No data","x",ROUND(IF('[1]Indicator Data'!BJ155&gt;B$3,0,IF('[1]Indicator Data'!BJ155&lt;B$4,10,(B$3-'[1]Indicator Data'!BJ155)/(B$3-B$4)*10)),1))</f>
        <v>4.7</v>
      </c>
      <c r="C154" s="18">
        <f t="shared" si="18"/>
        <v>4.7</v>
      </c>
      <c r="D154" s="17">
        <f>IF('[1]Indicator Data'!BL155="No data","x",ROUND(IF('[1]Indicator Data'!BL155&gt;D$3,0,IF('[1]Indicator Data'!BL155&lt;D$4,10,(D$3-'[1]Indicator Data'!BL155)/(D$3-D$4)*10)),1))</f>
        <v>5.5</v>
      </c>
      <c r="E154" s="17">
        <f>IF('[1]Indicator Data'!BK155="No data","x",ROUND(IF('[1]Indicator Data'!BK155&gt;E$3,0,IF('[1]Indicator Data'!BK155&lt;E$4,10,(E$3-'[1]Indicator Data'!BK155)/(E$3-E$4)*10)),1))</f>
        <v>5.0999999999999996</v>
      </c>
      <c r="F154" s="18">
        <f t="shared" si="19"/>
        <v>5.3</v>
      </c>
      <c r="G154" s="19">
        <f t="shared" si="20"/>
        <v>5</v>
      </c>
      <c r="H154" s="17">
        <f>IF('[1]Indicator Data'!BN155="No data","x",ROUND(IF('[1]Indicator Data'!BN155^2&gt;H$3,0,IF('[1]Indicator Data'!BN155^2&lt;H$4,10,(H$3-'[1]Indicator Data'!BN155^2)/(H$3-H$4)*10)),1))</f>
        <v>8</v>
      </c>
      <c r="I154" s="17">
        <f>IF(OR('[1]Indicator Data'!BM155=0,'[1]Indicator Data'!BM155="No data"),"x",ROUND(IF('[1]Indicator Data'!BM155&gt;I$3,0,IF('[1]Indicator Data'!BM155&lt;I$4,10,(I$3-'[1]Indicator Data'!BM155)/(I$3-I$4)*10)),1))</f>
        <v>3</v>
      </c>
      <c r="J154" s="17">
        <f>IF('[1]Indicator Data'!BO155="No data","x",ROUND(IF('[1]Indicator Data'!BO155&gt;J$3,0,IF('[1]Indicator Data'!BO155&lt;J$4,10,(J$3-'[1]Indicator Data'!BO155)/(J$3-J$4)*10)),1))</f>
        <v>7</v>
      </c>
      <c r="K154" s="17">
        <f>IF('[1]Indicator Data'!BP155="No data","x",ROUND(IF('[1]Indicator Data'!BP155&gt;K$3,0,IF('[1]Indicator Data'!BP155&lt;K$4,10,(K$3-'[1]Indicator Data'!BP155)/(K$3-K$4)*10)),1))</f>
        <v>4.5999999999999996</v>
      </c>
      <c r="L154" s="18">
        <f t="shared" si="21"/>
        <v>5.7</v>
      </c>
      <c r="M154" s="20">
        <f>IF('[1]Indicator Data'!BQ155="No data","x",'[1]Indicator Data'!BQ155/'[1]Indicator Data'!CC155*100)</f>
        <v>11.946190204124033</v>
      </c>
      <c r="N154" s="17">
        <f>IF(M154="x","x",ROUND(IF(M154&gt;N$3,0,IF(M154&lt;N$4,10,(N$3-M154)/(N$3-N$4)*10)),1))</f>
        <v>8.9</v>
      </c>
      <c r="O154" s="17">
        <f>IF('[1]Indicator Data'!BR155="No data","x",ROUND(IF('[1]Indicator Data'!BR155&gt;O$3,0,IF('[1]Indicator Data'!BR155&lt;O$4,10,(O$3-'[1]Indicator Data'!BR155)/(O$3-O$4)*10)),1))</f>
        <v>5.4</v>
      </c>
      <c r="P154" s="17">
        <f>IF('[1]Indicator Data'!BS155="No data","x",ROUND(IF('[1]Indicator Data'!BS155&gt;P$3,0,IF('[1]Indicator Data'!BS155&lt;P$4,10,(P$3-'[1]Indicator Data'!BS155)/(P$3-P$4)*10)),1))</f>
        <v>3.9</v>
      </c>
      <c r="Q154" s="18">
        <f t="shared" si="22"/>
        <v>6.1</v>
      </c>
      <c r="R154" s="17">
        <f>IF('[1]Indicator Data'!BT155="No data","x",ROUND(IF('[1]Indicator Data'!BT155&gt;R$3,0,IF('[1]Indicator Data'!BT155&lt;R$4,10,(R$3-'[1]Indicator Data'!BT155)/(R$3-R$4)*10)),1))</f>
        <v>9.8000000000000007</v>
      </c>
      <c r="S154" s="20">
        <f>IF('[1]Indicator Data'!BU155="No data","x",ROUND(IF('[1]Indicator Data'!BU155&gt;S$3,0,IF('[1]Indicator Data'!BU155&lt;S$4,10,(S$3-'[1]Indicator Data'!BU155)/(S$3-S$4)*10)),1))</f>
        <v>1</v>
      </c>
      <c r="T154" s="20">
        <f>IF('[1]Indicator Data'!BV155="No data","x",ROUND(IF('[1]Indicator Data'!BV155&gt;T$3,0,IF('[1]Indicator Data'!BV155&lt;T$4,10,(T$3-'[1]Indicator Data'!BV155)/(T$3-T$4)*10)),1))</f>
        <v>3.6</v>
      </c>
      <c r="U154" s="20">
        <f>IF('[1]Indicator Data'!BW155="No data","x",ROUND(IF('[1]Indicator Data'!BW155&gt;U$3,0,IF('[1]Indicator Data'!BW155&lt;U$4,10,(U$3-'[1]Indicator Data'!BW155)/(U$3-U$4)*10)),1))</f>
        <v>1.2</v>
      </c>
      <c r="V154" s="17">
        <f t="shared" si="23"/>
        <v>1.9333333333333333</v>
      </c>
      <c r="W154" s="17">
        <f>IF('[1]Indicator Data'!BX155="No data","x",ROUND(IF('[1]Indicator Data'!BX155&gt;W$3,0,IF('[1]Indicator Data'!BX155&lt;W$4,10,(W$3-'[1]Indicator Data'!BX155)/(W$3-W$4)*10)),1))</f>
        <v>9.6999999999999993</v>
      </c>
      <c r="X154" s="17">
        <f>IF('[1]Indicator Data'!BY155="No data","x",ROUND(IF('[1]Indicator Data'!BY155&gt;X$3,10,IF('[1]Indicator Data'!BY155&lt;X$4,0,10-(X$3-'[1]Indicator Data'!BY155)/(X$3-X$4)*10)),1))</f>
        <v>3.5</v>
      </c>
      <c r="Y154" s="18">
        <f t="shared" si="16"/>
        <v>6.2</v>
      </c>
      <c r="Z154" s="19">
        <f t="shared" si="17"/>
        <v>6</v>
      </c>
      <c r="AA154" s="14"/>
    </row>
    <row r="155" spans="1:27" s="7" customFormat="1" x14ac:dyDescent="0.3">
      <c r="A155" s="16" t="str">
        <f>'[1]Indicator Data'!A156</f>
        <v>Serbia</v>
      </c>
      <c r="B155" s="17">
        <f>IF('[1]Indicator Data'!BJ156="No data","x",ROUND(IF('[1]Indicator Data'!BJ156&gt;B$3,0,IF('[1]Indicator Data'!BJ156&lt;B$4,10,(B$3-'[1]Indicator Data'!BJ156)/(B$3-B$4)*10)),1))</f>
        <v>4.9000000000000004</v>
      </c>
      <c r="C155" s="18">
        <f t="shared" si="18"/>
        <v>4.9000000000000004</v>
      </c>
      <c r="D155" s="17">
        <f>IF('[1]Indicator Data'!BL156="No data","x",ROUND(IF('[1]Indicator Data'!BL156&gt;D$3,0,IF('[1]Indicator Data'!BL156&lt;D$4,10,(D$3-'[1]Indicator Data'!BL156)/(D$3-D$4)*10)),1))</f>
        <v>6.2</v>
      </c>
      <c r="E155" s="17">
        <f>IF('[1]Indicator Data'!BK156="No data","x",ROUND(IF('[1]Indicator Data'!BK156&gt;E$3,0,IF('[1]Indicator Data'!BK156&lt;E$4,10,(E$3-'[1]Indicator Data'!BK156)/(E$3-E$4)*10)),1))</f>
        <v>5</v>
      </c>
      <c r="F155" s="18">
        <f t="shared" si="19"/>
        <v>5.6</v>
      </c>
      <c r="G155" s="19">
        <f t="shared" si="20"/>
        <v>5.3</v>
      </c>
      <c r="H155" s="17">
        <f>IF('[1]Indicator Data'!BN156="No data","x",ROUND(IF('[1]Indicator Data'!BN156^2&gt;H$3,0,IF('[1]Indicator Data'!BN156^2&lt;H$4,10,(H$3-'[1]Indicator Data'!BN156^2)/(H$3-H$4)*10)),1))</f>
        <v>0.3</v>
      </c>
      <c r="I155" s="17">
        <f>IF(OR('[1]Indicator Data'!BM156=0,'[1]Indicator Data'!BM156="No data"),"x",ROUND(IF('[1]Indicator Data'!BM156&gt;I$3,0,IF('[1]Indicator Data'!BM156&lt;I$4,10,(I$3-'[1]Indicator Data'!BM156)/(I$3-I$4)*10)),1))</f>
        <v>0</v>
      </c>
      <c r="J155" s="17">
        <f>IF('[1]Indicator Data'!BO156="No data","x",ROUND(IF('[1]Indicator Data'!BO156&gt;J$3,0,IF('[1]Indicator Data'!BO156&lt;J$4,10,(J$3-'[1]Indicator Data'!BO156)/(J$3-J$4)*10)),1))</f>
        <v>2.2999999999999998</v>
      </c>
      <c r="K155" s="17">
        <f>IF('[1]Indicator Data'!BP156="No data","x",ROUND(IF('[1]Indicator Data'!BP156&gt;K$3,0,IF('[1]Indicator Data'!BP156&lt;K$4,10,(K$3-'[1]Indicator Data'!BP156)/(K$3-K$4)*10)),1))</f>
        <v>5.3</v>
      </c>
      <c r="L155" s="18">
        <f t="shared" si="21"/>
        <v>2</v>
      </c>
      <c r="M155" s="20">
        <f>IF('[1]Indicator Data'!BQ156="No data","x",'[1]Indicator Data'!BQ156/'[1]Indicator Data'!CC156*100)</f>
        <v>75.463068831465819</v>
      </c>
      <c r="N155" s="17">
        <f>IF(M155="x","x",ROUND(IF(M155&gt;N$3,0,IF(M155&lt;N$4,10,(N$3-M155)/(N$3-N$4)*10)),1))</f>
        <v>2.5</v>
      </c>
      <c r="O155" s="17">
        <f>IF('[1]Indicator Data'!BR156="No data","x",ROUND(IF('[1]Indicator Data'!BR156&gt;O$3,0,IF('[1]Indicator Data'!BR156&lt;O$4,10,(O$3-'[1]Indicator Data'!BR156)/(O$3-O$4)*10)),1))</f>
        <v>0.3</v>
      </c>
      <c r="P155" s="17">
        <f>IF('[1]Indicator Data'!BS156="No data","x",ROUND(IF('[1]Indicator Data'!BS156&gt;P$3,0,IF('[1]Indicator Data'!BS156&lt;P$4,10,(P$3-'[1]Indicator Data'!BS156)/(P$3-P$4)*10)),1))</f>
        <v>2.9</v>
      </c>
      <c r="Q155" s="18">
        <f t="shared" si="22"/>
        <v>1.9</v>
      </c>
      <c r="R155" s="17">
        <f>IF('[1]Indicator Data'!BT156="No data","x",ROUND(IF('[1]Indicator Data'!BT156&gt;R$3,0,IF('[1]Indicator Data'!BT156&lt;R$4,10,(R$3-'[1]Indicator Data'!BT156)/(R$3-R$4)*10)),1))</f>
        <v>2.2000000000000002</v>
      </c>
      <c r="S155" s="20">
        <f>IF('[1]Indicator Data'!BU156="No data","x",ROUND(IF('[1]Indicator Data'!BU156&gt;S$3,0,IF('[1]Indicator Data'!BU156&lt;S$4,10,(S$3-'[1]Indicator Data'!BU156)/(S$3-S$4)*10)),1))</f>
        <v>0.3</v>
      </c>
      <c r="T155" s="20">
        <f>IF('[1]Indicator Data'!BV156="No data","x",ROUND(IF('[1]Indicator Data'!BV156&gt;T$3,0,IF('[1]Indicator Data'!BV156&lt;T$4,10,(T$3-'[1]Indicator Data'!BV156)/(T$3-T$4)*10)),1))</f>
        <v>1.4</v>
      </c>
      <c r="U155" s="20">
        <f>IF('[1]Indicator Data'!BW156="No data","x",ROUND(IF('[1]Indicator Data'!BW156&gt;U$3,0,IF('[1]Indicator Data'!BW156&lt;U$4,10,(U$3-'[1]Indicator Data'!BW156)/(U$3-U$4)*10)),1))</f>
        <v>1</v>
      </c>
      <c r="V155" s="17">
        <f t="shared" si="23"/>
        <v>0.9</v>
      </c>
      <c r="W155" s="17">
        <f>IF('[1]Indicator Data'!BX156="No data","x",ROUND(IF('[1]Indicator Data'!BX156&gt;W$3,0,IF('[1]Indicator Data'!BX156&lt;W$4,10,(W$3-'[1]Indicator Data'!BX156)/(W$3-W$4)*10)),1))</f>
        <v>5.0999999999999996</v>
      </c>
      <c r="X155" s="17">
        <f>IF('[1]Indicator Data'!BY156="No data","x",ROUND(IF('[1]Indicator Data'!BY156&gt;X$3,10,IF('[1]Indicator Data'!BY156&lt;X$4,0,10-(X$3-'[1]Indicator Data'!BY156)/(X$3-X$4)*10)),1))</f>
        <v>0.1</v>
      </c>
      <c r="Y155" s="18">
        <f t="shared" si="16"/>
        <v>2.1</v>
      </c>
      <c r="Z155" s="19">
        <f t="shared" si="17"/>
        <v>2</v>
      </c>
      <c r="AA155" s="14"/>
    </row>
    <row r="156" spans="1:27" s="7" customFormat="1" x14ac:dyDescent="0.3">
      <c r="A156" s="16" t="str">
        <f>'[1]Indicator Data'!A157</f>
        <v>Seychelles</v>
      </c>
      <c r="B156" s="17">
        <f>IF('[1]Indicator Data'!BJ157="No data","x",ROUND(IF('[1]Indicator Data'!BJ157&gt;B$3,0,IF('[1]Indicator Data'!BJ157&lt;B$4,10,(B$3-'[1]Indicator Data'!BJ157)/(B$3-B$4)*10)),1))</f>
        <v>4.3</v>
      </c>
      <c r="C156" s="18">
        <f t="shared" si="18"/>
        <v>4.3</v>
      </c>
      <c r="D156" s="17">
        <f>IF('[1]Indicator Data'!BL157="No data","x",ROUND(IF('[1]Indicator Data'!BL157&gt;D$3,0,IF('[1]Indicator Data'!BL157&lt;D$4,10,(D$3-'[1]Indicator Data'!BL157)/(D$3-D$4)*10)),1))</f>
        <v>3.4</v>
      </c>
      <c r="E156" s="17">
        <f>IF('[1]Indicator Data'!BK157="No data","x",ROUND(IF('[1]Indicator Data'!BK157&gt;E$3,0,IF('[1]Indicator Data'!BK157&lt;E$4,10,(E$3-'[1]Indicator Data'!BK157)/(E$3-E$4)*10)),1))</f>
        <v>4</v>
      </c>
      <c r="F156" s="18">
        <f t="shared" si="19"/>
        <v>3.7</v>
      </c>
      <c r="G156" s="19">
        <f t="shared" si="20"/>
        <v>4</v>
      </c>
      <c r="H156" s="17">
        <f>IF('[1]Indicator Data'!BN157="No data","x",ROUND(IF('[1]Indicator Data'!BN157^2&gt;H$3,0,IF('[1]Indicator Data'!BN157^2&lt;H$4,10,(H$3-'[1]Indicator Data'!BN157^2)/(H$3-H$4)*10)),1))</f>
        <v>0.9</v>
      </c>
      <c r="I156" s="17">
        <f>IF(OR('[1]Indicator Data'!BM157=0,'[1]Indicator Data'!BM157="No data"),"x",ROUND(IF('[1]Indicator Data'!BM157&gt;I$3,0,IF('[1]Indicator Data'!BM157&lt;I$4,10,(I$3-'[1]Indicator Data'!BM157)/(I$3-I$4)*10)),1))</f>
        <v>0</v>
      </c>
      <c r="J156" s="17">
        <f>IF('[1]Indicator Data'!BO157="No data","x",ROUND(IF('[1]Indicator Data'!BO157&gt;J$3,0,IF('[1]Indicator Data'!BO157&lt;J$4,10,(J$3-'[1]Indicator Data'!BO157)/(J$3-J$4)*10)),1))</f>
        <v>4.0999999999999996</v>
      </c>
      <c r="K156" s="17">
        <f>IF('[1]Indicator Data'!BP157="No data","x",ROUND(IF('[1]Indicator Data'!BP157&gt;K$3,0,IF('[1]Indicator Data'!BP157&lt;K$4,10,(K$3-'[1]Indicator Data'!BP157)/(K$3-K$4)*10)),1))</f>
        <v>0.1</v>
      </c>
      <c r="L156" s="18">
        <f t="shared" si="21"/>
        <v>1.3</v>
      </c>
      <c r="M156" s="20">
        <f>IF('[1]Indicator Data'!BQ157="No data","x",'[1]Indicator Data'!BQ157/'[1]Indicator Data'!CC157*100)</f>
        <v>82.608695652173907</v>
      </c>
      <c r="N156" s="17">
        <f>IF(M156="x","x",ROUND(IF(M156&gt;N$3,0,IF(M156&lt;N$4,10,(N$3-M156)/(N$3-N$4)*10)),1))</f>
        <v>1.8</v>
      </c>
      <c r="O156" s="17">
        <f>IF('[1]Indicator Data'!BR157="No data","x",ROUND(IF('[1]Indicator Data'!BR157&gt;O$3,0,IF('[1]Indicator Data'!BR157&lt;O$4,10,(O$3-'[1]Indicator Data'!BR157)/(O$3-O$4)*10)),1))</f>
        <v>0</v>
      </c>
      <c r="P156" s="17">
        <f>IF('[1]Indicator Data'!BS157="No data","x",ROUND(IF('[1]Indicator Data'!BS157&gt;P$3,0,IF('[1]Indicator Data'!BS157&lt;P$4,10,(P$3-'[1]Indicator Data'!BS157)/(P$3-P$4)*10)),1))</f>
        <v>0.8</v>
      </c>
      <c r="Q156" s="18">
        <f t="shared" si="22"/>
        <v>0.9</v>
      </c>
      <c r="R156" s="17">
        <f>IF('[1]Indicator Data'!BT157="No data","x",ROUND(IF('[1]Indicator Data'!BT157&gt;R$3,0,IF('[1]Indicator Data'!BT157&lt;R$4,10,(R$3-'[1]Indicator Data'!BT157)/(R$3-R$4)*10)),1))</f>
        <v>7.6</v>
      </c>
      <c r="S156" s="20">
        <f>IF('[1]Indicator Data'!BU157="No data","x",ROUND(IF('[1]Indicator Data'!BU157&gt;S$3,0,IF('[1]Indicator Data'!BU157&lt;S$4,10,(S$3-'[1]Indicator Data'!BU157)/(S$3-S$4)*10)),1))</f>
        <v>0</v>
      </c>
      <c r="T156" s="20">
        <f>IF('[1]Indicator Data'!BV157="No data","x",ROUND(IF('[1]Indicator Data'!BV157&gt;T$3,0,IF('[1]Indicator Data'!BV157&lt;T$4,10,(T$3-'[1]Indicator Data'!BV157)/(T$3-T$4)*10)),1))</f>
        <v>0</v>
      </c>
      <c r="U156" s="20">
        <f>IF('[1]Indicator Data'!BW157="No data","x",ROUND(IF('[1]Indicator Data'!BW157&gt;U$3,0,IF('[1]Indicator Data'!BW157&lt;U$4,10,(U$3-'[1]Indicator Data'!BW157)/(U$3-U$4)*10)),1))</f>
        <v>1.2</v>
      </c>
      <c r="V156" s="17">
        <f t="shared" si="23"/>
        <v>0.39999999999999997</v>
      </c>
      <c r="W156" s="17">
        <f>IF('[1]Indicator Data'!BX157="No data","x",ROUND(IF('[1]Indicator Data'!BX157&gt;W$3,0,IF('[1]Indicator Data'!BX157&lt;W$4,10,(W$3-'[1]Indicator Data'!BX157)/(W$3-W$4)*10)),1))</f>
        <v>4.9000000000000004</v>
      </c>
      <c r="X156" s="17">
        <f>IF('[1]Indicator Data'!BY157="No data","x",ROUND(IF('[1]Indicator Data'!BY157&gt;X$3,10,IF('[1]Indicator Data'!BY157&lt;X$4,0,10-(X$3-'[1]Indicator Data'!BY157)/(X$3-X$4)*10)),1))</f>
        <v>0.6</v>
      </c>
      <c r="Y156" s="18">
        <f t="shared" si="16"/>
        <v>3.4</v>
      </c>
      <c r="Z156" s="19">
        <f t="shared" si="17"/>
        <v>1.9</v>
      </c>
      <c r="AA156" s="14"/>
    </row>
    <row r="157" spans="1:27" s="7" customFormat="1" x14ac:dyDescent="0.3">
      <c r="A157" s="16" t="str">
        <f>'[1]Indicator Data'!A158</f>
        <v>Sierra Leone</v>
      </c>
      <c r="B157" s="17">
        <f>IF('[1]Indicator Data'!BJ158="No data","x",ROUND(IF('[1]Indicator Data'!BJ158&gt;B$3,0,IF('[1]Indicator Data'!BJ158&lt;B$4,10,(B$3-'[1]Indicator Data'!BJ158)/(B$3-B$4)*10)),1))</f>
        <v>3.5</v>
      </c>
      <c r="C157" s="18">
        <f t="shared" si="18"/>
        <v>3.5</v>
      </c>
      <c r="D157" s="17">
        <f>IF('[1]Indicator Data'!BL158="No data","x",ROUND(IF('[1]Indicator Data'!BL158&gt;D$3,0,IF('[1]Indicator Data'!BL158&lt;D$4,10,(D$3-'[1]Indicator Data'!BL158)/(D$3-D$4)*10)),1))</f>
        <v>6.7</v>
      </c>
      <c r="E157" s="17">
        <f>IF('[1]Indicator Data'!BK158="No data","x",ROUND(IF('[1]Indicator Data'!BK158&gt;E$3,0,IF('[1]Indicator Data'!BK158&lt;E$4,10,(E$3-'[1]Indicator Data'!BK158)/(E$3-E$4)*10)),1))</f>
        <v>7.3</v>
      </c>
      <c r="F157" s="18">
        <f t="shared" si="19"/>
        <v>7</v>
      </c>
      <c r="G157" s="19">
        <f t="shared" si="20"/>
        <v>5.3</v>
      </c>
      <c r="H157" s="17">
        <f>IF('[1]Indicator Data'!BN158="No data","x",ROUND(IF('[1]Indicator Data'!BN158^2&gt;H$3,0,IF('[1]Indicator Data'!BN158^2&lt;H$4,10,(H$3-'[1]Indicator Data'!BN158^2)/(H$3-H$4)*10)),1))</f>
        <v>8.9</v>
      </c>
      <c r="I157" s="17">
        <f>IF(OR('[1]Indicator Data'!BM158=0,'[1]Indicator Data'!BM158="No data"),"x",ROUND(IF('[1]Indicator Data'!BM158&gt;I$3,0,IF('[1]Indicator Data'!BM158&lt;I$4,10,(I$3-'[1]Indicator Data'!BM158)/(I$3-I$4)*10)),1))</f>
        <v>7.7</v>
      </c>
      <c r="J157" s="17">
        <f>IF('[1]Indicator Data'!BO158="No data","x",ROUND(IF('[1]Indicator Data'!BO158&gt;J$3,0,IF('[1]Indicator Data'!BO158&lt;J$4,10,(J$3-'[1]Indicator Data'!BO158)/(J$3-J$4)*10)),1))</f>
        <v>8.6999999999999993</v>
      </c>
      <c r="K157" s="17">
        <f>IF('[1]Indicator Data'!BP158="No data","x",ROUND(IF('[1]Indicator Data'!BP158&gt;K$3,0,IF('[1]Indicator Data'!BP158&lt;K$4,10,(K$3-'[1]Indicator Data'!BP158)/(K$3-K$4)*10)),1))</f>
        <v>5.8</v>
      </c>
      <c r="L157" s="18">
        <f t="shared" si="21"/>
        <v>7.8</v>
      </c>
      <c r="M157" s="20">
        <f>IF('[1]Indicator Data'!BQ158="No data","x",'[1]Indicator Data'!BQ158/'[1]Indicator Data'!CC158*100)</f>
        <v>20.943870427254957</v>
      </c>
      <c r="N157" s="17">
        <f>IF(M157="x","x",ROUND(IF(M157&gt;N$3,0,IF(M157&lt;N$4,10,(N$3-M157)/(N$3-N$4)*10)),1))</f>
        <v>8</v>
      </c>
      <c r="O157" s="17">
        <f>IF('[1]Indicator Data'!BR158="No data","x",ROUND(IF('[1]Indicator Data'!BR158&gt;O$3,0,IF('[1]Indicator Data'!BR158&lt;O$4,10,(O$3-'[1]Indicator Data'!BR158)/(O$3-O$4)*10)),1))</f>
        <v>9.4</v>
      </c>
      <c r="P157" s="17">
        <f>IF('[1]Indicator Data'!BS158="No data","x",ROUND(IF('[1]Indicator Data'!BS158&gt;P$3,0,IF('[1]Indicator Data'!BS158&lt;P$4,10,(P$3-'[1]Indicator Data'!BS158)/(P$3-P$4)*10)),1))</f>
        <v>7.8</v>
      </c>
      <c r="Q157" s="18">
        <f t="shared" si="22"/>
        <v>8.4</v>
      </c>
      <c r="R157" s="17">
        <f>IF('[1]Indicator Data'!BT158="No data","x",ROUND(IF('[1]Indicator Data'!BT158&gt;R$3,0,IF('[1]Indicator Data'!BT158&lt;R$4,10,(R$3-'[1]Indicator Data'!BT158)/(R$3-R$4)*10)),1))</f>
        <v>9.9</v>
      </c>
      <c r="S157" s="20">
        <f>IF('[1]Indicator Data'!BU158="No data","x",ROUND(IF('[1]Indicator Data'!BU158&gt;S$3,0,IF('[1]Indicator Data'!BU158&lt;S$4,10,(S$3-'[1]Indicator Data'!BU158)/(S$3-S$4)*10)),1))</f>
        <v>0.7</v>
      </c>
      <c r="T157" s="20">
        <f>IF('[1]Indicator Data'!BV158="No data","x",ROUND(IF('[1]Indicator Data'!BV158&gt;T$3,0,IF('[1]Indicator Data'!BV158&lt;T$4,10,(T$3-'[1]Indicator Data'!BV158)/(T$3-T$4)*10)),1))</f>
        <v>4.5999999999999996</v>
      </c>
      <c r="U157" s="20">
        <f>IF('[1]Indicator Data'!BW158="No data","x",ROUND(IF('[1]Indicator Data'!BW158&gt;U$3,0,IF('[1]Indicator Data'!BW158&lt;U$4,10,(U$3-'[1]Indicator Data'!BW158)/(U$3-U$4)*10)),1))</f>
        <v>0.8</v>
      </c>
      <c r="V157" s="17">
        <f t="shared" si="23"/>
        <v>2.0333333333333332</v>
      </c>
      <c r="W157" s="17">
        <f>IF('[1]Indicator Data'!BX158="No data","x",ROUND(IF('[1]Indicator Data'!BX158&gt;W$3,0,IF('[1]Indicator Data'!BX158&lt;W$4,10,(W$3-'[1]Indicator Data'!BX158)/(W$3-W$4)*10)),1))</f>
        <v>9.3000000000000007</v>
      </c>
      <c r="X157" s="17">
        <f>IF('[1]Indicator Data'!BY158="No data","x",ROUND(IF('[1]Indicator Data'!BY158&gt;X$3,10,IF('[1]Indicator Data'!BY158&lt;X$4,0,10-(X$3-'[1]Indicator Data'!BY158)/(X$3-X$4)*10)),1))</f>
        <v>10</v>
      </c>
      <c r="Y157" s="18">
        <f t="shared" si="16"/>
        <v>7.8</v>
      </c>
      <c r="Z157" s="19">
        <f t="shared" si="17"/>
        <v>8</v>
      </c>
      <c r="AA157" s="14"/>
    </row>
    <row r="158" spans="1:27" s="7" customFormat="1" x14ac:dyDescent="0.3">
      <c r="A158" s="16" t="str">
        <f>'[1]Indicator Data'!A159</f>
        <v>Singapore</v>
      </c>
      <c r="B158" s="17">
        <f>IF('[1]Indicator Data'!BJ159="No data","x",ROUND(IF('[1]Indicator Data'!BJ159&gt;B$3,0,IF('[1]Indicator Data'!BJ159&lt;B$4,10,(B$3-'[1]Indicator Data'!BJ159)/(B$3-B$4)*10)),1))</f>
        <v>1.2</v>
      </c>
      <c r="C158" s="18">
        <f t="shared" si="18"/>
        <v>1.2</v>
      </c>
      <c r="D158" s="17">
        <f>IF('[1]Indicator Data'!BL159="No data","x",ROUND(IF('[1]Indicator Data'!BL159&gt;D$3,0,IF('[1]Indicator Data'!BL159&lt;D$4,10,(D$3-'[1]Indicator Data'!BL159)/(D$3-D$4)*10)),1))</f>
        <v>1.5</v>
      </c>
      <c r="E158" s="17">
        <f>IF('[1]Indicator Data'!BK159="No data","x",ROUND(IF('[1]Indicator Data'!BK159&gt;E$3,0,IF('[1]Indicator Data'!BK159&lt;E$4,10,(E$3-'[1]Indicator Data'!BK159)/(E$3-E$4)*10)),1))</f>
        <v>0.6</v>
      </c>
      <c r="F158" s="18">
        <f t="shared" si="19"/>
        <v>1.1000000000000001</v>
      </c>
      <c r="G158" s="19">
        <f t="shared" si="20"/>
        <v>1.2</v>
      </c>
      <c r="H158" s="17">
        <f>IF('[1]Indicator Data'!BN159="No data","x",ROUND(IF('[1]Indicator Data'!BN159^2&gt;H$3,0,IF('[1]Indicator Data'!BN159^2&lt;H$4,10,(H$3-'[1]Indicator Data'!BN159^2)/(H$3-H$4)*10)),1))</f>
        <v>0.6</v>
      </c>
      <c r="I158" s="17">
        <f>IF(OR('[1]Indicator Data'!BM159=0,'[1]Indicator Data'!BM159="No data"),"x",ROUND(IF('[1]Indicator Data'!BM159&gt;I$3,0,IF('[1]Indicator Data'!BM159&lt;I$4,10,(I$3-'[1]Indicator Data'!BM159)/(I$3-I$4)*10)),1))</f>
        <v>0</v>
      </c>
      <c r="J158" s="17">
        <f>IF('[1]Indicator Data'!BO159="No data","x",ROUND(IF('[1]Indicator Data'!BO159&gt;J$3,0,IF('[1]Indicator Data'!BO159&lt;J$4,10,(J$3-'[1]Indicator Data'!BO159)/(J$3-J$4)*10)),1))</f>
        <v>1.1000000000000001</v>
      </c>
      <c r="K158" s="17">
        <f>IF('[1]Indicator Data'!BP159="No data","x",ROUND(IF('[1]Indicator Data'!BP159&gt;K$3,0,IF('[1]Indicator Data'!BP159&lt;K$4,10,(K$3-'[1]Indicator Data'!BP159)/(K$3-K$4)*10)),1))</f>
        <v>2.2999999999999998</v>
      </c>
      <c r="L158" s="18">
        <f t="shared" si="21"/>
        <v>1</v>
      </c>
      <c r="M158" s="20">
        <f>IF('[1]Indicator Data'!BQ159="No data","x",'[1]Indicator Data'!BQ159/'[1]Indicator Data'!CC159*100)</f>
        <v>800</v>
      </c>
      <c r="N158" s="17">
        <f>IF(M158="x","x",ROUND(IF(M158&gt;N$3,0,IF(M158&lt;N$4,10,(N$3-M158)/(N$3-N$4)*10)),1))</f>
        <v>0</v>
      </c>
      <c r="O158" s="17">
        <f>IF('[1]Indicator Data'!BR159="No data","x",ROUND(IF('[1]Indicator Data'!BR159&gt;O$3,0,IF('[1]Indicator Data'!BR159&lt;O$4,10,(O$3-'[1]Indicator Data'!BR159)/(O$3-O$4)*10)),1))</f>
        <v>0</v>
      </c>
      <c r="P158" s="17">
        <f>IF('[1]Indicator Data'!BS159="No data","x",ROUND(IF('[1]Indicator Data'!BS159&gt;P$3,0,IF('[1]Indicator Data'!BS159&lt;P$4,10,(P$3-'[1]Indicator Data'!BS159)/(P$3-P$4)*10)),1))</f>
        <v>0</v>
      </c>
      <c r="Q158" s="18">
        <f t="shared" si="22"/>
        <v>0</v>
      </c>
      <c r="R158" s="17">
        <f>IF('[1]Indicator Data'!BT159="No data","x",ROUND(IF('[1]Indicator Data'!BT159&gt;R$3,0,IF('[1]Indicator Data'!BT159&lt;R$4,10,(R$3-'[1]Indicator Data'!BT159)/(R$3-R$4)*10)),1))</f>
        <v>4.2</v>
      </c>
      <c r="S158" s="20">
        <f>IF('[1]Indicator Data'!BU159="No data","x",ROUND(IF('[1]Indicator Data'!BU159&gt;S$3,0,IF('[1]Indicator Data'!BU159&lt;S$4,10,(S$3-'[1]Indicator Data'!BU159)/(S$3-S$4)*10)),1))</f>
        <v>0.5</v>
      </c>
      <c r="T158" s="20">
        <f>IF('[1]Indicator Data'!BV159="No data","x",ROUND(IF('[1]Indicator Data'!BV159&gt;T$3,0,IF('[1]Indicator Data'!BV159&lt;T$4,10,(T$3-'[1]Indicator Data'!BV159)/(T$3-T$4)*10)),1))</f>
        <v>2.5</v>
      </c>
      <c r="U158" s="20">
        <f>IF('[1]Indicator Data'!BW159="No data","x",ROUND(IF('[1]Indicator Data'!BW159&gt;U$3,0,IF('[1]Indicator Data'!BW159&lt;U$4,10,(U$3-'[1]Indicator Data'!BW159)/(U$3-U$4)*10)),1))</f>
        <v>2.9</v>
      </c>
      <c r="V158" s="17">
        <f t="shared" si="23"/>
        <v>1.9666666666666668</v>
      </c>
      <c r="W158" s="17">
        <f>IF('[1]Indicator Data'!BX159="No data","x",ROUND(IF('[1]Indicator Data'!BX159&gt;W$3,0,IF('[1]Indicator Data'!BX159&lt;W$4,10,(W$3-'[1]Indicator Data'!BX159)/(W$3-W$4)*10)),1))</f>
        <v>0</v>
      </c>
      <c r="X158" s="17">
        <f>IF('[1]Indicator Data'!BY159="No data","x",ROUND(IF('[1]Indicator Data'!BY159&gt;X$3,10,IF('[1]Indicator Data'!BY159&lt;X$4,0,10-(X$3-'[1]Indicator Data'!BY159)/(X$3-X$4)*10)),1))</f>
        <v>0.1</v>
      </c>
      <c r="Y158" s="18">
        <f t="shared" si="16"/>
        <v>1.6</v>
      </c>
      <c r="Z158" s="19">
        <f t="shared" si="17"/>
        <v>0.9</v>
      </c>
      <c r="AA158" s="14"/>
    </row>
    <row r="159" spans="1:27" s="7" customFormat="1" x14ac:dyDescent="0.3">
      <c r="A159" s="16" t="str">
        <f>'[1]Indicator Data'!A160</f>
        <v>Slovakia</v>
      </c>
      <c r="B159" s="17">
        <f>IF('[1]Indicator Data'!BJ160="No data","x",ROUND(IF('[1]Indicator Data'!BJ160&gt;B$3,0,IF('[1]Indicator Data'!BJ160&lt;B$4,10,(B$3-'[1]Indicator Data'!BJ160)/(B$3-B$4)*10)),1))</f>
        <v>3.4</v>
      </c>
      <c r="C159" s="18">
        <f t="shared" si="18"/>
        <v>3.4</v>
      </c>
      <c r="D159" s="17">
        <f>IF('[1]Indicator Data'!BL160="No data","x",ROUND(IF('[1]Indicator Data'!BL160&gt;D$3,0,IF('[1]Indicator Data'!BL160&lt;D$4,10,(D$3-'[1]Indicator Data'!BL160)/(D$3-D$4)*10)),1))</f>
        <v>5.0999999999999996</v>
      </c>
      <c r="E159" s="17">
        <f>IF('[1]Indicator Data'!BK160="No data","x",ROUND(IF('[1]Indicator Data'!BK160&gt;E$3,0,IF('[1]Indicator Data'!BK160&lt;E$4,10,(E$3-'[1]Indicator Data'!BK160)/(E$3-E$4)*10)),1))</f>
        <v>3.7</v>
      </c>
      <c r="F159" s="18">
        <f t="shared" si="19"/>
        <v>4.4000000000000004</v>
      </c>
      <c r="G159" s="19">
        <f t="shared" si="20"/>
        <v>3.9</v>
      </c>
      <c r="H159" s="17" t="str">
        <f>IF('[1]Indicator Data'!BN160="No data","x",ROUND(IF('[1]Indicator Data'!BN160^2&gt;H$3,0,IF('[1]Indicator Data'!BN160^2&lt;H$4,10,(H$3-'[1]Indicator Data'!BN160^2)/(H$3-H$4)*10)),1))</f>
        <v>x</v>
      </c>
      <c r="I159" s="17">
        <f>IF(OR('[1]Indicator Data'!BM160=0,'[1]Indicator Data'!BM160="No data"),"x",ROUND(IF('[1]Indicator Data'!BM160&gt;I$3,0,IF('[1]Indicator Data'!BM160&lt;I$4,10,(I$3-'[1]Indicator Data'!BM160)/(I$3-I$4)*10)),1))</f>
        <v>0</v>
      </c>
      <c r="J159" s="17">
        <f>IF('[1]Indicator Data'!BO160="No data","x",ROUND(IF('[1]Indicator Data'!BO160&gt;J$3,0,IF('[1]Indicator Data'!BO160&lt;J$4,10,(J$3-'[1]Indicator Data'!BO160)/(J$3-J$4)*10)),1))</f>
        <v>1.7</v>
      </c>
      <c r="K159" s="17">
        <f>IF('[1]Indicator Data'!BP160="No data","x",ROUND(IF('[1]Indicator Data'!BP160&gt;K$3,0,IF('[1]Indicator Data'!BP160&lt;K$4,10,(K$3-'[1]Indicator Data'!BP160)/(K$3-K$4)*10)),1))</f>
        <v>3.3</v>
      </c>
      <c r="L159" s="18">
        <f t="shared" si="21"/>
        <v>1.7</v>
      </c>
      <c r="M159" s="20">
        <f>IF('[1]Indicator Data'!BQ160="No data","x",'[1]Indicator Data'!BQ160/'[1]Indicator Data'!CC160*100)</f>
        <v>174.67975378472801</v>
      </c>
      <c r="N159" s="17">
        <f>IF(M159="x","x",ROUND(IF(M159&gt;N$3,0,IF(M159&lt;N$4,10,(N$3-M159)/(N$3-N$4)*10)),1))</f>
        <v>0</v>
      </c>
      <c r="O159" s="17">
        <f>IF('[1]Indicator Data'!BR160="No data","x",ROUND(IF('[1]Indicator Data'!BR160&gt;O$3,0,IF('[1]Indicator Data'!BR160&lt;O$4,10,(O$3-'[1]Indicator Data'!BR160)/(O$3-O$4)*10)),1))</f>
        <v>0.2</v>
      </c>
      <c r="P159" s="17">
        <f>IF('[1]Indicator Data'!BS160="No data","x",ROUND(IF('[1]Indicator Data'!BS160&gt;P$3,0,IF('[1]Indicator Data'!BS160&lt;P$4,10,(P$3-'[1]Indicator Data'!BS160)/(P$3-P$4)*10)),1))</f>
        <v>0</v>
      </c>
      <c r="Q159" s="18">
        <f t="shared" si="22"/>
        <v>0.1</v>
      </c>
      <c r="R159" s="17">
        <f>IF('[1]Indicator Data'!BT160="No data","x",ROUND(IF('[1]Indicator Data'!BT160&gt;R$3,0,IF('[1]Indicator Data'!BT160&lt;R$4,10,(R$3-'[1]Indicator Data'!BT160)/(R$3-R$4)*10)),1))</f>
        <v>3.8</v>
      </c>
      <c r="S159" s="20">
        <f>IF('[1]Indicator Data'!BU160="No data","x",ROUND(IF('[1]Indicator Data'!BU160&gt;S$3,0,IF('[1]Indicator Data'!BU160&lt;S$4,10,(S$3-'[1]Indicator Data'!BU160)/(S$3-S$4)*10)),1))</f>
        <v>0.3</v>
      </c>
      <c r="T159" s="20">
        <f>IF('[1]Indicator Data'!BV160="No data","x",ROUND(IF('[1]Indicator Data'!BV160&gt;T$3,0,IF('[1]Indicator Data'!BV160&lt;T$4,10,(T$3-'[1]Indicator Data'!BV160)/(T$3-T$4)*10)),1))</f>
        <v>0.2</v>
      </c>
      <c r="U159" s="20">
        <f>IF('[1]Indicator Data'!BW160="No data","x",ROUND(IF('[1]Indicator Data'!BW160&gt;U$3,0,IF('[1]Indicator Data'!BW160&lt;U$4,10,(U$3-'[1]Indicator Data'!BW160)/(U$3-U$4)*10)),1))</f>
        <v>0.5</v>
      </c>
      <c r="V159" s="17">
        <f t="shared" si="23"/>
        <v>0.33333333333333331</v>
      </c>
      <c r="W159" s="17">
        <f>IF('[1]Indicator Data'!BX160="No data","x",ROUND(IF('[1]Indicator Data'!BX160&gt;W$3,0,IF('[1]Indicator Data'!BX160&lt;W$4,10,(W$3-'[1]Indicator Data'!BX160)/(W$3-W$4)*10)),1))</f>
        <v>2.8</v>
      </c>
      <c r="X159" s="17">
        <f>IF('[1]Indicator Data'!BY160="No data","x",ROUND(IF('[1]Indicator Data'!BY160&gt;X$3,10,IF('[1]Indicator Data'!BY160&lt;X$4,0,10-(X$3-'[1]Indicator Data'!BY160)/(X$3-X$4)*10)),1))</f>
        <v>0.1</v>
      </c>
      <c r="Y159" s="18">
        <f t="shared" si="16"/>
        <v>1.8</v>
      </c>
      <c r="Z159" s="19">
        <f t="shared" si="17"/>
        <v>1.2</v>
      </c>
      <c r="AA159" s="14"/>
    </row>
    <row r="160" spans="1:27" s="7" customFormat="1" x14ac:dyDescent="0.3">
      <c r="A160" s="16" t="str">
        <f>'[1]Indicator Data'!A161</f>
        <v>Slovenia</v>
      </c>
      <c r="B160" s="17">
        <f>IF('[1]Indicator Data'!BJ161="No data","x",ROUND(IF('[1]Indicator Data'!BJ161&gt;B$3,0,IF('[1]Indicator Data'!BJ161&lt;B$4,10,(B$3-'[1]Indicator Data'!BJ161)/(B$3-B$4)*10)),1))</f>
        <v>0.9</v>
      </c>
      <c r="C160" s="18">
        <f t="shared" si="18"/>
        <v>0.9</v>
      </c>
      <c r="D160" s="17">
        <f>IF('[1]Indicator Data'!BL161="No data","x",ROUND(IF('[1]Indicator Data'!BL161&gt;D$3,0,IF('[1]Indicator Data'!BL161&lt;D$4,10,(D$3-'[1]Indicator Data'!BL161)/(D$3-D$4)*10)),1))</f>
        <v>4</v>
      </c>
      <c r="E160" s="17">
        <f>IF('[1]Indicator Data'!BK161="No data","x",ROUND(IF('[1]Indicator Data'!BK161&gt;E$3,0,IF('[1]Indicator Data'!BK161&lt;E$4,10,(E$3-'[1]Indicator Data'!BK161)/(E$3-E$4)*10)),1))</f>
        <v>2.8</v>
      </c>
      <c r="F160" s="18">
        <f t="shared" si="19"/>
        <v>3.4</v>
      </c>
      <c r="G160" s="19">
        <f t="shared" si="20"/>
        <v>2.2000000000000002</v>
      </c>
      <c r="H160" s="17">
        <f>IF('[1]Indicator Data'!BN161="No data","x",ROUND(IF('[1]Indicator Data'!BN161^2&gt;H$3,0,IF('[1]Indicator Data'!BN161^2&lt;H$4,10,(H$3-'[1]Indicator Data'!BN161^2)/(H$3-H$4)*10)),1))</f>
        <v>0.1</v>
      </c>
      <c r="I160" s="17">
        <f>IF(OR('[1]Indicator Data'!BM161=0,'[1]Indicator Data'!BM161="No data"),"x",ROUND(IF('[1]Indicator Data'!BM161&gt;I$3,0,IF('[1]Indicator Data'!BM161&lt;I$4,10,(I$3-'[1]Indicator Data'!BM161)/(I$3-I$4)*10)),1))</f>
        <v>0</v>
      </c>
      <c r="J160" s="17">
        <f>IF('[1]Indicator Data'!BO161="No data","x",ROUND(IF('[1]Indicator Data'!BO161&gt;J$3,0,IF('[1]Indicator Data'!BO161&lt;J$4,10,(J$3-'[1]Indicator Data'!BO161)/(J$3-J$4)*10)),1))</f>
        <v>1.7</v>
      </c>
      <c r="K160" s="17">
        <f>IF('[1]Indicator Data'!BP161="No data","x",ROUND(IF('[1]Indicator Data'!BP161&gt;K$3,0,IF('[1]Indicator Data'!BP161&lt;K$4,10,(K$3-'[1]Indicator Data'!BP161)/(K$3-K$4)*10)),1))</f>
        <v>4.0999999999999996</v>
      </c>
      <c r="L160" s="18">
        <f t="shared" si="21"/>
        <v>1.5</v>
      </c>
      <c r="M160" s="20">
        <f>IF('[1]Indicator Data'!BQ161="No data","x",'[1]Indicator Data'!BQ161/'[1]Indicator Data'!CC161*100)</f>
        <v>178.74875868917576</v>
      </c>
      <c r="N160" s="17">
        <f>IF(M160="x","x",ROUND(IF(M160&gt;N$3,0,IF(M160&lt;N$4,10,(N$3-M160)/(N$3-N$4)*10)),1))</f>
        <v>0</v>
      </c>
      <c r="O160" s="17">
        <f>IF('[1]Indicator Data'!BR161="No data","x",ROUND(IF('[1]Indicator Data'!BR161&gt;O$3,0,IF('[1]Indicator Data'!BR161&lt;O$4,10,(O$3-'[1]Indicator Data'!BR161)/(O$3-O$4)*10)),1))</f>
        <v>0.1</v>
      </c>
      <c r="P160" s="17">
        <f>IF('[1]Indicator Data'!BS161="No data","x",ROUND(IF('[1]Indicator Data'!BS161&gt;P$3,0,IF('[1]Indicator Data'!BS161&lt;P$4,10,(P$3-'[1]Indicator Data'!BS161)/(P$3-P$4)*10)),1))</f>
        <v>0.1</v>
      </c>
      <c r="Q160" s="18">
        <f t="shared" si="22"/>
        <v>0.1</v>
      </c>
      <c r="R160" s="17">
        <f>IF('[1]Indicator Data'!BT161="No data","x",ROUND(IF('[1]Indicator Data'!BT161&gt;R$3,0,IF('[1]Indicator Data'!BT161&lt;R$4,10,(R$3-'[1]Indicator Data'!BT161)/(R$3-R$4)*10)),1))</f>
        <v>2.5</v>
      </c>
      <c r="S160" s="20">
        <f>IF('[1]Indicator Data'!BU161="No data","x",ROUND(IF('[1]Indicator Data'!BU161&gt;S$3,0,IF('[1]Indicator Data'!BU161&lt;S$4,10,(S$3-'[1]Indicator Data'!BU161)/(S$3-S$4)*10)),1))</f>
        <v>0.7</v>
      </c>
      <c r="T160" s="20">
        <f>IF('[1]Indicator Data'!BV161="No data","x",ROUND(IF('[1]Indicator Data'!BV161&gt;T$3,0,IF('[1]Indicator Data'!BV161&lt;T$4,10,(T$3-'[1]Indicator Data'!BV161)/(T$3-T$4)*10)),1))</f>
        <v>0.8</v>
      </c>
      <c r="U160" s="20">
        <f>IF('[1]Indicator Data'!BW161="No data","x",ROUND(IF('[1]Indicator Data'!BW161&gt;U$3,0,IF('[1]Indicator Data'!BW161&lt;U$4,10,(U$3-'[1]Indicator Data'!BW161)/(U$3-U$4)*10)),1))</f>
        <v>5.8</v>
      </c>
      <c r="V160" s="17">
        <f t="shared" si="23"/>
        <v>2.4333333333333331</v>
      </c>
      <c r="W160" s="17">
        <f>IF('[1]Indicator Data'!BX161="No data","x",ROUND(IF('[1]Indicator Data'!BX161&gt;W$3,0,IF('[1]Indicator Data'!BX161&lt;W$4,10,(W$3-'[1]Indicator Data'!BX161)/(W$3-W$4)*10)),1))</f>
        <v>0</v>
      </c>
      <c r="X160" s="17">
        <f>IF('[1]Indicator Data'!BY161="No data","x",ROUND(IF('[1]Indicator Data'!BY161&gt;X$3,10,IF('[1]Indicator Data'!BY161&lt;X$4,0,10-(X$3-'[1]Indicator Data'!BY161)/(X$3-X$4)*10)),1))</f>
        <v>0.1</v>
      </c>
      <c r="Y160" s="18">
        <f t="shared" si="16"/>
        <v>1.3</v>
      </c>
      <c r="Z160" s="19">
        <f t="shared" si="17"/>
        <v>1</v>
      </c>
      <c r="AA160" s="14"/>
    </row>
    <row r="161" spans="1:27" s="7" customFormat="1" x14ac:dyDescent="0.3">
      <c r="A161" s="16" t="str">
        <f>'[1]Indicator Data'!A162</f>
        <v>Solomon Islands</v>
      </c>
      <c r="B161" s="17">
        <f>IF('[1]Indicator Data'!BJ162="No data","x",ROUND(IF('[1]Indicator Data'!BJ162&gt;B$3,0,IF('[1]Indicator Data'!BJ162&lt;B$4,10,(B$3-'[1]Indicator Data'!BJ162)/(B$3-B$4)*10)),1))</f>
        <v>6.6</v>
      </c>
      <c r="C161" s="18">
        <f t="shared" si="18"/>
        <v>6.6</v>
      </c>
      <c r="D161" s="17">
        <f>IF('[1]Indicator Data'!BL162="No data","x",ROUND(IF('[1]Indicator Data'!BL162&gt;D$3,0,IF('[1]Indicator Data'!BL162&lt;D$4,10,(D$3-'[1]Indicator Data'!BL162)/(D$3-D$4)*10)),1))</f>
        <v>5.8</v>
      </c>
      <c r="E161" s="17">
        <f>IF('[1]Indicator Data'!BK162="No data","x",ROUND(IF('[1]Indicator Data'!BK162&gt;E$3,0,IF('[1]Indicator Data'!BK162&lt;E$4,10,(E$3-'[1]Indicator Data'!BK162)/(E$3-E$4)*10)),1))</f>
        <v>7</v>
      </c>
      <c r="F161" s="18">
        <f t="shared" si="19"/>
        <v>6.4</v>
      </c>
      <c r="G161" s="19">
        <f t="shared" si="20"/>
        <v>6.5</v>
      </c>
      <c r="H161" s="17">
        <f>IF('[1]Indicator Data'!BN162="No data","x",ROUND(IF('[1]Indicator Data'!BN162^2&gt;H$3,0,IF('[1]Indicator Data'!BN162^2&lt;H$4,10,(H$3-'[1]Indicator Data'!BN162^2)/(H$3-H$4)*10)),1))</f>
        <v>4.5</v>
      </c>
      <c r="I161" s="17">
        <f>IF(OR('[1]Indicator Data'!BM162=0,'[1]Indicator Data'!BM162="No data"),"x",ROUND(IF('[1]Indicator Data'!BM162&gt;I$3,0,IF('[1]Indicator Data'!BM162&lt;I$4,10,(I$3-'[1]Indicator Data'!BM162)/(I$3-I$4)*10)),1))</f>
        <v>3</v>
      </c>
      <c r="J161" s="17">
        <f>IF('[1]Indicator Data'!BO162="No data","x",ROUND(IF('[1]Indicator Data'!BO162&gt;J$3,0,IF('[1]Indicator Data'!BO162&lt;J$4,10,(J$3-'[1]Indicator Data'!BO162)/(J$3-J$4)*10)),1))</f>
        <v>8.8000000000000007</v>
      </c>
      <c r="K161" s="17">
        <f>IF('[1]Indicator Data'!BP162="No data","x",ROUND(IF('[1]Indicator Data'!BP162&gt;K$3,0,IF('[1]Indicator Data'!BP162&lt;K$4,10,(K$3-'[1]Indicator Data'!BP162)/(K$3-K$4)*10)),1))</f>
        <v>6.6</v>
      </c>
      <c r="L161" s="18">
        <f t="shared" si="21"/>
        <v>5.7</v>
      </c>
      <c r="M161" s="20">
        <f>IF('[1]Indicator Data'!BQ162="No data","x",'[1]Indicator Data'!BQ162/'[1]Indicator Data'!CC162*100)</f>
        <v>3.5727045373347623</v>
      </c>
      <c r="N161" s="17">
        <f>IF(M161="x","x",ROUND(IF(M161&gt;N$3,0,IF(M161&lt;N$4,10,(N$3-M161)/(N$3-N$4)*10)),1))</f>
        <v>9.6999999999999993</v>
      </c>
      <c r="O161" s="17">
        <f>IF('[1]Indicator Data'!BR162="No data","x",ROUND(IF('[1]Indicator Data'!BR162&gt;O$3,0,IF('[1]Indicator Data'!BR162&lt;O$4,10,(O$3-'[1]Indicator Data'!BR162)/(O$3-O$4)*10)),1))</f>
        <v>7.4</v>
      </c>
      <c r="P161" s="17">
        <f>IF('[1]Indicator Data'!BS162="No data","x",ROUND(IF('[1]Indicator Data'!BS162&gt;P$3,0,IF('[1]Indicator Data'!BS162&lt;P$4,10,(P$3-'[1]Indicator Data'!BS162)/(P$3-P$4)*10)),1))</f>
        <v>6.4</v>
      </c>
      <c r="Q161" s="18">
        <f t="shared" si="22"/>
        <v>7.8</v>
      </c>
      <c r="R161" s="17">
        <f>IF('[1]Indicator Data'!BT162="No data","x",ROUND(IF('[1]Indicator Data'!BT162&gt;R$3,0,IF('[1]Indicator Data'!BT162&lt;R$4,10,(R$3-'[1]Indicator Data'!BT162)/(R$3-R$4)*10)),1))</f>
        <v>9.5</v>
      </c>
      <c r="S161" s="20">
        <f>IF('[1]Indicator Data'!BU162="No data","x",ROUND(IF('[1]Indicator Data'!BU162&gt;S$3,0,IF('[1]Indicator Data'!BU162&lt;S$4,10,(S$3-'[1]Indicator Data'!BU162)/(S$3-S$4)*10)),1))</f>
        <v>0.8</v>
      </c>
      <c r="T161" s="20">
        <f>IF('[1]Indicator Data'!BV162="No data","x",ROUND(IF('[1]Indicator Data'!BV162&gt;T$3,0,IF('[1]Indicator Data'!BV162&lt;T$4,10,(T$3-'[1]Indicator Data'!BV162)/(T$3-T$4)*10)),1))</f>
        <v>7.6</v>
      </c>
      <c r="U161" s="20">
        <f>IF('[1]Indicator Data'!BW162="No data","x",ROUND(IF('[1]Indicator Data'!BW162&gt;U$3,0,IF('[1]Indicator Data'!BW162&lt;U$4,10,(U$3-'[1]Indicator Data'!BW162)/(U$3-U$4)*10)),1))</f>
        <v>0.8</v>
      </c>
      <c r="V161" s="17">
        <f t="shared" si="23"/>
        <v>3.0666666666666669</v>
      </c>
      <c r="W161" s="17">
        <f>IF('[1]Indicator Data'!BX162="No data","x",ROUND(IF('[1]Indicator Data'!BX162&gt;W$3,0,IF('[1]Indicator Data'!BX162&lt;W$4,10,(W$3-'[1]Indicator Data'!BX162)/(W$3-W$4)*10)),1))</f>
        <v>9.8000000000000007</v>
      </c>
      <c r="X161" s="17">
        <f>IF('[1]Indicator Data'!BY162="No data","x",ROUND(IF('[1]Indicator Data'!BY162&gt;X$3,10,IF('[1]Indicator Data'!BY162&lt;X$4,0,10-(X$3-'[1]Indicator Data'!BY162)/(X$3-X$4)*10)),1))</f>
        <v>1.2</v>
      </c>
      <c r="Y161" s="18">
        <f t="shared" si="16"/>
        <v>5.9</v>
      </c>
      <c r="Z161" s="19">
        <f t="shared" si="17"/>
        <v>6.5</v>
      </c>
      <c r="AA161" s="14"/>
    </row>
    <row r="162" spans="1:27" s="7" customFormat="1" x14ac:dyDescent="0.3">
      <c r="A162" s="16" t="str">
        <f>'[1]Indicator Data'!A163</f>
        <v>Somalia</v>
      </c>
      <c r="B162" s="17" t="str">
        <f>IF('[1]Indicator Data'!BJ163="No data","x",ROUND(IF('[1]Indicator Data'!BJ163&gt;B$3,0,IF('[1]Indicator Data'!BJ163&lt;B$4,10,(B$3-'[1]Indicator Data'!BJ163)/(B$3-B$4)*10)),1))</f>
        <v>x</v>
      </c>
      <c r="C162" s="18" t="str">
        <f t="shared" si="18"/>
        <v>x</v>
      </c>
      <c r="D162" s="17">
        <f>IF('[1]Indicator Data'!BL163="No data","x",ROUND(IF('[1]Indicator Data'!BL163&gt;D$3,0,IF('[1]Indicator Data'!BL163&lt;D$4,10,(D$3-'[1]Indicator Data'!BL163)/(D$3-D$4)*10)),1))</f>
        <v>8.8000000000000007</v>
      </c>
      <c r="E162" s="17">
        <f>IF('[1]Indicator Data'!BK163="No data","x",ROUND(IF('[1]Indicator Data'!BK163&gt;E$3,0,IF('[1]Indicator Data'!BK163&lt;E$4,10,(E$3-'[1]Indicator Data'!BK163)/(E$3-E$4)*10)),1))</f>
        <v>9.5</v>
      </c>
      <c r="F162" s="18">
        <f t="shared" si="19"/>
        <v>9.1999999999999993</v>
      </c>
      <c r="G162" s="19">
        <f t="shared" si="20"/>
        <v>9.1999999999999993</v>
      </c>
      <c r="H162" s="17" t="str">
        <f>IF('[1]Indicator Data'!BN163="No data","x",ROUND(IF('[1]Indicator Data'!BN163^2&gt;H$3,0,IF('[1]Indicator Data'!BN163^2&lt;H$4,10,(H$3-'[1]Indicator Data'!BN163^2)/(H$3-H$4)*10)),1))</f>
        <v>x</v>
      </c>
      <c r="I162" s="17">
        <f>IF(OR('[1]Indicator Data'!BM163=0,'[1]Indicator Data'!BM163="No data"),"x",ROUND(IF('[1]Indicator Data'!BM163&gt;I$3,0,IF('[1]Indicator Data'!BM163&lt;I$4,10,(I$3-'[1]Indicator Data'!BM163)/(I$3-I$4)*10)),1))</f>
        <v>6.4</v>
      </c>
      <c r="J162" s="17">
        <f>IF('[1]Indicator Data'!BO163="No data","x",ROUND(IF('[1]Indicator Data'!BO163&gt;J$3,0,IF('[1]Indicator Data'!BO163&lt;J$4,10,(J$3-'[1]Indicator Data'!BO163)/(J$3-J$4)*10)),1))</f>
        <v>9.8000000000000007</v>
      </c>
      <c r="K162" s="17">
        <f>IF('[1]Indicator Data'!BP163="No data","x",ROUND(IF('[1]Indicator Data'!BP163&gt;K$3,0,IF('[1]Indicator Data'!BP163&lt;K$4,10,(K$3-'[1]Indicator Data'!BP163)/(K$3-K$4)*10)),1))</f>
        <v>7.6</v>
      </c>
      <c r="L162" s="18">
        <f t="shared" si="21"/>
        <v>7.9</v>
      </c>
      <c r="M162" s="20">
        <f>IF('[1]Indicator Data'!BQ163="No data","x",'[1]Indicator Data'!BQ163/'[1]Indicator Data'!CC163*100)</f>
        <v>30.28660694360315</v>
      </c>
      <c r="N162" s="17">
        <f>IF(M162="x","x",ROUND(IF(M162&gt;N$3,0,IF(M162&lt;N$4,10,(N$3-M162)/(N$3-N$4)*10)),1))</f>
        <v>7</v>
      </c>
      <c r="O162" s="17">
        <f>IF('[1]Indicator Data'!BR163="No data","x",ROUND(IF('[1]Indicator Data'!BR163&gt;O$3,0,IF('[1]Indicator Data'!BR163&lt;O$4,10,(O$3-'[1]Indicator Data'!BR163)/(O$3-O$4)*10)),1))</f>
        <v>6.9</v>
      </c>
      <c r="P162" s="17">
        <f>IF('[1]Indicator Data'!BS163="No data","x",ROUND(IF('[1]Indicator Data'!BS163&gt;P$3,0,IF('[1]Indicator Data'!BS163&lt;P$4,10,(P$3-'[1]Indicator Data'!BS163)/(P$3-P$4)*10)),1))</f>
        <v>9.5</v>
      </c>
      <c r="Q162" s="18">
        <f t="shared" si="22"/>
        <v>7.8</v>
      </c>
      <c r="R162" s="17">
        <f>IF('[1]Indicator Data'!BT163="No data","x",ROUND(IF('[1]Indicator Data'!BT163&gt;R$3,0,IF('[1]Indicator Data'!BT163&lt;R$4,10,(R$3-'[1]Indicator Data'!BT163)/(R$3-R$4)*10)),1))</f>
        <v>9.9</v>
      </c>
      <c r="S162" s="20">
        <f>IF('[1]Indicator Data'!BU163="No data","x",ROUND(IF('[1]Indicator Data'!BU163&gt;S$3,0,IF('[1]Indicator Data'!BU163&lt;S$4,10,(S$3-'[1]Indicator Data'!BU163)/(S$3-S$4)*10)),1))</f>
        <v>9.6999999999999993</v>
      </c>
      <c r="T162" s="20" t="str">
        <f>IF('[1]Indicator Data'!BV163="No data","x",ROUND(IF('[1]Indicator Data'!BV163&gt;T$3,0,IF('[1]Indicator Data'!BV163&lt;T$4,10,(T$3-'[1]Indicator Data'!BV163)/(T$3-T$4)*10)),1))</f>
        <v>x</v>
      </c>
      <c r="U162" s="20" t="str">
        <f>IF('[1]Indicator Data'!BW163="No data","x",ROUND(IF('[1]Indicator Data'!BW163&gt;U$3,0,IF('[1]Indicator Data'!BW163&lt;U$4,10,(U$3-'[1]Indicator Data'!BW163)/(U$3-U$4)*10)),1))</f>
        <v>x</v>
      </c>
      <c r="V162" s="17">
        <f t="shared" si="23"/>
        <v>9.6999999999999993</v>
      </c>
      <c r="W162" s="17" t="str">
        <f>IF('[1]Indicator Data'!BX163="No data","x",ROUND(IF('[1]Indicator Data'!BX163&gt;W$3,0,IF('[1]Indicator Data'!BX163&lt;W$4,10,(W$3-'[1]Indicator Data'!BX163)/(W$3-W$4)*10)),1))</f>
        <v>x</v>
      </c>
      <c r="X162" s="17">
        <f>IF('[1]Indicator Data'!BY163="No data","x",ROUND(IF('[1]Indicator Data'!BY163&gt;X$3,10,IF('[1]Indicator Data'!BY163&lt;X$4,0,10-(X$3-'[1]Indicator Data'!BY163)/(X$3-X$4)*10)),1))</f>
        <v>9.1999999999999993</v>
      </c>
      <c r="Y162" s="18">
        <f t="shared" si="16"/>
        <v>9.6</v>
      </c>
      <c r="Z162" s="19">
        <f t="shared" si="17"/>
        <v>8.4</v>
      </c>
      <c r="AA162" s="14"/>
    </row>
    <row r="163" spans="1:27" s="7" customFormat="1" x14ac:dyDescent="0.3">
      <c r="A163" s="16" t="str">
        <f>'[1]Indicator Data'!A164</f>
        <v>South Africa</v>
      </c>
      <c r="B163" s="17">
        <f>IF('[1]Indicator Data'!BJ164="No data","x",ROUND(IF('[1]Indicator Data'!BJ164&gt;B$3,0,IF('[1]Indicator Data'!BJ164&lt;B$4,10,(B$3-'[1]Indicator Data'!BJ164)/(B$3-B$4)*10)),1))</f>
        <v>3.9</v>
      </c>
      <c r="C163" s="18">
        <f t="shared" si="18"/>
        <v>3.9</v>
      </c>
      <c r="D163" s="17">
        <f>IF('[1]Indicator Data'!BL164="No data","x",ROUND(IF('[1]Indicator Data'!BL164&gt;D$3,0,IF('[1]Indicator Data'!BL164&lt;D$4,10,(D$3-'[1]Indicator Data'!BL164)/(D$3-D$4)*10)),1))</f>
        <v>5.6</v>
      </c>
      <c r="E163" s="17">
        <f>IF('[1]Indicator Data'!BK164="No data","x",ROUND(IF('[1]Indicator Data'!BK164&gt;E$3,0,IF('[1]Indicator Data'!BK164&lt;E$4,10,(E$3-'[1]Indicator Data'!BK164)/(E$3-E$4)*10)),1))</f>
        <v>4.3</v>
      </c>
      <c r="F163" s="18">
        <f t="shared" si="19"/>
        <v>5</v>
      </c>
      <c r="G163" s="19">
        <f t="shared" si="20"/>
        <v>4.5</v>
      </c>
      <c r="H163" s="17">
        <f>IF('[1]Indicator Data'!BN164="No data","x",ROUND(IF('[1]Indicator Data'!BN164^2&gt;H$3,0,IF('[1]Indicator Data'!BN164^2&lt;H$4,10,(H$3-'[1]Indicator Data'!BN164^2)/(H$3-H$4)*10)),1))</f>
        <v>2.7</v>
      </c>
      <c r="I163" s="17">
        <f>IF(OR('[1]Indicator Data'!BM164=0,'[1]Indicator Data'!BM164="No data"),"x",ROUND(IF('[1]Indicator Data'!BM164&gt;I$3,0,IF('[1]Indicator Data'!BM164&lt;I$4,10,(I$3-'[1]Indicator Data'!BM164)/(I$3-I$4)*10)),1))</f>
        <v>1.5</v>
      </c>
      <c r="J163" s="17">
        <f>IF('[1]Indicator Data'!BO164="No data","x",ROUND(IF('[1]Indicator Data'!BO164&gt;J$3,0,IF('[1]Indicator Data'!BO164&lt;J$4,10,(J$3-'[1]Indicator Data'!BO164)/(J$3-J$4)*10)),1))</f>
        <v>4.4000000000000004</v>
      </c>
      <c r="K163" s="17">
        <f>IF('[1]Indicator Data'!BP164="No data","x",ROUND(IF('[1]Indicator Data'!BP164&gt;K$3,0,IF('[1]Indicator Data'!BP164&lt;K$4,10,(K$3-'[1]Indicator Data'!BP164)/(K$3-K$4)*10)),1))</f>
        <v>1.8</v>
      </c>
      <c r="L163" s="18">
        <f t="shared" si="21"/>
        <v>2.6</v>
      </c>
      <c r="M163" s="20">
        <f>IF('[1]Indicator Data'!BQ164="No data","x",'[1]Indicator Data'!BQ164/'[1]Indicator Data'!CC164*100)</f>
        <v>24.73023436018762</v>
      </c>
      <c r="N163" s="17">
        <f>IF(M163="x","x",ROUND(IF(M163&gt;N$3,0,IF(M163&lt;N$4,10,(N$3-M163)/(N$3-N$4)*10)),1))</f>
        <v>7.6</v>
      </c>
      <c r="O163" s="17">
        <f>IF('[1]Indicator Data'!BR164="No data","x",ROUND(IF('[1]Indicator Data'!BR164&gt;O$3,0,IF('[1]Indicator Data'!BR164&lt;O$4,10,(O$3-'[1]Indicator Data'!BR164)/(O$3-O$4)*10)),1))</f>
        <v>2.7</v>
      </c>
      <c r="P163" s="17">
        <f>IF('[1]Indicator Data'!BS164="No data","x",ROUND(IF('[1]Indicator Data'!BS164&gt;P$3,0,IF('[1]Indicator Data'!BS164&lt;P$4,10,(P$3-'[1]Indicator Data'!BS164)/(P$3-P$4)*10)),1))</f>
        <v>1.5</v>
      </c>
      <c r="Q163" s="18">
        <f t="shared" si="22"/>
        <v>3.9</v>
      </c>
      <c r="R163" s="17">
        <f>IF('[1]Indicator Data'!BT164="No data","x",ROUND(IF('[1]Indicator Data'!BT164&gt;R$3,0,IF('[1]Indicator Data'!BT164&lt;R$4,10,(R$3-'[1]Indicator Data'!BT164)/(R$3-R$4)*10)),1))</f>
        <v>7.7</v>
      </c>
      <c r="S163" s="20">
        <f>IF('[1]Indicator Data'!BU164="No data","x",ROUND(IF('[1]Indicator Data'!BU164&gt;S$3,0,IF('[1]Indicator Data'!BU164&lt;S$4,10,(S$3-'[1]Indicator Data'!BU164)/(S$3-S$4)*10)),1))</f>
        <v>3.7</v>
      </c>
      <c r="T163" s="20">
        <f>IF('[1]Indicator Data'!BV164="No data","x",ROUND(IF('[1]Indicator Data'!BV164&gt;T$3,0,IF('[1]Indicator Data'!BV164&lt;T$4,10,(T$3-'[1]Indicator Data'!BV164)/(T$3-T$4)*10)),1))</f>
        <v>7.6</v>
      </c>
      <c r="U163" s="20">
        <f>IF('[1]Indicator Data'!BW164="No data","x",ROUND(IF('[1]Indicator Data'!BW164&gt;U$3,0,IF('[1]Indicator Data'!BW164&lt;U$4,10,(U$3-'[1]Indicator Data'!BW164)/(U$3-U$4)*10)),1))</f>
        <v>3.9</v>
      </c>
      <c r="V163" s="17">
        <f t="shared" si="23"/>
        <v>5.0666666666666673</v>
      </c>
      <c r="W163" s="17">
        <f>IF('[1]Indicator Data'!BX164="No data","x",ROUND(IF('[1]Indicator Data'!BX164&gt;W$3,0,IF('[1]Indicator Data'!BX164&lt;W$4,10,(W$3-'[1]Indicator Data'!BX164)/(W$3-W$4)*10)),1))</f>
        <v>6.3</v>
      </c>
      <c r="X163" s="17">
        <f>IF('[1]Indicator Data'!BY164="No data","x",ROUND(IF('[1]Indicator Data'!BY164&gt;X$3,10,IF('[1]Indicator Data'!BY164&lt;X$4,0,10-(X$3-'[1]Indicator Data'!BY164)/(X$3-X$4)*10)),1))</f>
        <v>1.3</v>
      </c>
      <c r="Y163" s="18">
        <f t="shared" si="16"/>
        <v>5.0999999999999996</v>
      </c>
      <c r="Z163" s="19">
        <f t="shared" si="17"/>
        <v>3.9</v>
      </c>
      <c r="AA163" s="14"/>
    </row>
    <row r="164" spans="1:27" s="7" customFormat="1" x14ac:dyDescent="0.3">
      <c r="A164" s="16" t="str">
        <f>'[1]Indicator Data'!A165</f>
        <v>South Sudan</v>
      </c>
      <c r="B164" s="17" t="str">
        <f>IF('[1]Indicator Data'!BJ165="No data","x",ROUND(IF('[1]Indicator Data'!BJ165&gt;B$3,0,IF('[1]Indicator Data'!BJ165&lt;B$4,10,(B$3-'[1]Indicator Data'!BJ165)/(B$3-B$4)*10)),1))</f>
        <v>x</v>
      </c>
      <c r="C164" s="18" t="str">
        <f t="shared" si="18"/>
        <v>x</v>
      </c>
      <c r="D164" s="17">
        <f>IF('[1]Indicator Data'!BL165="No data","x",ROUND(IF('[1]Indicator Data'!BL165&gt;D$3,0,IF('[1]Indicator Data'!BL165&lt;D$4,10,(D$3-'[1]Indicator Data'!BL165)/(D$3-D$4)*10)),1))</f>
        <v>8.8000000000000007</v>
      </c>
      <c r="E164" s="17">
        <f>IF('[1]Indicator Data'!BK165="No data","x",ROUND(IF('[1]Indicator Data'!BK165&gt;E$3,0,IF('[1]Indicator Data'!BK165&lt;E$4,10,(E$3-'[1]Indicator Data'!BK165)/(E$3-E$4)*10)),1))</f>
        <v>9.9</v>
      </c>
      <c r="F164" s="18">
        <f t="shared" si="19"/>
        <v>9.4</v>
      </c>
      <c r="G164" s="19">
        <f t="shared" si="20"/>
        <v>9.4</v>
      </c>
      <c r="H164" s="17">
        <f>IF('[1]Indicator Data'!BN165="No data","x",ROUND(IF('[1]Indicator Data'!BN165^2&gt;H$3,0,IF('[1]Indicator Data'!BN165^2&lt;H$4,10,(H$3-'[1]Indicator Data'!BN165^2)/(H$3-H$4)*10)),1))</f>
        <v>9.6999999999999993</v>
      </c>
      <c r="I164" s="17">
        <f>IF(OR('[1]Indicator Data'!BM165=0,'[1]Indicator Data'!BM165="No data"),"x",ROUND(IF('[1]Indicator Data'!BM165&gt;I$3,0,IF('[1]Indicator Data'!BM165&lt;I$4,10,(I$3-'[1]Indicator Data'!BM165)/(I$3-I$4)*10)),1))</f>
        <v>9.3000000000000007</v>
      </c>
      <c r="J164" s="17">
        <f>IF('[1]Indicator Data'!BO165="No data","x",ROUND(IF('[1]Indicator Data'!BO165&gt;J$3,0,IF('[1]Indicator Data'!BO165&lt;J$4,10,(J$3-'[1]Indicator Data'!BO165)/(J$3-J$4)*10)),1))</f>
        <v>9.1999999999999993</v>
      </c>
      <c r="K164" s="17">
        <f>IF('[1]Indicator Data'!BP165="No data","x",ROUND(IF('[1]Indicator Data'!BP165&gt;K$3,0,IF('[1]Indicator Data'!BP165&lt;K$4,10,(K$3-'[1]Indicator Data'!BP165)/(K$3-K$4)*10)),1))</f>
        <v>9.1999999999999993</v>
      </c>
      <c r="L164" s="18">
        <f t="shared" si="21"/>
        <v>9.4</v>
      </c>
      <c r="M164" s="20">
        <f>IF('[1]Indicator Data'!BQ165="No data","x",'[1]Indicator Data'!BQ165/'[1]Indicator Data'!CC165*100)</f>
        <v>6.052808425509328</v>
      </c>
      <c r="N164" s="17">
        <f>IF(M164="x","x",ROUND(IF(M164&gt;N$3,0,IF(M164&lt;N$4,10,(N$3-M164)/(N$3-N$4)*10)),1))</f>
        <v>9.5</v>
      </c>
      <c r="O164" s="17">
        <f>IF('[1]Indicator Data'!BR165="No data","x",ROUND(IF('[1]Indicator Data'!BR165&gt;O$3,0,IF('[1]Indicator Data'!BR165&lt;O$4,10,(O$3-'[1]Indicator Data'!BR165)/(O$3-O$4)*10)),1))</f>
        <v>9.9</v>
      </c>
      <c r="P164" s="17">
        <f>IF('[1]Indicator Data'!BS165="No data","x",ROUND(IF('[1]Indicator Data'!BS165&gt;P$3,0,IF('[1]Indicator Data'!BS165&lt;P$4,10,(P$3-'[1]Indicator Data'!BS165)/(P$3-P$4)*10)),1))</f>
        <v>10</v>
      </c>
      <c r="Q164" s="18">
        <f t="shared" si="22"/>
        <v>9.8000000000000007</v>
      </c>
      <c r="R164" s="17" t="str">
        <f>IF('[1]Indicator Data'!BT165="No data","x",ROUND(IF('[1]Indicator Data'!BT165&gt;R$3,0,IF('[1]Indicator Data'!BT165&lt;R$4,10,(R$3-'[1]Indicator Data'!BT165)/(R$3-R$4)*10)),1))</f>
        <v>x</v>
      </c>
      <c r="S164" s="20">
        <f>IF('[1]Indicator Data'!BU165="No data","x",ROUND(IF('[1]Indicator Data'!BU165&gt;S$3,0,IF('[1]Indicator Data'!BU165&lt;S$4,10,(S$3-'[1]Indicator Data'!BU165)/(S$3-S$4)*10)),1))</f>
        <v>8.5</v>
      </c>
      <c r="T164" s="20" t="str">
        <f>IF('[1]Indicator Data'!BV165="No data","x",ROUND(IF('[1]Indicator Data'!BV165&gt;T$3,0,IF('[1]Indicator Data'!BV165&lt;T$4,10,(T$3-'[1]Indicator Data'!BV165)/(T$3-T$4)*10)),1))</f>
        <v>x</v>
      </c>
      <c r="U164" s="20" t="str">
        <f>IF('[1]Indicator Data'!BW165="No data","x",ROUND(IF('[1]Indicator Data'!BW165&gt;U$3,0,IF('[1]Indicator Data'!BW165&lt;U$4,10,(U$3-'[1]Indicator Data'!BW165)/(U$3-U$4)*10)),1))</f>
        <v>x</v>
      </c>
      <c r="V164" s="17">
        <f t="shared" si="23"/>
        <v>8.5</v>
      </c>
      <c r="W164" s="17">
        <f>IF('[1]Indicator Data'!BX165="No data","x",ROUND(IF('[1]Indicator Data'!BX165&gt;W$3,0,IF('[1]Indicator Data'!BX165&lt;W$4,10,(W$3-'[1]Indicator Data'!BX165)/(W$3-W$4)*10)),1))</f>
        <v>9.8000000000000007</v>
      </c>
      <c r="X164" s="17">
        <f>IF('[1]Indicator Data'!BY165="No data","x",ROUND(IF('[1]Indicator Data'!BY165&gt;X$3,10,IF('[1]Indicator Data'!BY165&lt;X$4,0,10-(X$3-'[1]Indicator Data'!BY165)/(X$3-X$4)*10)),1))</f>
        <v>10</v>
      </c>
      <c r="Y164" s="18">
        <f t="shared" si="16"/>
        <v>9.4</v>
      </c>
      <c r="Z164" s="19">
        <f t="shared" si="17"/>
        <v>9.5</v>
      </c>
      <c r="AA164" s="14"/>
    </row>
    <row r="165" spans="1:27" s="7" customFormat="1" x14ac:dyDescent="0.3">
      <c r="A165" s="16" t="str">
        <f>'[1]Indicator Data'!A166</f>
        <v>Spain</v>
      </c>
      <c r="B165" s="17">
        <f>IF('[1]Indicator Data'!BJ166="No data","x",ROUND(IF('[1]Indicator Data'!BJ166&gt;B$3,0,IF('[1]Indicator Data'!BJ166&lt;B$4,10,(B$3-'[1]Indicator Data'!BJ166)/(B$3-B$4)*10)),1))</f>
        <v>2.2000000000000002</v>
      </c>
      <c r="C165" s="18">
        <f t="shared" si="18"/>
        <v>2.2000000000000002</v>
      </c>
      <c r="D165" s="17">
        <f>IF('[1]Indicator Data'!BL166="No data","x",ROUND(IF('[1]Indicator Data'!BL166&gt;D$3,0,IF('[1]Indicator Data'!BL166&lt;D$4,10,(D$3-'[1]Indicator Data'!BL166)/(D$3-D$4)*10)),1))</f>
        <v>3.8</v>
      </c>
      <c r="E165" s="17">
        <f>IF('[1]Indicator Data'!BK166="No data","x",ROUND(IF('[1]Indicator Data'!BK166&gt;E$3,0,IF('[1]Indicator Data'!BK166&lt;E$4,10,(E$3-'[1]Indicator Data'!BK166)/(E$3-E$4)*10)),1))</f>
        <v>3</v>
      </c>
      <c r="F165" s="18">
        <f t="shared" si="19"/>
        <v>3.4</v>
      </c>
      <c r="G165" s="19">
        <f t="shared" si="20"/>
        <v>2.8</v>
      </c>
      <c r="H165" s="17">
        <f>IF('[1]Indicator Data'!BN166="No data","x",ROUND(IF('[1]Indicator Data'!BN166^2&gt;H$3,0,IF('[1]Indicator Data'!BN166^2&lt;H$4,10,(H$3-'[1]Indicator Data'!BN166^2)/(H$3-H$4)*10)),1))</f>
        <v>0.3</v>
      </c>
      <c r="I165" s="17">
        <f>IF(OR('[1]Indicator Data'!BM166=0,'[1]Indicator Data'!BM166="No data"),"x",ROUND(IF('[1]Indicator Data'!BM166&gt;I$3,0,IF('[1]Indicator Data'!BM166&lt;I$4,10,(I$3-'[1]Indicator Data'!BM166)/(I$3-I$4)*10)),1))</f>
        <v>0</v>
      </c>
      <c r="J165" s="17">
        <f>IF('[1]Indicator Data'!BO166="No data","x",ROUND(IF('[1]Indicator Data'!BO166&gt;J$3,0,IF('[1]Indicator Data'!BO166&lt;J$4,10,(J$3-'[1]Indicator Data'!BO166)/(J$3-J$4)*10)),1))</f>
        <v>0.9</v>
      </c>
      <c r="K165" s="17">
        <f>IF('[1]Indicator Data'!BP166="No data","x",ROUND(IF('[1]Indicator Data'!BP166&gt;K$3,0,IF('[1]Indicator Data'!BP166&lt;K$4,10,(K$3-'[1]Indicator Data'!BP166)/(K$3-K$4)*10)),1))</f>
        <v>4.2</v>
      </c>
      <c r="L165" s="18">
        <f t="shared" si="21"/>
        <v>1.4</v>
      </c>
      <c r="M165" s="20">
        <f>IF('[1]Indicator Data'!BQ166="No data","x",'[1]Indicator Data'!BQ166/'[1]Indicator Data'!CC166*100)</f>
        <v>144.34643143544508</v>
      </c>
      <c r="N165" s="17">
        <f>IF(M165="x","x",ROUND(IF(M165&gt;N$3,0,IF(M165&lt;N$4,10,(N$3-M165)/(N$3-N$4)*10)),1))</f>
        <v>0</v>
      </c>
      <c r="O165" s="17">
        <f>IF('[1]Indicator Data'!BR166="No data","x",ROUND(IF('[1]Indicator Data'!BR166&gt;O$3,0,IF('[1]Indicator Data'!BR166&lt;O$4,10,(O$3-'[1]Indicator Data'!BR166)/(O$3-O$4)*10)),1))</f>
        <v>0</v>
      </c>
      <c r="P165" s="17">
        <f>IF('[1]Indicator Data'!BS166="No data","x",ROUND(IF('[1]Indicator Data'!BS166&gt;P$3,0,IF('[1]Indicator Data'!BS166&lt;P$4,10,(P$3-'[1]Indicator Data'!BS166)/(P$3-P$4)*10)),1))</f>
        <v>0</v>
      </c>
      <c r="Q165" s="18">
        <f t="shared" si="22"/>
        <v>0</v>
      </c>
      <c r="R165" s="17">
        <f>IF('[1]Indicator Data'!BT166="No data","x",ROUND(IF('[1]Indicator Data'!BT166&gt;R$3,0,IF('[1]Indicator Data'!BT166&lt;R$4,10,(R$3-'[1]Indicator Data'!BT166)/(R$3-R$4)*10)),1))</f>
        <v>0</v>
      </c>
      <c r="S165" s="20">
        <f>IF('[1]Indicator Data'!BU166="No data","x",ROUND(IF('[1]Indicator Data'!BU166&gt;S$3,0,IF('[1]Indicator Data'!BU166&lt;S$4,10,(S$3-'[1]Indicator Data'!BU166)/(S$3-S$4)*10)),1))</f>
        <v>0.5</v>
      </c>
      <c r="T165" s="20">
        <f>IF('[1]Indicator Data'!BV166="No data","x",ROUND(IF('[1]Indicator Data'!BV166&gt;T$3,0,IF('[1]Indicator Data'!BV166&lt;T$4,10,(T$3-'[1]Indicator Data'!BV166)/(T$3-T$4)*10)),1))</f>
        <v>0.8</v>
      </c>
      <c r="U165" s="20">
        <f>IF('[1]Indicator Data'!BW166="No data","x",ROUND(IF('[1]Indicator Data'!BW166&gt;U$3,0,IF('[1]Indicator Data'!BW166&lt;U$4,10,(U$3-'[1]Indicator Data'!BW166)/(U$3-U$4)*10)),1))</f>
        <v>0.7</v>
      </c>
      <c r="V165" s="17">
        <f t="shared" si="23"/>
        <v>0.66666666666666663</v>
      </c>
      <c r="W165" s="17">
        <f>IF('[1]Indicator Data'!BX166="No data","x",ROUND(IF('[1]Indicator Data'!BX166&gt;W$3,0,IF('[1]Indicator Data'!BX166&lt;W$4,10,(W$3-'[1]Indicator Data'!BX166)/(W$3-W$4)*10)),1))</f>
        <v>0</v>
      </c>
      <c r="X165" s="17">
        <f>IF('[1]Indicator Data'!BY166="No data","x",ROUND(IF('[1]Indicator Data'!BY166&gt;X$3,10,IF('[1]Indicator Data'!BY166&lt;X$4,0,10-(X$3-'[1]Indicator Data'!BY166)/(X$3-X$4)*10)),1))</f>
        <v>0</v>
      </c>
      <c r="Y165" s="18">
        <f t="shared" si="16"/>
        <v>0.2</v>
      </c>
      <c r="Z165" s="19">
        <f t="shared" si="17"/>
        <v>0.5</v>
      </c>
      <c r="AA165" s="14"/>
    </row>
    <row r="166" spans="1:27" s="7" customFormat="1" x14ac:dyDescent="0.3">
      <c r="A166" s="16" t="str">
        <f>'[1]Indicator Data'!A167</f>
        <v>Sri Lanka</v>
      </c>
      <c r="B166" s="17">
        <f>IF('[1]Indicator Data'!BJ167="No data","x",ROUND(IF('[1]Indicator Data'!BJ167&gt;B$3,0,IF('[1]Indicator Data'!BJ167&lt;B$4,10,(B$3-'[1]Indicator Data'!BJ167)/(B$3-B$4)*10)),1))</f>
        <v>3.6</v>
      </c>
      <c r="C166" s="18">
        <f t="shared" si="18"/>
        <v>3.6</v>
      </c>
      <c r="D166" s="17">
        <f>IF('[1]Indicator Data'!BL167="No data","x",ROUND(IF('[1]Indicator Data'!BL167&gt;D$3,0,IF('[1]Indicator Data'!BL167&lt;D$4,10,(D$3-'[1]Indicator Data'!BL167)/(D$3-D$4)*10)),1))</f>
        <v>6.2</v>
      </c>
      <c r="E166" s="17">
        <f>IF('[1]Indicator Data'!BK167="No data","x",ROUND(IF('[1]Indicator Data'!BK167&gt;E$3,0,IF('[1]Indicator Data'!BK167&lt;E$4,10,(E$3-'[1]Indicator Data'!BK167)/(E$3-E$4)*10)),1))</f>
        <v>5.2</v>
      </c>
      <c r="F166" s="18">
        <f t="shared" si="19"/>
        <v>5.7</v>
      </c>
      <c r="G166" s="19">
        <f t="shared" si="20"/>
        <v>4.7</v>
      </c>
      <c r="H166" s="17">
        <f>IF('[1]Indicator Data'!BN167="No data","x",ROUND(IF('[1]Indicator Data'!BN167^2&gt;H$3,0,IF('[1]Indicator Data'!BN167^2&lt;H$4,10,(H$3-'[1]Indicator Data'!BN167^2)/(H$3-H$4)*10)),1))</f>
        <v>1.7</v>
      </c>
      <c r="I166" s="17">
        <f>IF(OR('[1]Indicator Data'!BM167=0,'[1]Indicator Data'!BM167="No data"),"x",ROUND(IF('[1]Indicator Data'!BM167&gt;I$3,0,IF('[1]Indicator Data'!BM167&lt;I$4,10,(I$3-'[1]Indicator Data'!BM167)/(I$3-I$4)*10)),1))</f>
        <v>0</v>
      </c>
      <c r="J166" s="17">
        <f>IF('[1]Indicator Data'!BO167="No data","x",ROUND(IF('[1]Indicator Data'!BO167&gt;J$3,0,IF('[1]Indicator Data'!BO167&lt;J$4,10,(J$3-'[1]Indicator Data'!BO167)/(J$3-J$4)*10)),1))</f>
        <v>6.6</v>
      </c>
      <c r="K166" s="17">
        <f>IF('[1]Indicator Data'!BP167="No data","x",ROUND(IF('[1]Indicator Data'!BP167&gt;K$3,0,IF('[1]Indicator Data'!BP167&lt;K$4,10,(K$3-'[1]Indicator Data'!BP167)/(K$3-K$4)*10)),1))</f>
        <v>2.9</v>
      </c>
      <c r="L166" s="18">
        <f t="shared" si="21"/>
        <v>2.8</v>
      </c>
      <c r="M166" s="20">
        <f>IF('[1]Indicator Data'!BQ167="No data","x",'[1]Indicator Data'!BQ167/'[1]Indicator Data'!CC167*100)</f>
        <v>41.460692074629243</v>
      </c>
      <c r="N166" s="17">
        <f>IF(M166="x","x",ROUND(IF(M166&gt;N$3,0,IF(M166&lt;N$4,10,(N$3-M166)/(N$3-N$4)*10)),1))</f>
        <v>5.9</v>
      </c>
      <c r="O166" s="17">
        <f>IF('[1]Indicator Data'!BR167="No data","x",ROUND(IF('[1]Indicator Data'!BR167&gt;O$3,0,IF('[1]Indicator Data'!BR167&lt;O$4,10,(O$3-'[1]Indicator Data'!BR167)/(O$3-O$4)*10)),1))</f>
        <v>0.5</v>
      </c>
      <c r="P166" s="17">
        <f>IF('[1]Indicator Data'!BS167="No data","x",ROUND(IF('[1]Indicator Data'!BS167&gt;P$3,0,IF('[1]Indicator Data'!BS167&lt;P$4,10,(P$3-'[1]Indicator Data'!BS167)/(P$3-P$4)*10)),1))</f>
        <v>2.1</v>
      </c>
      <c r="Q166" s="18">
        <f t="shared" si="22"/>
        <v>2.8</v>
      </c>
      <c r="R166" s="17">
        <f>IF('[1]Indicator Data'!BT167="No data","x",ROUND(IF('[1]Indicator Data'!BT167&gt;R$3,0,IF('[1]Indicator Data'!BT167&lt;R$4,10,(R$3-'[1]Indicator Data'!BT167)/(R$3-R$4)*10)),1))</f>
        <v>7.6</v>
      </c>
      <c r="S166" s="20">
        <f>IF('[1]Indicator Data'!BU167="No data","x",ROUND(IF('[1]Indicator Data'!BU167&gt;S$3,0,IF('[1]Indicator Data'!BU167&lt;S$4,10,(S$3-'[1]Indicator Data'!BU167)/(S$3-S$4)*10)),1))</f>
        <v>0</v>
      </c>
      <c r="T166" s="20">
        <f>IF('[1]Indicator Data'!BV167="No data","x",ROUND(IF('[1]Indicator Data'!BV167&gt;T$3,0,IF('[1]Indicator Data'!BV167&lt;T$4,10,(T$3-'[1]Indicator Data'!BV167)/(T$3-T$4)*10)),1))</f>
        <v>0</v>
      </c>
      <c r="U166" s="20" t="str">
        <f>IF('[1]Indicator Data'!BW167="No data","x",ROUND(IF('[1]Indicator Data'!BW167&gt;U$3,0,IF('[1]Indicator Data'!BW167&lt;U$4,10,(U$3-'[1]Indicator Data'!BW167)/(U$3-U$4)*10)),1))</f>
        <v>x</v>
      </c>
      <c r="V166" s="17">
        <f t="shared" si="23"/>
        <v>0</v>
      </c>
      <c r="W166" s="17">
        <f>IF('[1]Indicator Data'!BX167="No data","x",ROUND(IF('[1]Indicator Data'!BX167&gt;W$3,0,IF('[1]Indicator Data'!BX167&lt;W$4,10,(W$3-'[1]Indicator Data'!BX167)/(W$3-W$4)*10)),1))</f>
        <v>8.4</v>
      </c>
      <c r="X166" s="17">
        <f>IF('[1]Indicator Data'!BY167="No data","x",ROUND(IF('[1]Indicator Data'!BY167&gt;X$3,10,IF('[1]Indicator Data'!BY167&lt;X$4,0,10-(X$3-'[1]Indicator Data'!BY167)/(X$3-X$4)*10)),1))</f>
        <v>0.4</v>
      </c>
      <c r="Y166" s="18">
        <f t="shared" si="16"/>
        <v>4.0999999999999996</v>
      </c>
      <c r="Z166" s="19">
        <f t="shared" si="17"/>
        <v>3.2</v>
      </c>
      <c r="AA166" s="14"/>
    </row>
    <row r="167" spans="1:27" s="7" customFormat="1" x14ac:dyDescent="0.3">
      <c r="A167" s="16" t="str">
        <f>'[1]Indicator Data'!A168</f>
        <v>Sudan</v>
      </c>
      <c r="B167" s="17">
        <f>IF('[1]Indicator Data'!BJ168="No data","x",ROUND(IF('[1]Indicator Data'!BJ168&gt;B$3,0,IF('[1]Indicator Data'!BJ168&lt;B$4,10,(B$3-'[1]Indicator Data'!BJ168)/(B$3-B$4)*10)),1))</f>
        <v>4.9000000000000004</v>
      </c>
      <c r="C167" s="18">
        <f t="shared" si="18"/>
        <v>4.9000000000000004</v>
      </c>
      <c r="D167" s="17">
        <f>IF('[1]Indicator Data'!BL168="No data","x",ROUND(IF('[1]Indicator Data'!BL168&gt;D$3,0,IF('[1]Indicator Data'!BL168&lt;D$4,10,(D$3-'[1]Indicator Data'!BL168)/(D$3-D$4)*10)),1))</f>
        <v>8.4</v>
      </c>
      <c r="E167" s="17">
        <f>IF('[1]Indicator Data'!BK168="No data","x",ROUND(IF('[1]Indicator Data'!BK168&gt;E$3,0,IF('[1]Indicator Data'!BK168&lt;E$4,10,(E$3-'[1]Indicator Data'!BK168)/(E$3-E$4)*10)),1))</f>
        <v>8.1999999999999993</v>
      </c>
      <c r="F167" s="18">
        <f t="shared" si="19"/>
        <v>8.3000000000000007</v>
      </c>
      <c r="G167" s="19">
        <f t="shared" si="20"/>
        <v>6.6</v>
      </c>
      <c r="H167" s="17">
        <f>IF('[1]Indicator Data'!BN168="No data","x",ROUND(IF('[1]Indicator Data'!BN168^2&gt;H$3,0,IF('[1]Indicator Data'!BN168^2&lt;H$4,10,(H$3-'[1]Indicator Data'!BN168^2)/(H$3-H$4)*10)),1))</f>
        <v>6.9</v>
      </c>
      <c r="I167" s="17">
        <f>IF(OR('[1]Indicator Data'!BM168=0,'[1]Indicator Data'!BM168="No data"),"x",ROUND(IF('[1]Indicator Data'!BM168&gt;I$3,0,IF('[1]Indicator Data'!BM168&lt;I$4,10,(I$3-'[1]Indicator Data'!BM168)/(I$3-I$4)*10)),1))</f>
        <v>4.5999999999999996</v>
      </c>
      <c r="J167" s="17">
        <f>IF('[1]Indicator Data'!BO168="No data","x",ROUND(IF('[1]Indicator Data'!BO168&gt;J$3,0,IF('[1]Indicator Data'!BO168&lt;J$4,10,(J$3-'[1]Indicator Data'!BO168)/(J$3-J$4)*10)),1))</f>
        <v>6.9</v>
      </c>
      <c r="K167" s="17">
        <f>IF('[1]Indicator Data'!BP168="No data","x",ROUND(IF('[1]Indicator Data'!BP168&gt;K$3,0,IF('[1]Indicator Data'!BP168&lt;K$4,10,(K$3-'[1]Indicator Data'!BP168)/(K$3-K$4)*10)),1))</f>
        <v>6.3</v>
      </c>
      <c r="L167" s="18">
        <f t="shared" si="21"/>
        <v>6.2</v>
      </c>
      <c r="M167" s="20">
        <f>IF('[1]Indicator Data'!BQ168="No data","x",'[1]Indicator Data'!BQ168/'[1]Indicator Data'!CC168*100)</f>
        <v>2.1043771043771047</v>
      </c>
      <c r="N167" s="17">
        <f>IF(M167="x","x",ROUND(IF(M167&gt;N$3,0,IF(M167&lt;N$4,10,(N$3-M167)/(N$3-N$4)*10)),1))</f>
        <v>9.9</v>
      </c>
      <c r="O167" s="17">
        <f>IF('[1]Indicator Data'!BR168="No data","x",ROUND(IF('[1]Indicator Data'!BR168&gt;O$3,0,IF('[1]Indicator Data'!BR168&lt;O$4,10,(O$3-'[1]Indicator Data'!BR168)/(O$3-O$4)*10)),1))</f>
        <v>7</v>
      </c>
      <c r="P167" s="17">
        <f>IF('[1]Indicator Data'!BS168="No data","x",ROUND(IF('[1]Indicator Data'!BS168&gt;P$3,0,IF('[1]Indicator Data'!BS168&lt;P$4,10,(P$3-'[1]Indicator Data'!BS168)/(P$3-P$4)*10)),1))</f>
        <v>7.9</v>
      </c>
      <c r="Q167" s="18">
        <f t="shared" si="22"/>
        <v>8.3000000000000007</v>
      </c>
      <c r="R167" s="17">
        <f>IF('[1]Indicator Data'!BT168="No data","x",ROUND(IF('[1]Indicator Data'!BT168&gt;R$3,0,IF('[1]Indicator Data'!BT168&lt;R$4,10,(R$3-'[1]Indicator Data'!BT168)/(R$3-R$4)*10)),1))</f>
        <v>9</v>
      </c>
      <c r="S167" s="20">
        <f>IF('[1]Indicator Data'!BU168="No data","x",ROUND(IF('[1]Indicator Data'!BU168&gt;S$3,0,IF('[1]Indicator Data'!BU168&lt;S$4,10,(S$3-'[1]Indicator Data'!BU168)/(S$3-S$4)*10)),1))</f>
        <v>1</v>
      </c>
      <c r="T167" s="20">
        <f>IF('[1]Indicator Data'!BV168="No data","x",ROUND(IF('[1]Indicator Data'!BV168&gt;T$3,0,IF('[1]Indicator Data'!BV168&lt;T$4,10,(T$3-'[1]Indicator Data'!BV168)/(T$3-T$4)*10)),1))</f>
        <v>4.2</v>
      </c>
      <c r="U167" s="20">
        <f>IF('[1]Indicator Data'!BW168="No data","x",ROUND(IF('[1]Indicator Data'!BW168&gt;U$3,0,IF('[1]Indicator Data'!BW168&lt;U$4,10,(U$3-'[1]Indicator Data'!BW168)/(U$3-U$4)*10)),1))</f>
        <v>1</v>
      </c>
      <c r="V167" s="17">
        <f t="shared" si="23"/>
        <v>2.0666666666666669</v>
      </c>
      <c r="W167" s="17">
        <f>IF('[1]Indicator Data'!BX168="No data","x",ROUND(IF('[1]Indicator Data'!BX168&gt;W$3,0,IF('[1]Indicator Data'!BX168&lt;W$4,10,(W$3-'[1]Indicator Data'!BX168)/(W$3-W$4)*10)),1))</f>
        <v>9.1999999999999993</v>
      </c>
      <c r="X167" s="17">
        <f>IF('[1]Indicator Data'!BY168="No data","x",ROUND(IF('[1]Indicator Data'!BY168&gt;X$3,10,IF('[1]Indicator Data'!BY168&lt;X$4,0,10-(X$3-'[1]Indicator Data'!BY168)/(X$3-X$4)*10)),1))</f>
        <v>3.3</v>
      </c>
      <c r="Y167" s="18">
        <f t="shared" si="16"/>
        <v>5.9</v>
      </c>
      <c r="Z167" s="19">
        <f t="shared" si="17"/>
        <v>6.8</v>
      </c>
      <c r="AA167" s="14"/>
    </row>
    <row r="168" spans="1:27" s="7" customFormat="1" x14ac:dyDescent="0.3">
      <c r="A168" s="16" t="str">
        <f>'[1]Indicator Data'!A169</f>
        <v>Suriname</v>
      </c>
      <c r="B168" s="17" t="str">
        <f>IF('[1]Indicator Data'!BJ169="No data","x",ROUND(IF('[1]Indicator Data'!BJ169&gt;B$3,0,IF('[1]Indicator Data'!BJ169&lt;B$4,10,(B$3-'[1]Indicator Data'!BJ169)/(B$3-B$4)*10)),1))</f>
        <v>x</v>
      </c>
      <c r="C168" s="18" t="str">
        <f t="shared" si="18"/>
        <v>x</v>
      </c>
      <c r="D168" s="17">
        <f>IF('[1]Indicator Data'!BL169="No data","x",ROUND(IF('[1]Indicator Data'!BL169&gt;D$3,0,IF('[1]Indicator Data'!BL169&lt;D$4,10,(D$3-'[1]Indicator Data'!BL169)/(D$3-D$4)*10)),1))</f>
        <v>6.2</v>
      </c>
      <c r="E168" s="17">
        <f>IF('[1]Indicator Data'!BK169="No data","x",ROUND(IF('[1]Indicator Data'!BK169&gt;E$3,0,IF('[1]Indicator Data'!BK169&lt;E$4,10,(E$3-'[1]Indicator Data'!BK169)/(E$3-E$4)*10)),1))</f>
        <v>6.2</v>
      </c>
      <c r="F168" s="18">
        <f t="shared" si="19"/>
        <v>6.2</v>
      </c>
      <c r="G168" s="19">
        <f t="shared" si="20"/>
        <v>6.2</v>
      </c>
      <c r="H168" s="17">
        <f>IF('[1]Indicator Data'!BN169="No data","x",ROUND(IF('[1]Indicator Data'!BN169^2&gt;H$3,0,IF('[1]Indicator Data'!BN169^2&lt;H$4,10,(H$3-'[1]Indicator Data'!BN169^2)/(H$3-H$4)*10)),1))</f>
        <v>1.2</v>
      </c>
      <c r="I168" s="17">
        <f>IF(OR('[1]Indicator Data'!BM169=0,'[1]Indicator Data'!BM169="No data"),"x",ROUND(IF('[1]Indicator Data'!BM169&gt;I$3,0,IF('[1]Indicator Data'!BM169&lt;I$4,10,(I$3-'[1]Indicator Data'!BM169)/(I$3-I$4)*10)),1))</f>
        <v>0.2</v>
      </c>
      <c r="J168" s="17">
        <f>IF('[1]Indicator Data'!BO169="No data","x",ROUND(IF('[1]Indicator Data'!BO169&gt;J$3,0,IF('[1]Indicator Data'!BO169&lt;J$4,10,(J$3-'[1]Indicator Data'!BO169)/(J$3-J$4)*10)),1))</f>
        <v>5.0999999999999996</v>
      </c>
      <c r="K168" s="17">
        <f>IF('[1]Indicator Data'!BP169="No data","x",ROUND(IF('[1]Indicator Data'!BP169&gt;K$3,0,IF('[1]Indicator Data'!BP169&lt;K$4,10,(K$3-'[1]Indicator Data'!BP169)/(K$3-K$4)*10)),1))</f>
        <v>3.1</v>
      </c>
      <c r="L168" s="18">
        <f t="shared" si="21"/>
        <v>2.4</v>
      </c>
      <c r="M168" s="20">
        <f>IF('[1]Indicator Data'!BQ169="No data","x",'[1]Indicator Data'!BQ169/'[1]Indicator Data'!CC169*100)</f>
        <v>4.3589743589743586</v>
      </c>
      <c r="N168" s="17">
        <f>IF(M168="x","x",ROUND(IF(M168&gt;N$3,0,IF(M168&lt;N$4,10,(N$3-M168)/(N$3-N$4)*10)),1))</f>
        <v>9.6999999999999993</v>
      </c>
      <c r="O168" s="17">
        <f>IF('[1]Indicator Data'!BR169="No data","x",ROUND(IF('[1]Indicator Data'!BR169&gt;O$3,0,IF('[1]Indicator Data'!BR169&lt;O$4,10,(O$3-'[1]Indicator Data'!BR169)/(O$3-O$4)*10)),1))</f>
        <v>1.7</v>
      </c>
      <c r="P168" s="17">
        <f>IF('[1]Indicator Data'!BS169="No data","x",ROUND(IF('[1]Indicator Data'!BS169&gt;P$3,0,IF('[1]Indicator Data'!BS169&lt;P$4,10,(P$3-'[1]Indicator Data'!BS169)/(P$3-P$4)*10)),1))</f>
        <v>0.9</v>
      </c>
      <c r="Q168" s="18">
        <f t="shared" si="22"/>
        <v>4.0999999999999996</v>
      </c>
      <c r="R168" s="17">
        <f>IF('[1]Indicator Data'!BT169="No data","x",ROUND(IF('[1]Indicator Data'!BT169&gt;R$3,0,IF('[1]Indicator Data'!BT169&lt;R$4,10,(R$3-'[1]Indicator Data'!BT169)/(R$3-R$4)*10)),1))</f>
        <v>6.9</v>
      </c>
      <c r="S168" s="20">
        <f>IF('[1]Indicator Data'!BU169="No data","x",ROUND(IF('[1]Indicator Data'!BU169&gt;S$3,0,IF('[1]Indicator Data'!BU169&lt;S$4,10,(S$3-'[1]Indicator Data'!BU169)/(S$3-S$4)*10)),1))</f>
        <v>3.7</v>
      </c>
      <c r="T168" s="20">
        <f>IF('[1]Indicator Data'!BV169="No data","x",ROUND(IF('[1]Indicator Data'!BV169&gt;T$3,0,IF('[1]Indicator Data'!BV169&lt;T$4,10,(T$3-'[1]Indicator Data'!BV169)/(T$3-T$4)*10)),1))</f>
        <v>6.9</v>
      </c>
      <c r="U168" s="20" t="str">
        <f>IF('[1]Indicator Data'!BW169="No data","x",ROUND(IF('[1]Indicator Data'!BW169&gt;U$3,0,IF('[1]Indicator Data'!BW169&lt;U$4,10,(U$3-'[1]Indicator Data'!BW169)/(U$3-U$4)*10)),1))</f>
        <v>x</v>
      </c>
      <c r="V168" s="17">
        <f t="shared" si="23"/>
        <v>5.3000000000000007</v>
      </c>
      <c r="W168" s="17">
        <f>IF('[1]Indicator Data'!BX169="No data","x",ROUND(IF('[1]Indicator Data'!BX169&gt;W$3,0,IF('[1]Indicator Data'!BX169&lt;W$4,10,(W$3-'[1]Indicator Data'!BX169)/(W$3-W$4)*10)),1))</f>
        <v>6.2</v>
      </c>
      <c r="X168" s="17">
        <f>IF('[1]Indicator Data'!BY169="No data","x",ROUND(IF('[1]Indicator Data'!BY169&gt;X$3,10,IF('[1]Indicator Data'!BY169&lt;X$4,0,10-(X$3-'[1]Indicator Data'!BY169)/(X$3-X$4)*10)),1))</f>
        <v>1.3</v>
      </c>
      <c r="Y168" s="18">
        <f t="shared" si="16"/>
        <v>4.9000000000000004</v>
      </c>
      <c r="Z168" s="19">
        <f t="shared" si="17"/>
        <v>3.8</v>
      </c>
      <c r="AA168" s="14"/>
    </row>
    <row r="169" spans="1:27" s="7" customFormat="1" x14ac:dyDescent="0.3">
      <c r="A169" s="16" t="str">
        <f>'[1]Indicator Data'!A170</f>
        <v>Sweden</v>
      </c>
      <c r="B169" s="17">
        <f>IF('[1]Indicator Data'!BJ170="No data","x",ROUND(IF('[1]Indicator Data'!BJ170&gt;B$3,0,IF('[1]Indicator Data'!BJ170&lt;B$4,10,(B$3-'[1]Indicator Data'!BJ170)/(B$3-B$4)*10)),1))</f>
        <v>2.5</v>
      </c>
      <c r="C169" s="18">
        <f t="shared" si="18"/>
        <v>2.5</v>
      </c>
      <c r="D169" s="17">
        <f>IF('[1]Indicator Data'!BL170="No data","x",ROUND(IF('[1]Indicator Data'!BL170&gt;D$3,0,IF('[1]Indicator Data'!BL170&lt;D$4,10,(D$3-'[1]Indicator Data'!BL170)/(D$3-D$4)*10)),1))</f>
        <v>1.5</v>
      </c>
      <c r="E169" s="17">
        <f>IF('[1]Indicator Data'!BK170="No data","x",ROUND(IF('[1]Indicator Data'!BK170&gt;E$3,0,IF('[1]Indicator Data'!BK170&lt;E$4,10,(E$3-'[1]Indicator Data'!BK170)/(E$3-E$4)*10)),1))</f>
        <v>1.3</v>
      </c>
      <c r="F169" s="18">
        <f t="shared" si="19"/>
        <v>1.4</v>
      </c>
      <c r="G169" s="19">
        <f t="shared" si="20"/>
        <v>2</v>
      </c>
      <c r="H169" s="17" t="str">
        <f>IF('[1]Indicator Data'!BN170="No data","x",ROUND(IF('[1]Indicator Data'!BN170^2&gt;H$3,0,IF('[1]Indicator Data'!BN170^2&lt;H$4,10,(H$3-'[1]Indicator Data'!BN170^2)/(H$3-H$4)*10)),1))</f>
        <v>x</v>
      </c>
      <c r="I169" s="17">
        <f>IF(OR('[1]Indicator Data'!BM170=0,'[1]Indicator Data'!BM170="No data"),"x",ROUND(IF('[1]Indicator Data'!BM170&gt;I$3,0,IF('[1]Indicator Data'!BM170&lt;I$4,10,(I$3-'[1]Indicator Data'!BM170)/(I$3-I$4)*10)),1))</f>
        <v>0</v>
      </c>
      <c r="J169" s="17">
        <f>IF('[1]Indicator Data'!BO170="No data","x",ROUND(IF('[1]Indicator Data'!BO170&gt;J$3,0,IF('[1]Indicator Data'!BO170&lt;J$4,10,(J$3-'[1]Indicator Data'!BO170)/(J$3-J$4)*10)),1))</f>
        <v>0.6</v>
      </c>
      <c r="K169" s="17">
        <f>IF('[1]Indicator Data'!BP170="No data","x",ROUND(IF('[1]Indicator Data'!BP170&gt;K$3,0,IF('[1]Indicator Data'!BP170&lt;K$4,10,(K$3-'[1]Indicator Data'!BP170)/(K$3-K$4)*10)),1))</f>
        <v>3.7</v>
      </c>
      <c r="L169" s="18">
        <f t="shared" si="21"/>
        <v>1.4</v>
      </c>
      <c r="M169" s="20">
        <f>IF('[1]Indicator Data'!BQ170="No data","x",'[1]Indicator Data'!BQ170/'[1]Indicator Data'!CC170*100)</f>
        <v>73.110103816347419</v>
      </c>
      <c r="N169" s="17">
        <f>IF(M169="x","x",ROUND(IF(M169&gt;N$3,0,IF(M169&lt;N$4,10,(N$3-M169)/(N$3-N$4)*10)),1))</f>
        <v>2.7</v>
      </c>
      <c r="O169" s="17">
        <f>IF('[1]Indicator Data'!BR170="No data","x",ROUND(IF('[1]Indicator Data'!BR170&gt;O$3,0,IF('[1]Indicator Data'!BR170&lt;O$4,10,(O$3-'[1]Indicator Data'!BR170)/(O$3-O$4)*10)),1))</f>
        <v>0.1</v>
      </c>
      <c r="P169" s="17">
        <f>IF('[1]Indicator Data'!BS170="No data","x",ROUND(IF('[1]Indicator Data'!BS170&gt;P$3,0,IF('[1]Indicator Data'!BS170&lt;P$4,10,(P$3-'[1]Indicator Data'!BS170)/(P$3-P$4)*10)),1))</f>
        <v>0</v>
      </c>
      <c r="Q169" s="18">
        <f t="shared" si="22"/>
        <v>0.9</v>
      </c>
      <c r="R169" s="17">
        <f>IF('[1]Indicator Data'!BT170="No data","x",ROUND(IF('[1]Indicator Data'!BT170&gt;R$3,0,IF('[1]Indicator Data'!BT170&lt;R$4,10,(R$3-'[1]Indicator Data'!BT170)/(R$3-R$4)*10)),1))</f>
        <v>0</v>
      </c>
      <c r="S169" s="20">
        <f>IF('[1]Indicator Data'!BU170="No data","x",ROUND(IF('[1]Indicator Data'!BU170&gt;S$3,0,IF('[1]Indicator Data'!BU170&lt;S$4,10,(S$3-'[1]Indicator Data'!BU170)/(S$3-S$4)*10)),1))</f>
        <v>0.2</v>
      </c>
      <c r="T169" s="20">
        <f>IF('[1]Indicator Data'!BV170="No data","x",ROUND(IF('[1]Indicator Data'!BV170&gt;T$3,0,IF('[1]Indicator Data'!BV170&lt;T$4,10,(T$3-'[1]Indicator Data'!BV170)/(T$3-T$4)*10)),1))</f>
        <v>0.7</v>
      </c>
      <c r="U169" s="20">
        <f>IF('[1]Indicator Data'!BW170="No data","x",ROUND(IF('[1]Indicator Data'!BW170&gt;U$3,0,IF('[1]Indicator Data'!BW170&lt;U$4,10,(U$3-'[1]Indicator Data'!BW170)/(U$3-U$4)*10)),1))</f>
        <v>0.3</v>
      </c>
      <c r="V169" s="17">
        <f t="shared" si="23"/>
        <v>0.39999999999999997</v>
      </c>
      <c r="W169" s="17">
        <f>IF('[1]Indicator Data'!BX170="No data","x",ROUND(IF('[1]Indicator Data'!BX170&gt;W$3,0,IF('[1]Indicator Data'!BX170&lt;W$4,10,(W$3-'[1]Indicator Data'!BX170)/(W$3-W$4)*10)),1))</f>
        <v>0</v>
      </c>
      <c r="X169" s="17">
        <f>IF('[1]Indicator Data'!BY170="No data","x",ROUND(IF('[1]Indicator Data'!BY170&gt;X$3,10,IF('[1]Indicator Data'!BY170&lt;X$4,0,10-(X$3-'[1]Indicator Data'!BY170)/(X$3-X$4)*10)),1))</f>
        <v>0</v>
      </c>
      <c r="Y169" s="18">
        <f t="shared" si="16"/>
        <v>0.1</v>
      </c>
      <c r="Z169" s="19">
        <f t="shared" si="17"/>
        <v>0.8</v>
      </c>
      <c r="AA169" s="14"/>
    </row>
    <row r="170" spans="1:27" s="7" customFormat="1" x14ac:dyDescent="0.3">
      <c r="A170" s="16" t="str">
        <f>'[1]Indicator Data'!A171</f>
        <v>Switzerland</v>
      </c>
      <c r="B170" s="17">
        <f>IF('[1]Indicator Data'!BJ171="No data","x",ROUND(IF('[1]Indicator Data'!BJ171&gt;B$3,0,IF('[1]Indicator Data'!BJ171&lt;B$4,10,(B$3-'[1]Indicator Data'!BJ171)/(B$3-B$4)*10)),1))</f>
        <v>0.9</v>
      </c>
      <c r="C170" s="18">
        <f t="shared" si="18"/>
        <v>0.9</v>
      </c>
      <c r="D170" s="17">
        <f>IF('[1]Indicator Data'!BL171="No data","x",ROUND(IF('[1]Indicator Data'!BL171&gt;D$3,0,IF('[1]Indicator Data'!BL171&lt;D$4,10,(D$3-'[1]Indicator Data'!BL171)/(D$3-D$4)*10)),1))</f>
        <v>1.5</v>
      </c>
      <c r="E170" s="17">
        <f>IF('[1]Indicator Data'!BK171="No data","x",ROUND(IF('[1]Indicator Data'!BK171&gt;E$3,0,IF('[1]Indicator Data'!BK171&lt;E$4,10,(E$3-'[1]Indicator Data'!BK171)/(E$3-E$4)*10)),1))</f>
        <v>1.1000000000000001</v>
      </c>
      <c r="F170" s="18">
        <f t="shared" si="19"/>
        <v>1.3</v>
      </c>
      <c r="G170" s="19">
        <f t="shared" si="20"/>
        <v>1.1000000000000001</v>
      </c>
      <c r="H170" s="17" t="str">
        <f>IF('[1]Indicator Data'!BN171="No data","x",ROUND(IF('[1]Indicator Data'!BN171^2&gt;H$3,0,IF('[1]Indicator Data'!BN171^2&lt;H$4,10,(H$3-'[1]Indicator Data'!BN171^2)/(H$3-H$4)*10)),1))</f>
        <v>x</v>
      </c>
      <c r="I170" s="17">
        <f>IF(OR('[1]Indicator Data'!BM171=0,'[1]Indicator Data'!BM171="No data"),"x",ROUND(IF('[1]Indicator Data'!BM171&gt;I$3,0,IF('[1]Indicator Data'!BM171&lt;I$4,10,(I$3-'[1]Indicator Data'!BM171)/(I$3-I$4)*10)),1))</f>
        <v>0</v>
      </c>
      <c r="J170" s="17">
        <f>IF('[1]Indicator Data'!BO171="No data","x",ROUND(IF('[1]Indicator Data'!BO171&gt;J$3,0,IF('[1]Indicator Data'!BO171&lt;J$4,10,(J$3-'[1]Indicator Data'!BO171)/(J$3-J$4)*10)),1))</f>
        <v>0.7</v>
      </c>
      <c r="K170" s="17">
        <f>IF('[1]Indicator Data'!BP171="No data","x",ROUND(IF('[1]Indicator Data'!BP171&gt;K$3,0,IF('[1]Indicator Data'!BP171&lt;K$4,10,(K$3-'[1]Indicator Data'!BP171)/(K$3-K$4)*10)),1))</f>
        <v>3.8</v>
      </c>
      <c r="L170" s="18">
        <f t="shared" si="21"/>
        <v>1.5</v>
      </c>
      <c r="M170" s="20">
        <f>IF('[1]Indicator Data'!BQ171="No data","x",'[1]Indicator Data'!BQ171/'[1]Indicator Data'!CC171*100)</f>
        <v>400</v>
      </c>
      <c r="N170" s="17">
        <f>IF(M170="x","x",ROUND(IF(M170&gt;N$3,0,IF(M170&lt;N$4,10,(N$3-M170)/(N$3-N$4)*10)),1))</f>
        <v>0</v>
      </c>
      <c r="O170" s="17">
        <f>IF('[1]Indicator Data'!BR171="No data","x",ROUND(IF('[1]Indicator Data'!BR171&gt;O$3,0,IF('[1]Indicator Data'!BR171&lt;O$4,10,(O$3-'[1]Indicator Data'!BR171)/(O$3-O$4)*10)),1))</f>
        <v>0</v>
      </c>
      <c r="P170" s="17">
        <f>IF('[1]Indicator Data'!BS171="No data","x",ROUND(IF('[1]Indicator Data'!BS171&gt;P$3,0,IF('[1]Indicator Data'!BS171&lt;P$4,10,(P$3-'[1]Indicator Data'!BS171)/(P$3-P$4)*10)),1))</f>
        <v>0</v>
      </c>
      <c r="Q170" s="18">
        <f t="shared" si="22"/>
        <v>0</v>
      </c>
      <c r="R170" s="17">
        <f>IF('[1]Indicator Data'!BT171="No data","x",ROUND(IF('[1]Indicator Data'!BT171&gt;R$3,0,IF('[1]Indicator Data'!BT171&lt;R$4,10,(R$3-'[1]Indicator Data'!BT171)/(R$3-R$4)*10)),1))</f>
        <v>0</v>
      </c>
      <c r="S170" s="20">
        <f>IF('[1]Indicator Data'!BU171="No data","x",ROUND(IF('[1]Indicator Data'!BU171&gt;S$3,0,IF('[1]Indicator Data'!BU171&lt;S$4,10,(S$3-'[1]Indicator Data'!BU171)/(S$3-S$4)*10)),1))</f>
        <v>0.5</v>
      </c>
      <c r="T170" s="20">
        <f>IF('[1]Indicator Data'!BV171="No data","x",ROUND(IF('[1]Indicator Data'!BV171&gt;T$3,0,IF('[1]Indicator Data'!BV171&lt;T$4,10,(T$3-'[1]Indicator Data'!BV171)/(T$3-T$4)*10)),1))</f>
        <v>1.5</v>
      </c>
      <c r="U170" s="20">
        <f>IF('[1]Indicator Data'!BW171="No data","x",ROUND(IF('[1]Indicator Data'!BW171&gt;U$3,0,IF('[1]Indicator Data'!BW171&lt;U$4,10,(U$3-'[1]Indicator Data'!BW171)/(U$3-U$4)*10)),1))</f>
        <v>2.5</v>
      </c>
      <c r="V170" s="17">
        <f t="shared" si="23"/>
        <v>1.5</v>
      </c>
      <c r="W170" s="17">
        <f>IF('[1]Indicator Data'!BX171="No data","x",ROUND(IF('[1]Indicator Data'!BX171&gt;W$3,0,IF('[1]Indicator Data'!BX171&lt;W$4,10,(W$3-'[1]Indicator Data'!BX171)/(W$3-W$4)*10)),1))</f>
        <v>0</v>
      </c>
      <c r="X170" s="17">
        <f>IF('[1]Indicator Data'!BY171="No data","x",ROUND(IF('[1]Indicator Data'!BY171&gt;X$3,10,IF('[1]Indicator Data'!BY171&lt;X$4,0,10-(X$3-'[1]Indicator Data'!BY171)/(X$3-X$4)*10)),1))</f>
        <v>0.1</v>
      </c>
      <c r="Y170" s="18">
        <f t="shared" si="16"/>
        <v>0.4</v>
      </c>
      <c r="Z170" s="19">
        <f t="shared" si="17"/>
        <v>0.6</v>
      </c>
      <c r="AA170" s="14"/>
    </row>
    <row r="171" spans="1:27" s="7" customFormat="1" x14ac:dyDescent="0.3">
      <c r="A171" s="16" t="str">
        <f>'[1]Indicator Data'!A172</f>
        <v>Syria</v>
      </c>
      <c r="B171" s="17">
        <f>IF('[1]Indicator Data'!BJ172="No data","x",ROUND(IF('[1]Indicator Data'!BJ172&gt;B$3,0,IF('[1]Indicator Data'!BJ172&lt;B$4,10,(B$3-'[1]Indicator Data'!BJ172)/(B$3-B$4)*10)),1))</f>
        <v>4.5999999999999996</v>
      </c>
      <c r="C171" s="18">
        <f t="shared" si="18"/>
        <v>4.5999999999999996</v>
      </c>
      <c r="D171" s="17">
        <f>IF('[1]Indicator Data'!BL172="No data","x",ROUND(IF('[1]Indicator Data'!BL172&gt;D$3,0,IF('[1]Indicator Data'!BL172&lt;D$4,10,(D$3-'[1]Indicator Data'!BL172)/(D$3-D$4)*10)),1))</f>
        <v>8.6</v>
      </c>
      <c r="E171" s="17">
        <f>IF('[1]Indicator Data'!BK172="No data","x",ROUND(IF('[1]Indicator Data'!BK172&gt;E$3,0,IF('[1]Indicator Data'!BK172&lt;E$4,10,(E$3-'[1]Indicator Data'!BK172)/(E$3-E$4)*10)),1))</f>
        <v>8.4</v>
      </c>
      <c r="F171" s="18">
        <f t="shared" si="19"/>
        <v>8.5</v>
      </c>
      <c r="G171" s="19">
        <f t="shared" si="20"/>
        <v>6.6</v>
      </c>
      <c r="H171" s="17" t="str">
        <f>IF('[1]Indicator Data'!BN172="No data","x",ROUND(IF('[1]Indicator Data'!BN172^2&gt;H$3,0,IF('[1]Indicator Data'!BN172^2&lt;H$4,10,(H$3-'[1]Indicator Data'!BN172^2)/(H$3-H$4)*10)),1))</f>
        <v>x</v>
      </c>
      <c r="I171" s="17">
        <f>IF(OR('[1]Indicator Data'!BM172=0,'[1]Indicator Data'!BM172="No data"),"x",ROUND(IF('[1]Indicator Data'!BM172&gt;I$3,0,IF('[1]Indicator Data'!BM172&lt;I$4,10,(I$3-'[1]Indicator Data'!BM172)/(I$3-I$4)*10)),1))</f>
        <v>1.1000000000000001</v>
      </c>
      <c r="J171" s="17">
        <f>IF('[1]Indicator Data'!BO172="No data","x",ROUND(IF('[1]Indicator Data'!BO172&gt;J$3,0,IF('[1]Indicator Data'!BO172&lt;J$4,10,(J$3-'[1]Indicator Data'!BO172)/(J$3-J$4)*10)),1))</f>
        <v>6.6</v>
      </c>
      <c r="K171" s="17">
        <f>IF('[1]Indicator Data'!BP172="No data","x",ROUND(IF('[1]Indicator Data'!BP172&gt;K$3,0,IF('[1]Indicator Data'!BP172&lt;K$4,10,(K$3-'[1]Indicator Data'!BP172)/(K$3-K$4)*10)),1))</f>
        <v>4.4000000000000004</v>
      </c>
      <c r="L171" s="18">
        <f t="shared" si="21"/>
        <v>4</v>
      </c>
      <c r="M171" s="20">
        <f>IF('[1]Indicator Data'!BQ172="No data","x",'[1]Indicator Data'!BQ172/'[1]Indicator Data'!CC172*100)</f>
        <v>35.397266241899473</v>
      </c>
      <c r="N171" s="17">
        <f>IF(M171="x","x",ROUND(IF(M171&gt;N$3,0,IF(M171&lt;N$4,10,(N$3-M171)/(N$3-N$4)*10)),1))</f>
        <v>6.5</v>
      </c>
      <c r="O171" s="17">
        <f>IF('[1]Indicator Data'!BR172="No data","x",ROUND(IF('[1]Indicator Data'!BR172&gt;O$3,0,IF('[1]Indicator Data'!BR172&lt;O$4,10,(O$3-'[1]Indicator Data'!BR172)/(O$3-O$4)*10)),1))</f>
        <v>1</v>
      </c>
      <c r="P171" s="17">
        <f>IF('[1]Indicator Data'!BS172="No data","x",ROUND(IF('[1]Indicator Data'!BS172&gt;P$3,0,IF('[1]Indicator Data'!BS172&lt;P$4,10,(P$3-'[1]Indicator Data'!BS172)/(P$3-P$4)*10)),1))</f>
        <v>0.6</v>
      </c>
      <c r="Q171" s="18">
        <f t="shared" si="22"/>
        <v>2.7</v>
      </c>
      <c r="R171" s="17">
        <f>IF('[1]Indicator Data'!BT172="No data","x",ROUND(IF('[1]Indicator Data'!BT172&gt;R$3,0,IF('[1]Indicator Data'!BT172&lt;R$4,10,(R$3-'[1]Indicator Data'!BT172)/(R$3-R$4)*10)),1))</f>
        <v>7</v>
      </c>
      <c r="S171" s="20">
        <f>IF('[1]Indicator Data'!BU172="No data","x",ROUND(IF('[1]Indicator Data'!BU172&gt;S$3,0,IF('[1]Indicator Data'!BU172&lt;S$4,10,(S$3-'[1]Indicator Data'!BU172)/(S$3-S$4)*10)),1))</f>
        <v>7.6</v>
      </c>
      <c r="T171" s="20">
        <f>IF('[1]Indicator Data'!BV172="No data","x",ROUND(IF('[1]Indicator Data'!BV172&gt;T$3,0,IF('[1]Indicator Data'!BV172&lt;T$4,10,(T$3-'[1]Indicator Data'!BV172)/(T$3-T$4)*10)),1))</f>
        <v>7.6</v>
      </c>
      <c r="U171" s="20" t="str">
        <f>IF('[1]Indicator Data'!BW172="No data","x",ROUND(IF('[1]Indicator Data'!BW172&gt;U$3,0,IF('[1]Indicator Data'!BW172&lt;U$4,10,(U$3-'[1]Indicator Data'!BW172)/(U$3-U$4)*10)),1))</f>
        <v>x</v>
      </c>
      <c r="V171" s="17">
        <f t="shared" si="23"/>
        <v>7.6</v>
      </c>
      <c r="W171" s="17" t="str">
        <f>IF('[1]Indicator Data'!BX172="No data","x",ROUND(IF('[1]Indicator Data'!BX172&gt;W$3,0,IF('[1]Indicator Data'!BX172&lt;W$4,10,(W$3-'[1]Indicator Data'!BX172)/(W$3-W$4)*10)),1))</f>
        <v>x</v>
      </c>
      <c r="X171" s="17">
        <f>IF('[1]Indicator Data'!BY172="No data","x",ROUND(IF('[1]Indicator Data'!BY172&gt;X$3,10,IF('[1]Indicator Data'!BY172&lt;X$4,0,10-(X$3-'[1]Indicator Data'!BY172)/(X$3-X$4)*10)),1))</f>
        <v>0.3</v>
      </c>
      <c r="Y171" s="18">
        <f t="shared" si="16"/>
        <v>5</v>
      </c>
      <c r="Z171" s="19">
        <f t="shared" si="17"/>
        <v>3.9</v>
      </c>
      <c r="AA171" s="14"/>
    </row>
    <row r="172" spans="1:27" s="7" customFormat="1" x14ac:dyDescent="0.3">
      <c r="A172" s="16" t="str">
        <f>'[1]Indicator Data'!A173</f>
        <v>Tajikistan</v>
      </c>
      <c r="B172" s="17">
        <f>IF('[1]Indicator Data'!BJ173="No data","x",ROUND(IF('[1]Indicator Data'!BJ173&gt;B$3,0,IF('[1]Indicator Data'!BJ173&lt;B$4,10,(B$3-'[1]Indicator Data'!BJ173)/(B$3-B$4)*10)),1))</f>
        <v>4.5999999999999996</v>
      </c>
      <c r="C172" s="18">
        <f t="shared" si="18"/>
        <v>4.5999999999999996</v>
      </c>
      <c r="D172" s="17">
        <f>IF('[1]Indicator Data'!BL173="No data","x",ROUND(IF('[1]Indicator Data'!BL173&gt;D$3,0,IF('[1]Indicator Data'!BL173&lt;D$4,10,(D$3-'[1]Indicator Data'!BL173)/(D$3-D$4)*10)),1))</f>
        <v>7.5</v>
      </c>
      <c r="E172" s="17">
        <f>IF('[1]Indicator Data'!BK173="No data","x",ROUND(IF('[1]Indicator Data'!BK173&gt;E$3,0,IF('[1]Indicator Data'!BK173&lt;E$4,10,(E$3-'[1]Indicator Data'!BK173)/(E$3-E$4)*10)),1))</f>
        <v>7.1</v>
      </c>
      <c r="F172" s="18">
        <f t="shared" si="19"/>
        <v>7.3</v>
      </c>
      <c r="G172" s="19">
        <f t="shared" si="20"/>
        <v>6</v>
      </c>
      <c r="H172" s="17">
        <f>IF('[1]Indicator Data'!BN173="No data","x",ROUND(IF('[1]Indicator Data'!BN173^2&gt;H$3,0,IF('[1]Indicator Data'!BN173^2&lt;H$4,10,(H$3-'[1]Indicator Data'!BN173^2)/(H$3-H$4)*10)),1))</f>
        <v>0</v>
      </c>
      <c r="I172" s="17">
        <f>IF(OR('[1]Indicator Data'!BM173=0,'[1]Indicator Data'!BM173="No data"),"x",ROUND(IF('[1]Indicator Data'!BM173&gt;I$3,0,IF('[1]Indicator Data'!BM173&lt;I$4,10,(I$3-'[1]Indicator Data'!BM173)/(I$3-I$4)*10)),1))</f>
        <v>0</v>
      </c>
      <c r="J172" s="17">
        <f>IF('[1]Indicator Data'!BO173="No data","x",ROUND(IF('[1]Indicator Data'!BO173&gt;J$3,0,IF('[1]Indicator Data'!BO173&lt;J$4,10,(J$3-'[1]Indicator Data'!BO173)/(J$3-J$4)*10)),1))</f>
        <v>7.8</v>
      </c>
      <c r="K172" s="17">
        <f>IF('[1]Indicator Data'!BP173="No data","x",ROUND(IF('[1]Indicator Data'!BP173&gt;K$3,0,IF('[1]Indicator Data'!BP173&lt;K$4,10,(K$3-'[1]Indicator Data'!BP173)/(K$3-K$4)*10)),1))</f>
        <v>4.5</v>
      </c>
      <c r="L172" s="18">
        <f t="shared" si="21"/>
        <v>3.1</v>
      </c>
      <c r="M172" s="20">
        <f>IF('[1]Indicator Data'!BQ173="No data","x",'[1]Indicator Data'!BQ173/'[1]Indicator Data'!CC173*100)</f>
        <v>10.002857959416977</v>
      </c>
      <c r="N172" s="17">
        <f>IF(M172="x","x",ROUND(IF(M172&gt;N$3,0,IF(M172&lt;N$4,10,(N$3-M172)/(N$3-N$4)*10)),1))</f>
        <v>9.1</v>
      </c>
      <c r="O172" s="17">
        <f>IF('[1]Indicator Data'!BR173="No data","x",ROUND(IF('[1]Indicator Data'!BR173&gt;O$3,0,IF('[1]Indicator Data'!BR173&lt;O$4,10,(O$3-'[1]Indicator Data'!BR173)/(O$3-O$4)*10)),1))</f>
        <v>0.3</v>
      </c>
      <c r="P172" s="17">
        <f>IF('[1]Indicator Data'!BS173="No data","x",ROUND(IF('[1]Indicator Data'!BS173&gt;P$3,0,IF('[1]Indicator Data'!BS173&lt;P$4,10,(P$3-'[1]Indicator Data'!BS173)/(P$3-P$4)*10)),1))</f>
        <v>3.8</v>
      </c>
      <c r="Q172" s="18">
        <f t="shared" si="22"/>
        <v>4.4000000000000004</v>
      </c>
      <c r="R172" s="17">
        <f>IF('[1]Indicator Data'!BT173="No data","x",ROUND(IF('[1]Indicator Data'!BT173&gt;R$3,0,IF('[1]Indicator Data'!BT173&lt;R$4,10,(R$3-'[1]Indicator Data'!BT173)/(R$3-R$4)*10)),1))</f>
        <v>5.7</v>
      </c>
      <c r="S172" s="20">
        <f>IF('[1]Indicator Data'!BU173="No data","x",ROUND(IF('[1]Indicator Data'!BU173&gt;S$3,0,IF('[1]Indicator Data'!BU173&lt;S$4,10,(S$3-'[1]Indicator Data'!BU173)/(S$3-S$4)*10)),1))</f>
        <v>0.3</v>
      </c>
      <c r="T172" s="20">
        <f>IF('[1]Indicator Data'!BV173="No data","x",ROUND(IF('[1]Indicator Data'!BV173&gt;T$3,0,IF('[1]Indicator Data'!BV173&lt;T$4,10,(T$3-'[1]Indicator Data'!BV173)/(T$3-T$4)*10)),1))</f>
        <v>0.3</v>
      </c>
      <c r="U172" s="20" t="str">
        <f>IF('[1]Indicator Data'!BW173="No data","x",ROUND(IF('[1]Indicator Data'!BW173&gt;U$3,0,IF('[1]Indicator Data'!BW173&lt;U$4,10,(U$3-'[1]Indicator Data'!BW173)/(U$3-U$4)*10)),1))</f>
        <v>x</v>
      </c>
      <c r="V172" s="17">
        <f t="shared" si="23"/>
        <v>0.3</v>
      </c>
      <c r="W172" s="17">
        <f>IF('[1]Indicator Data'!BX173="No data","x",ROUND(IF('[1]Indicator Data'!BX173&gt;W$3,0,IF('[1]Indicator Data'!BX173&lt;W$4,10,(W$3-'[1]Indicator Data'!BX173)/(W$3-W$4)*10)),1))</f>
        <v>9.3000000000000007</v>
      </c>
      <c r="X172" s="17">
        <f>IF('[1]Indicator Data'!BY173="No data","x",ROUND(IF('[1]Indicator Data'!BY173&gt;X$3,10,IF('[1]Indicator Data'!BY173&lt;X$4,0,10-(X$3-'[1]Indicator Data'!BY173)/(X$3-X$4)*10)),1))</f>
        <v>0.2</v>
      </c>
      <c r="Y172" s="18">
        <f t="shared" si="16"/>
        <v>3.9</v>
      </c>
      <c r="Z172" s="19">
        <f t="shared" si="17"/>
        <v>3.8</v>
      </c>
      <c r="AA172" s="14"/>
    </row>
    <row r="173" spans="1:27" s="7" customFormat="1" x14ac:dyDescent="0.3">
      <c r="A173" s="16" t="str">
        <f>'[1]Indicator Data'!A174</f>
        <v>Tanzania</v>
      </c>
      <c r="B173" s="17">
        <f>IF('[1]Indicator Data'!BJ174="No data","x",ROUND(IF('[1]Indicator Data'!BJ174&gt;B$3,0,IF('[1]Indicator Data'!BJ174&lt;B$4,10,(B$3-'[1]Indicator Data'!BJ174)/(B$3-B$4)*10)),1))</f>
        <v>3.5</v>
      </c>
      <c r="C173" s="18">
        <f t="shared" si="18"/>
        <v>3.5</v>
      </c>
      <c r="D173" s="17">
        <f>IF('[1]Indicator Data'!BL174="No data","x",ROUND(IF('[1]Indicator Data'!BL174&gt;D$3,0,IF('[1]Indicator Data'!BL174&lt;D$4,10,(D$3-'[1]Indicator Data'!BL174)/(D$3-D$4)*10)),1))</f>
        <v>6.2</v>
      </c>
      <c r="E173" s="17">
        <f>IF('[1]Indicator Data'!BK174="No data","x",ROUND(IF('[1]Indicator Data'!BK174&gt;E$3,0,IF('[1]Indicator Data'!BK174&lt;E$4,10,(E$3-'[1]Indicator Data'!BK174)/(E$3-E$4)*10)),1))</f>
        <v>6.8</v>
      </c>
      <c r="F173" s="18">
        <f t="shared" si="19"/>
        <v>6.5</v>
      </c>
      <c r="G173" s="19">
        <f t="shared" si="20"/>
        <v>5</v>
      </c>
      <c r="H173" s="17">
        <f>IF('[1]Indicator Data'!BN174="No data","x",ROUND(IF('[1]Indicator Data'!BN174^2&gt;H$3,0,IF('[1]Indicator Data'!BN174^2&lt;H$4,10,(H$3-'[1]Indicator Data'!BN174^2)/(H$3-H$4)*10)),1))</f>
        <v>4.3</v>
      </c>
      <c r="I173" s="17">
        <f>IF(OR('[1]Indicator Data'!BM174=0,'[1]Indicator Data'!BM174="No data"),"x",ROUND(IF('[1]Indicator Data'!BM174&gt;I$3,0,IF('[1]Indicator Data'!BM174&lt;I$4,10,(I$3-'[1]Indicator Data'!BM174)/(I$3-I$4)*10)),1))</f>
        <v>6.2</v>
      </c>
      <c r="J173" s="17">
        <f>IF('[1]Indicator Data'!BO174="No data","x",ROUND(IF('[1]Indicator Data'!BO174&gt;J$3,0,IF('[1]Indicator Data'!BO174&lt;J$4,10,(J$3-'[1]Indicator Data'!BO174)/(J$3-J$4)*10)),1))</f>
        <v>8.4</v>
      </c>
      <c r="K173" s="17">
        <f>IF('[1]Indicator Data'!BP174="No data","x",ROUND(IF('[1]Indicator Data'!BP174&gt;K$3,0,IF('[1]Indicator Data'!BP174&lt;K$4,10,(K$3-'[1]Indicator Data'!BP174)/(K$3-K$4)*10)),1))</f>
        <v>6</v>
      </c>
      <c r="L173" s="18">
        <f t="shared" si="21"/>
        <v>6.2</v>
      </c>
      <c r="M173" s="20">
        <f>IF('[1]Indicator Data'!BQ174="No data","x",'[1]Indicator Data'!BQ174/'[1]Indicator Data'!CC174*100)</f>
        <v>8.1282456536464203</v>
      </c>
      <c r="N173" s="17">
        <f>IF(M173="x","x",ROUND(IF(M173&gt;N$3,0,IF(M173&lt;N$4,10,(N$3-M173)/(N$3-N$4)*10)),1))</f>
        <v>9.3000000000000007</v>
      </c>
      <c r="O173" s="17">
        <f>IF('[1]Indicator Data'!BR174="No data","x",ROUND(IF('[1]Indicator Data'!BR174&gt;O$3,0,IF('[1]Indicator Data'!BR174&lt;O$4,10,(O$3-'[1]Indicator Data'!BR174)/(O$3-O$4)*10)),1))</f>
        <v>7.8</v>
      </c>
      <c r="P173" s="17">
        <f>IF('[1]Indicator Data'!BS174="No data","x",ROUND(IF('[1]Indicator Data'!BS174&gt;P$3,0,IF('[1]Indicator Data'!BS174&lt;P$4,10,(P$3-'[1]Indicator Data'!BS174)/(P$3-P$4)*10)),1))</f>
        <v>8.6999999999999993</v>
      </c>
      <c r="Q173" s="18">
        <f t="shared" si="22"/>
        <v>8.6</v>
      </c>
      <c r="R173" s="17">
        <f>IF('[1]Indicator Data'!BT174="No data","x",ROUND(IF('[1]Indicator Data'!BT174&gt;R$3,0,IF('[1]Indicator Data'!BT174&lt;R$4,10,(R$3-'[1]Indicator Data'!BT174)/(R$3-R$4)*10)),1))</f>
        <v>9.9</v>
      </c>
      <c r="S173" s="20">
        <f>IF('[1]Indicator Data'!BU174="No data","x",ROUND(IF('[1]Indicator Data'!BU174&gt;S$3,0,IF('[1]Indicator Data'!BU174&lt;S$4,10,(S$3-'[1]Indicator Data'!BU174)/(S$3-S$4)*10)),1))</f>
        <v>1.7</v>
      </c>
      <c r="T173" s="20">
        <f>IF('[1]Indicator Data'!BV174="No data","x",ROUND(IF('[1]Indicator Data'!BV174&gt;T$3,0,IF('[1]Indicator Data'!BV174&lt;T$4,10,(T$3-'[1]Indicator Data'!BV174)/(T$3-T$4)*10)),1))</f>
        <v>4.5999999999999996</v>
      </c>
      <c r="U173" s="20">
        <f>IF('[1]Indicator Data'!BW174="No data","x",ROUND(IF('[1]Indicator Data'!BW174&gt;U$3,0,IF('[1]Indicator Data'!BW174&lt;U$4,10,(U$3-'[1]Indicator Data'!BW174)/(U$3-U$4)*10)),1))</f>
        <v>2.7</v>
      </c>
      <c r="V173" s="17">
        <f t="shared" si="23"/>
        <v>3</v>
      </c>
      <c r="W173" s="17">
        <f>IF('[1]Indicator Data'!BX174="No data","x",ROUND(IF('[1]Indicator Data'!BX174&gt;W$3,0,IF('[1]Indicator Data'!BX174&lt;W$4,10,(W$3-'[1]Indicator Data'!BX174)/(W$3-W$4)*10)),1))</f>
        <v>9.8000000000000007</v>
      </c>
      <c r="X173" s="17">
        <f>IF('[1]Indicator Data'!BY174="No data","x",ROUND(IF('[1]Indicator Data'!BY174&gt;X$3,10,IF('[1]Indicator Data'!BY174&lt;X$4,0,10-(X$3-'[1]Indicator Data'!BY174)/(X$3-X$4)*10)),1))</f>
        <v>5.8</v>
      </c>
      <c r="Y173" s="18">
        <f t="shared" si="16"/>
        <v>7.1</v>
      </c>
      <c r="Z173" s="19">
        <f t="shared" si="17"/>
        <v>7.3</v>
      </c>
      <c r="AA173" s="14"/>
    </row>
    <row r="174" spans="1:27" s="7" customFormat="1" x14ac:dyDescent="0.3">
      <c r="A174" s="16" t="str">
        <f>'[1]Indicator Data'!A175</f>
        <v>Thailand</v>
      </c>
      <c r="B174" s="17">
        <f>IF('[1]Indicator Data'!BJ175="No data","x",ROUND(IF('[1]Indicator Data'!BJ175&gt;B$3,0,IF('[1]Indicator Data'!BJ175&lt;B$4,10,(B$3-'[1]Indicator Data'!BJ175)/(B$3-B$4)*10)),1))</f>
        <v>4.7</v>
      </c>
      <c r="C174" s="18">
        <f t="shared" si="18"/>
        <v>4.7</v>
      </c>
      <c r="D174" s="17">
        <f>IF('[1]Indicator Data'!BL175="No data","x",ROUND(IF('[1]Indicator Data'!BL175&gt;D$3,0,IF('[1]Indicator Data'!BL175&lt;D$4,10,(D$3-'[1]Indicator Data'!BL175)/(D$3-D$4)*10)),1))</f>
        <v>6.4</v>
      </c>
      <c r="E174" s="17">
        <f>IF('[1]Indicator Data'!BK175="No data","x",ROUND(IF('[1]Indicator Data'!BK175&gt;E$3,0,IF('[1]Indicator Data'!BK175&lt;E$4,10,(E$3-'[1]Indicator Data'!BK175)/(E$3-E$4)*10)),1))</f>
        <v>4.3</v>
      </c>
      <c r="F174" s="18">
        <f t="shared" si="19"/>
        <v>5.4</v>
      </c>
      <c r="G174" s="19">
        <f t="shared" si="20"/>
        <v>5.0999999999999996</v>
      </c>
      <c r="H174" s="17">
        <f>IF('[1]Indicator Data'!BN175="No data","x",ROUND(IF('[1]Indicator Data'!BN175^2&gt;H$3,0,IF('[1]Indicator Data'!BN175^2&lt;H$4,10,(H$3-'[1]Indicator Data'!BN175^2)/(H$3-H$4)*10)),1))</f>
        <v>1.3</v>
      </c>
      <c r="I174" s="17">
        <f>IF(OR('[1]Indicator Data'!BM175=0,'[1]Indicator Data'!BM175="No data"),"x",ROUND(IF('[1]Indicator Data'!BM175&gt;I$3,0,IF('[1]Indicator Data'!BM175&lt;I$4,10,(I$3-'[1]Indicator Data'!BM175)/(I$3-I$4)*10)),1))</f>
        <v>0</v>
      </c>
      <c r="J174" s="17">
        <f>IF('[1]Indicator Data'!BO175="No data","x",ROUND(IF('[1]Indicator Data'!BO175&gt;J$3,0,IF('[1]Indicator Data'!BO175&lt;J$4,10,(J$3-'[1]Indicator Data'!BO175)/(J$3-J$4)*10)),1))</f>
        <v>3.3</v>
      </c>
      <c r="K174" s="17">
        <f>IF('[1]Indicator Data'!BP175="No data","x",ROUND(IF('[1]Indicator Data'!BP175&gt;K$3,0,IF('[1]Indicator Data'!BP175&lt;K$4,10,(K$3-'[1]Indicator Data'!BP175)/(K$3-K$4)*10)),1))</f>
        <v>0.7</v>
      </c>
      <c r="L174" s="18">
        <f t="shared" si="21"/>
        <v>1.3</v>
      </c>
      <c r="M174" s="20">
        <f>IF('[1]Indicator Data'!BQ175="No data","x",'[1]Indicator Data'!BQ175/'[1]Indicator Data'!CC175*100)</f>
        <v>45.01947581671201</v>
      </c>
      <c r="N174" s="17">
        <f>IF(M174="x","x",ROUND(IF(M174&gt;N$3,0,IF(M174&lt;N$4,10,(N$3-M174)/(N$3-N$4)*10)),1))</f>
        <v>5.6</v>
      </c>
      <c r="O174" s="17">
        <f>IF('[1]Indicator Data'!BR175="No data","x",ROUND(IF('[1]Indicator Data'!BR175&gt;O$3,0,IF('[1]Indicator Data'!BR175&lt;O$4,10,(O$3-'[1]Indicator Data'!BR175)/(O$3-O$4)*10)),1))</f>
        <v>0.1</v>
      </c>
      <c r="P174" s="17">
        <f>IF('[1]Indicator Data'!BS175="No data","x",ROUND(IF('[1]Indicator Data'!BS175&gt;P$3,0,IF('[1]Indicator Data'!BS175&lt;P$4,10,(P$3-'[1]Indicator Data'!BS175)/(P$3-P$4)*10)),1))</f>
        <v>0</v>
      </c>
      <c r="Q174" s="18">
        <f t="shared" si="22"/>
        <v>1.9</v>
      </c>
      <c r="R174" s="17">
        <f>IF('[1]Indicator Data'!BT175="No data","x",ROUND(IF('[1]Indicator Data'!BT175&gt;R$3,0,IF('[1]Indicator Data'!BT175&lt;R$4,10,(R$3-'[1]Indicator Data'!BT175)/(R$3-R$4)*10)),1))</f>
        <v>8</v>
      </c>
      <c r="S174" s="20">
        <f>IF('[1]Indicator Data'!BU175="No data","x",ROUND(IF('[1]Indicator Data'!BU175&gt;S$3,0,IF('[1]Indicator Data'!BU175&lt;S$4,10,(S$3-'[1]Indicator Data'!BU175)/(S$3-S$4)*10)),1))</f>
        <v>0.3</v>
      </c>
      <c r="T174" s="20">
        <f>IF('[1]Indicator Data'!BV175="No data","x",ROUND(IF('[1]Indicator Data'!BV175&gt;T$3,0,IF('[1]Indicator Data'!BV175&lt;T$4,10,(T$3-'[1]Indicator Data'!BV175)/(T$3-T$4)*10)),1))</f>
        <v>2</v>
      </c>
      <c r="U174" s="20" t="str">
        <f>IF('[1]Indicator Data'!BW175="No data","x",ROUND(IF('[1]Indicator Data'!BW175&gt;U$3,0,IF('[1]Indicator Data'!BW175&lt;U$4,10,(U$3-'[1]Indicator Data'!BW175)/(U$3-U$4)*10)),1))</f>
        <v>x</v>
      </c>
      <c r="V174" s="17">
        <f t="shared" si="23"/>
        <v>1.1499999999999999</v>
      </c>
      <c r="W174" s="17">
        <f>IF('[1]Indicator Data'!BX175="No data","x",ROUND(IF('[1]Indicator Data'!BX175&gt;W$3,0,IF('[1]Indicator Data'!BX175&lt;W$4,10,(W$3-'[1]Indicator Data'!BX175)/(W$3-W$4)*10)),1))</f>
        <v>7.7</v>
      </c>
      <c r="X174" s="17">
        <f>IF('[1]Indicator Data'!BY175="No data","x",ROUND(IF('[1]Indicator Data'!BY175&gt;X$3,10,IF('[1]Indicator Data'!BY175&lt;X$4,0,10-(X$3-'[1]Indicator Data'!BY175)/(X$3-X$4)*10)),1))</f>
        <v>0.4</v>
      </c>
      <c r="Y174" s="18">
        <f t="shared" si="16"/>
        <v>4.3</v>
      </c>
      <c r="Z174" s="19">
        <f t="shared" si="17"/>
        <v>2.5</v>
      </c>
      <c r="AA174" s="14"/>
    </row>
    <row r="175" spans="1:27" s="7" customFormat="1" x14ac:dyDescent="0.3">
      <c r="A175" s="16" t="str">
        <f>'[1]Indicator Data'!A176</f>
        <v>Timor-Leste</v>
      </c>
      <c r="B175" s="17">
        <f>IF('[1]Indicator Data'!BJ176="No data","x",ROUND(IF('[1]Indicator Data'!BJ176&gt;B$3,0,IF('[1]Indicator Data'!BJ176&lt;B$4,10,(B$3-'[1]Indicator Data'!BJ176)/(B$3-B$4)*10)),1))</f>
        <v>6.3</v>
      </c>
      <c r="C175" s="18">
        <f t="shared" si="18"/>
        <v>6.3</v>
      </c>
      <c r="D175" s="17">
        <f>IF('[1]Indicator Data'!BL176="No data","x",ROUND(IF('[1]Indicator Data'!BL176&gt;D$3,0,IF('[1]Indicator Data'!BL176&lt;D$4,10,(D$3-'[1]Indicator Data'!BL176)/(D$3-D$4)*10)),1))</f>
        <v>6</v>
      </c>
      <c r="E175" s="17">
        <f>IF('[1]Indicator Data'!BK176="No data","x",ROUND(IF('[1]Indicator Data'!BK176&gt;E$3,0,IF('[1]Indicator Data'!BK176&lt;E$4,10,(E$3-'[1]Indicator Data'!BK176)/(E$3-E$4)*10)),1))</f>
        <v>6.8</v>
      </c>
      <c r="F175" s="18">
        <f t="shared" si="19"/>
        <v>6.4</v>
      </c>
      <c r="G175" s="19">
        <f t="shared" si="20"/>
        <v>6.4</v>
      </c>
      <c r="H175" s="17">
        <f>IF('[1]Indicator Data'!BN176="No data","x",ROUND(IF('[1]Indicator Data'!BN176^2&gt;H$3,0,IF('[1]Indicator Data'!BN176^2&lt;H$4,10,(H$3-'[1]Indicator Data'!BN176^2)/(H$3-H$4)*10)),1))</f>
        <v>5.9</v>
      </c>
      <c r="I175" s="17">
        <f>IF(OR('[1]Indicator Data'!BM176=0,'[1]Indicator Data'!BM176="No data"),"x",ROUND(IF('[1]Indicator Data'!BM176&gt;I$3,0,IF('[1]Indicator Data'!BM176&lt;I$4,10,(I$3-'[1]Indicator Data'!BM176)/(I$3-I$4)*10)),1))</f>
        <v>0.5</v>
      </c>
      <c r="J175" s="17">
        <f>IF('[1]Indicator Data'!BO176="No data","x",ROUND(IF('[1]Indicator Data'!BO176&gt;J$3,0,IF('[1]Indicator Data'!BO176&lt;J$4,10,(J$3-'[1]Indicator Data'!BO176)/(J$3-J$4)*10)),1))</f>
        <v>7.3</v>
      </c>
      <c r="K175" s="17">
        <f>IF('[1]Indicator Data'!BP176="No data","x",ROUND(IF('[1]Indicator Data'!BP176&gt;K$3,0,IF('[1]Indicator Data'!BP176&lt;K$4,10,(K$3-'[1]Indicator Data'!BP176)/(K$3-K$4)*10)),1))</f>
        <v>4.5999999999999996</v>
      </c>
      <c r="L175" s="18">
        <f t="shared" si="21"/>
        <v>4.5999999999999996</v>
      </c>
      <c r="M175" s="20">
        <f>IF('[1]Indicator Data'!BQ176="No data","x",'[1]Indicator Data'!BQ176/'[1]Indicator Data'!CC176*100)</f>
        <v>19.502353732347007</v>
      </c>
      <c r="N175" s="17">
        <f>IF(M175="x","x",ROUND(IF(M175&gt;N$3,0,IF(M175&lt;N$4,10,(N$3-M175)/(N$3-N$4)*10)),1))</f>
        <v>8.1</v>
      </c>
      <c r="O175" s="17">
        <f>IF('[1]Indicator Data'!BR176="No data","x",ROUND(IF('[1]Indicator Data'!BR176&gt;O$3,0,IF('[1]Indicator Data'!BR176&lt;O$4,10,(O$3-'[1]Indicator Data'!BR176)/(O$3-O$4)*10)),1))</f>
        <v>5.2</v>
      </c>
      <c r="P175" s="17">
        <f>IF('[1]Indicator Data'!BS176="No data","x",ROUND(IF('[1]Indicator Data'!BS176&gt;P$3,0,IF('[1]Indicator Data'!BS176&lt;P$4,10,(P$3-'[1]Indicator Data'!BS176)/(P$3-P$4)*10)),1))</f>
        <v>4.3</v>
      </c>
      <c r="Q175" s="18">
        <f t="shared" si="22"/>
        <v>5.9</v>
      </c>
      <c r="R175" s="17">
        <f>IF('[1]Indicator Data'!BT176="No data","x",ROUND(IF('[1]Indicator Data'!BT176&gt;R$3,0,IF('[1]Indicator Data'!BT176&lt;R$4,10,(R$3-'[1]Indicator Data'!BT176)/(R$3-R$4)*10)),1))</f>
        <v>8.1999999999999993</v>
      </c>
      <c r="S175" s="20">
        <f>IF('[1]Indicator Data'!BU176="No data","x",ROUND(IF('[1]Indicator Data'!BU176&gt;S$3,0,IF('[1]Indicator Data'!BU176&lt;S$4,10,(S$3-'[1]Indicator Data'!BU176)/(S$3-S$4)*10)),1))</f>
        <v>2.7</v>
      </c>
      <c r="T175" s="20">
        <f>IF('[1]Indicator Data'!BV176="No data","x",ROUND(IF('[1]Indicator Data'!BV176&gt;T$3,0,IF('[1]Indicator Data'!BV176&lt;T$4,10,(T$3-'[1]Indicator Data'!BV176)/(T$3-T$4)*10)),1))</f>
        <v>3.2</v>
      </c>
      <c r="U175" s="20" t="str">
        <f>IF('[1]Indicator Data'!BW176="No data","x",ROUND(IF('[1]Indicator Data'!BW176&gt;U$3,0,IF('[1]Indicator Data'!BW176&lt;U$4,10,(U$3-'[1]Indicator Data'!BW176)/(U$3-U$4)*10)),1))</f>
        <v>x</v>
      </c>
      <c r="V175" s="17">
        <f t="shared" si="23"/>
        <v>2.95</v>
      </c>
      <c r="W175" s="17">
        <f>IF('[1]Indicator Data'!BX176="No data","x",ROUND(IF('[1]Indicator Data'!BX176&gt;W$3,0,IF('[1]Indicator Data'!BX176&lt;W$4,10,(W$3-'[1]Indicator Data'!BX176)/(W$3-W$4)*10)),1))</f>
        <v>9</v>
      </c>
      <c r="X175" s="17">
        <f>IF('[1]Indicator Data'!BY176="No data","x",ROUND(IF('[1]Indicator Data'!BY176&gt;X$3,10,IF('[1]Indicator Data'!BY176&lt;X$4,0,10-(X$3-'[1]Indicator Data'!BY176)/(X$3-X$4)*10)),1))</f>
        <v>1.6</v>
      </c>
      <c r="Y175" s="18">
        <f t="shared" si="16"/>
        <v>5.4</v>
      </c>
      <c r="Z175" s="19">
        <f t="shared" si="17"/>
        <v>5.3</v>
      </c>
      <c r="AA175" s="14"/>
    </row>
    <row r="176" spans="1:27" s="7" customFormat="1" x14ac:dyDescent="0.3">
      <c r="A176" s="16" t="str">
        <f>'[1]Indicator Data'!A177</f>
        <v>Togo</v>
      </c>
      <c r="B176" s="17">
        <f>IF('[1]Indicator Data'!BJ177="No data","x",ROUND(IF('[1]Indicator Data'!BJ177&gt;B$3,0,IF('[1]Indicator Data'!BJ177&lt;B$4,10,(B$3-'[1]Indicator Data'!BJ177)/(B$3-B$4)*10)),1))</f>
        <v>9.1999999999999993</v>
      </c>
      <c r="C176" s="18">
        <f t="shared" si="18"/>
        <v>9.1999999999999993</v>
      </c>
      <c r="D176" s="17">
        <f>IF('[1]Indicator Data'!BL177="No data","x",ROUND(IF('[1]Indicator Data'!BL177&gt;D$3,0,IF('[1]Indicator Data'!BL177&lt;D$4,10,(D$3-'[1]Indicator Data'!BL177)/(D$3-D$4)*10)),1))</f>
        <v>7.1</v>
      </c>
      <c r="E176" s="17">
        <f>IF('[1]Indicator Data'!BK177="No data","x",ROUND(IF('[1]Indicator Data'!BK177&gt;E$3,0,IF('[1]Indicator Data'!BK177&lt;E$4,10,(E$3-'[1]Indicator Data'!BK177)/(E$3-E$4)*10)),1))</f>
        <v>6.8</v>
      </c>
      <c r="F176" s="18">
        <f t="shared" si="19"/>
        <v>7</v>
      </c>
      <c r="G176" s="19">
        <f t="shared" si="20"/>
        <v>8.1</v>
      </c>
      <c r="H176" s="17">
        <f>IF('[1]Indicator Data'!BN177="No data","x",ROUND(IF('[1]Indicator Data'!BN177^2&gt;H$3,0,IF('[1]Indicator Data'!BN177^2&lt;H$4,10,(H$3-'[1]Indicator Data'!BN177^2)/(H$3-H$4)*10)),1))</f>
        <v>6.5</v>
      </c>
      <c r="I176" s="17">
        <f>IF(OR('[1]Indicator Data'!BM177=0,'[1]Indicator Data'!BM177="No data"),"x",ROUND(IF('[1]Indicator Data'!BM177&gt;I$3,0,IF('[1]Indicator Data'!BM177&lt;I$4,10,(I$3-'[1]Indicator Data'!BM177)/(I$3-I$4)*10)),1))</f>
        <v>4.8</v>
      </c>
      <c r="J176" s="17">
        <f>IF('[1]Indicator Data'!BO177="No data","x",ROUND(IF('[1]Indicator Data'!BO177&gt;J$3,0,IF('[1]Indicator Data'!BO177&lt;J$4,10,(J$3-'[1]Indicator Data'!BO177)/(J$3-J$4)*10)),1))</f>
        <v>8.8000000000000007</v>
      </c>
      <c r="K176" s="17">
        <f>IF('[1]Indicator Data'!BP177="No data","x",ROUND(IF('[1]Indicator Data'!BP177&gt;K$3,0,IF('[1]Indicator Data'!BP177&lt;K$4,10,(K$3-'[1]Indicator Data'!BP177)/(K$3-K$4)*10)),1))</f>
        <v>6.3</v>
      </c>
      <c r="L176" s="18">
        <f t="shared" si="21"/>
        <v>6.6</v>
      </c>
      <c r="M176" s="20">
        <f>IF('[1]Indicator Data'!BQ177="No data","x",'[1]Indicator Data'!BQ177/'[1]Indicator Data'!CC177*100)</f>
        <v>23.901452472881044</v>
      </c>
      <c r="N176" s="17">
        <f>IF(M176="x","x",ROUND(IF(M176&gt;N$3,0,IF(M176&lt;N$4,10,(N$3-M176)/(N$3-N$4)*10)),1))</f>
        <v>7.7</v>
      </c>
      <c r="O176" s="17">
        <f>IF('[1]Indicator Data'!BR177="No data","x",ROUND(IF('[1]Indicator Data'!BR177&gt;O$3,0,IF('[1]Indicator Data'!BR177&lt;O$4,10,(O$3-'[1]Indicator Data'!BR177)/(O$3-O$4)*10)),1))</f>
        <v>9.3000000000000007</v>
      </c>
      <c r="P176" s="17">
        <f>IF('[1]Indicator Data'!BS177="No data","x",ROUND(IF('[1]Indicator Data'!BS177&gt;P$3,0,IF('[1]Indicator Data'!BS177&lt;P$4,10,(P$3-'[1]Indicator Data'!BS177)/(P$3-P$4)*10)),1))</f>
        <v>7</v>
      </c>
      <c r="Q176" s="18">
        <f t="shared" si="22"/>
        <v>8</v>
      </c>
      <c r="R176" s="17">
        <f>IF('[1]Indicator Data'!BT177="No data","x",ROUND(IF('[1]Indicator Data'!BT177&gt;R$3,0,IF('[1]Indicator Data'!BT177&lt;R$4,10,(R$3-'[1]Indicator Data'!BT177)/(R$3-R$4)*10)),1))</f>
        <v>9.9</v>
      </c>
      <c r="S176" s="20">
        <f>IF('[1]Indicator Data'!BU177="No data","x",ROUND(IF('[1]Indicator Data'!BU177&gt;S$3,0,IF('[1]Indicator Data'!BU177&lt;S$4,10,(S$3-'[1]Indicator Data'!BU177)/(S$3-S$4)*10)),1))</f>
        <v>2.5</v>
      </c>
      <c r="T176" s="20">
        <f>IF('[1]Indicator Data'!BV177="No data","x",ROUND(IF('[1]Indicator Data'!BV177&gt;T$3,0,IF('[1]Indicator Data'!BV177&lt;T$4,10,(T$3-'[1]Indicator Data'!BV177)/(T$3-T$4)*10)),1))</f>
        <v>5.4</v>
      </c>
      <c r="U176" s="20">
        <f>IF('[1]Indicator Data'!BW177="No data","x",ROUND(IF('[1]Indicator Data'!BW177&gt;U$3,0,IF('[1]Indicator Data'!BW177&lt;U$4,10,(U$3-'[1]Indicator Data'!BW177)/(U$3-U$4)*10)),1))</f>
        <v>2.7</v>
      </c>
      <c r="V176" s="17">
        <f t="shared" si="23"/>
        <v>3.5333333333333337</v>
      </c>
      <c r="W176" s="17">
        <f>IF('[1]Indicator Data'!BX177="No data","x",ROUND(IF('[1]Indicator Data'!BX177&gt;W$3,0,IF('[1]Indicator Data'!BX177&lt;W$4,10,(W$3-'[1]Indicator Data'!BX177)/(W$3-W$4)*10)),1))</f>
        <v>9.8000000000000007</v>
      </c>
      <c r="X176" s="17">
        <f>IF('[1]Indicator Data'!BY177="No data","x",ROUND(IF('[1]Indicator Data'!BY177&gt;X$3,10,IF('[1]Indicator Data'!BY177&lt;X$4,0,10-(X$3-'[1]Indicator Data'!BY177)/(X$3-X$4)*10)),1))</f>
        <v>4.4000000000000004</v>
      </c>
      <c r="Y176" s="18">
        <f t="shared" si="16"/>
        <v>6.9</v>
      </c>
      <c r="Z176" s="19">
        <f t="shared" si="17"/>
        <v>7.2</v>
      </c>
      <c r="AA176" s="14"/>
    </row>
    <row r="177" spans="1:27" s="7" customFormat="1" x14ac:dyDescent="0.3">
      <c r="A177" s="16" t="str">
        <f>'[1]Indicator Data'!A178</f>
        <v>Tonga</v>
      </c>
      <c r="B177" s="17">
        <f>IF('[1]Indicator Data'!BJ178="No data","x",ROUND(IF('[1]Indicator Data'!BJ178&gt;B$3,0,IF('[1]Indicator Data'!BJ178&lt;B$4,10,(B$3-'[1]Indicator Data'!BJ178)/(B$3-B$4)*10)),1))</f>
        <v>5.8</v>
      </c>
      <c r="C177" s="18">
        <f t="shared" si="18"/>
        <v>5.8</v>
      </c>
      <c r="D177" s="17" t="str">
        <f>IF('[1]Indicator Data'!BL178="No data","x",ROUND(IF('[1]Indicator Data'!BL178&gt;D$3,0,IF('[1]Indicator Data'!BL178&lt;D$4,10,(D$3-'[1]Indicator Data'!BL178)/(D$3-D$4)*10)),1))</f>
        <v>x</v>
      </c>
      <c r="E177" s="17">
        <f>IF('[1]Indicator Data'!BK178="No data","x",ROUND(IF('[1]Indicator Data'!BK178&gt;E$3,0,IF('[1]Indicator Data'!BK178&lt;E$4,10,(E$3-'[1]Indicator Data'!BK178)/(E$3-E$4)*10)),1))</f>
        <v>4.7</v>
      </c>
      <c r="F177" s="18">
        <f t="shared" si="19"/>
        <v>4.7</v>
      </c>
      <c r="G177" s="19">
        <f t="shared" si="20"/>
        <v>5.3</v>
      </c>
      <c r="H177" s="17">
        <f>IF('[1]Indicator Data'!BN178="No data","x",ROUND(IF('[1]Indicator Data'!BN178^2&gt;H$3,0,IF('[1]Indicator Data'!BN178^2&lt;H$4,10,(H$3-'[1]Indicator Data'!BN178^2)/(H$3-H$4)*10)),1))</f>
        <v>0.1</v>
      </c>
      <c r="I177" s="17">
        <f>IF(OR('[1]Indicator Data'!BM178=0,'[1]Indicator Data'!BM178="No data"),"x",ROUND(IF('[1]Indicator Data'!BM178&gt;I$3,0,IF('[1]Indicator Data'!BM178&lt;I$4,10,(I$3-'[1]Indicator Data'!BM178)/(I$3-I$4)*10)),1))</f>
        <v>0.2</v>
      </c>
      <c r="J177" s="17">
        <f>IF('[1]Indicator Data'!BO178="No data","x",ROUND(IF('[1]Indicator Data'!BO178&gt;J$3,0,IF('[1]Indicator Data'!BO178&lt;J$4,10,(J$3-'[1]Indicator Data'!BO178)/(J$3-J$4)*10)),1))</f>
        <v>5.9</v>
      </c>
      <c r="K177" s="17">
        <f>IF('[1]Indicator Data'!BP178="No data","x",ROUND(IF('[1]Indicator Data'!BP178&gt;K$3,0,IF('[1]Indicator Data'!BP178&lt;K$4,10,(K$3-'[1]Indicator Data'!BP178)/(K$3-K$4)*10)),1))</f>
        <v>7.2</v>
      </c>
      <c r="L177" s="18">
        <f t="shared" si="21"/>
        <v>3.4</v>
      </c>
      <c r="M177" s="20">
        <f>IF('[1]Indicator Data'!BQ178="No data","x",'[1]Indicator Data'!BQ178/'[1]Indicator Data'!CC178*100)</f>
        <v>100</v>
      </c>
      <c r="N177" s="17">
        <f>IF(M177="x","x",ROUND(IF(M177&gt;N$3,0,IF(M177&lt;N$4,10,(N$3-M177)/(N$3-N$4)*10)),1))</f>
        <v>0</v>
      </c>
      <c r="O177" s="17">
        <f>IF('[1]Indicator Data'!BR178="No data","x",ROUND(IF('[1]Indicator Data'!BR178&gt;O$3,0,IF('[1]Indicator Data'!BR178&lt;O$4,10,(O$3-'[1]Indicator Data'!BR178)/(O$3-O$4)*10)),1))</f>
        <v>0.7</v>
      </c>
      <c r="P177" s="17">
        <f>IF('[1]Indicator Data'!BS178="No data","x",ROUND(IF('[1]Indicator Data'!BS178&gt;P$3,0,IF('[1]Indicator Data'!BS178&lt;P$4,10,(P$3-'[1]Indicator Data'!BS178)/(P$3-P$4)*10)),1))</f>
        <v>0</v>
      </c>
      <c r="Q177" s="18">
        <f t="shared" si="22"/>
        <v>0.2</v>
      </c>
      <c r="R177" s="17">
        <f>IF('[1]Indicator Data'!BT178="No data","x",ROUND(IF('[1]Indicator Data'!BT178&gt;R$3,0,IF('[1]Indicator Data'!BT178&lt;R$4,10,(R$3-'[1]Indicator Data'!BT178)/(R$3-R$4)*10)),1))</f>
        <v>8.6999999999999993</v>
      </c>
      <c r="S177" s="20">
        <f>IF('[1]Indicator Data'!BU178="No data","x",ROUND(IF('[1]Indicator Data'!BU178&gt;S$3,0,IF('[1]Indicator Data'!BU178&lt;S$4,10,(S$3-'[1]Indicator Data'!BU178)/(S$3-S$4)*10)),1))</f>
        <v>0</v>
      </c>
      <c r="T177" s="20">
        <f>IF('[1]Indicator Data'!BV178="No data","x",ROUND(IF('[1]Indicator Data'!BV178&gt;T$3,0,IF('[1]Indicator Data'!BV178&lt;T$4,10,(T$3-'[1]Indicator Data'!BV178)/(T$3-T$4)*10)),1))</f>
        <v>0</v>
      </c>
      <c r="U177" s="20" t="str">
        <f>IF('[1]Indicator Data'!BW178="No data","x",ROUND(IF('[1]Indicator Data'!BW178&gt;U$3,0,IF('[1]Indicator Data'!BW178&lt;U$4,10,(U$3-'[1]Indicator Data'!BW178)/(U$3-U$4)*10)),1))</f>
        <v>x</v>
      </c>
      <c r="V177" s="17">
        <f t="shared" si="23"/>
        <v>0</v>
      </c>
      <c r="W177" s="17">
        <f>IF('[1]Indicator Data'!BX178="No data","x",ROUND(IF('[1]Indicator Data'!BX178&gt;W$3,0,IF('[1]Indicator Data'!BX178&lt;W$4,10,(W$3-'[1]Indicator Data'!BX178)/(W$3-W$4)*10)),1))</f>
        <v>9</v>
      </c>
      <c r="X177" s="17">
        <f>IF('[1]Indicator Data'!BY178="No data","x",ROUND(IF('[1]Indicator Data'!BY178&gt;X$3,10,IF('[1]Indicator Data'!BY178&lt;X$4,0,10-(X$3-'[1]Indicator Data'!BY178)/(X$3-X$4)*10)),1))</f>
        <v>0.6</v>
      </c>
      <c r="Y177" s="18">
        <f t="shared" si="16"/>
        <v>4.5999999999999996</v>
      </c>
      <c r="Z177" s="19">
        <f t="shared" si="17"/>
        <v>2.7</v>
      </c>
      <c r="AA177" s="14"/>
    </row>
    <row r="178" spans="1:27" s="7" customFormat="1" x14ac:dyDescent="0.3">
      <c r="A178" s="16" t="str">
        <f>'[1]Indicator Data'!A179</f>
        <v>Trinidad and Tobago</v>
      </c>
      <c r="B178" s="17">
        <f>IF('[1]Indicator Data'!BJ179="No data","x",ROUND(IF('[1]Indicator Data'!BJ179&gt;B$3,0,IF('[1]Indicator Data'!BJ179&lt;B$4,10,(B$3-'[1]Indicator Data'!BJ179)/(B$3-B$4)*10)),1))</f>
        <v>4.4000000000000004</v>
      </c>
      <c r="C178" s="18">
        <f t="shared" si="18"/>
        <v>4.4000000000000004</v>
      </c>
      <c r="D178" s="17">
        <f>IF('[1]Indicator Data'!BL179="No data","x",ROUND(IF('[1]Indicator Data'!BL179&gt;D$3,0,IF('[1]Indicator Data'!BL179&lt;D$4,10,(D$3-'[1]Indicator Data'!BL179)/(D$3-D$4)*10)),1))</f>
        <v>6</v>
      </c>
      <c r="E178" s="17">
        <f>IF('[1]Indicator Data'!BK179="No data","x",ROUND(IF('[1]Indicator Data'!BK179&gt;E$3,0,IF('[1]Indicator Data'!BK179&lt;E$4,10,(E$3-'[1]Indicator Data'!BK179)/(E$3-E$4)*10)),1))</f>
        <v>4.8</v>
      </c>
      <c r="F178" s="18">
        <f t="shared" si="19"/>
        <v>5.4</v>
      </c>
      <c r="G178" s="19">
        <f t="shared" si="20"/>
        <v>4.9000000000000004</v>
      </c>
      <c r="H178" s="17">
        <f>IF('[1]Indicator Data'!BN179="No data","x",ROUND(IF('[1]Indicator Data'!BN179^2&gt;H$3,0,IF('[1]Indicator Data'!BN179^2&lt;H$4,10,(H$3-'[1]Indicator Data'!BN179^2)/(H$3-H$4)*10)),1))</f>
        <v>0.3</v>
      </c>
      <c r="I178" s="17">
        <f>IF(OR('[1]Indicator Data'!BM179=0,'[1]Indicator Data'!BM179="No data"),"x",ROUND(IF('[1]Indicator Data'!BM179&gt;I$3,0,IF('[1]Indicator Data'!BM179&lt;I$4,10,(I$3-'[1]Indicator Data'!BM179)/(I$3-I$4)*10)),1))</f>
        <v>0</v>
      </c>
      <c r="J178" s="17">
        <f>IF('[1]Indicator Data'!BO179="No data","x",ROUND(IF('[1]Indicator Data'!BO179&gt;J$3,0,IF('[1]Indicator Data'!BO179&lt;J$4,10,(J$3-'[1]Indicator Data'!BO179)/(J$3-J$4)*10)),1))</f>
        <v>2.2999999999999998</v>
      </c>
      <c r="K178" s="17">
        <f>IF('[1]Indicator Data'!BP179="No data","x",ROUND(IF('[1]Indicator Data'!BP179&gt;K$3,0,IF('[1]Indicator Data'!BP179&lt;K$4,10,(K$3-'[1]Indicator Data'!BP179)/(K$3-K$4)*10)),1))</f>
        <v>2.2999999999999998</v>
      </c>
      <c r="L178" s="18">
        <f t="shared" si="21"/>
        <v>1.2</v>
      </c>
      <c r="M178" s="20">
        <f>IF('[1]Indicator Data'!BQ179="No data","x",'[1]Indicator Data'!BQ179/'[1]Indicator Data'!CC179*100)</f>
        <v>173.48927875243666</v>
      </c>
      <c r="N178" s="17">
        <f>IF(M178="x","x",ROUND(IF(M178&gt;N$3,0,IF(M178&lt;N$4,10,(N$3-M178)/(N$3-N$4)*10)),1))</f>
        <v>0</v>
      </c>
      <c r="O178" s="17">
        <f>IF('[1]Indicator Data'!BR179="No data","x",ROUND(IF('[1]Indicator Data'!BR179&gt;O$3,0,IF('[1]Indicator Data'!BR179&lt;O$4,10,(O$3-'[1]Indicator Data'!BR179)/(O$3-O$4)*10)),1))</f>
        <v>0.7</v>
      </c>
      <c r="P178" s="17">
        <f>IF('[1]Indicator Data'!BS179="No data","x",ROUND(IF('[1]Indicator Data'!BS179&gt;P$3,0,IF('[1]Indicator Data'!BS179&lt;P$4,10,(P$3-'[1]Indicator Data'!BS179)/(P$3-P$4)*10)),1))</f>
        <v>0.4</v>
      </c>
      <c r="Q178" s="18">
        <f t="shared" si="22"/>
        <v>0.4</v>
      </c>
      <c r="R178" s="17">
        <f>IF('[1]Indicator Data'!BT179="No data","x",ROUND(IF('[1]Indicator Data'!BT179&gt;R$3,0,IF('[1]Indicator Data'!BT179&lt;R$4,10,(R$3-'[1]Indicator Data'!BT179)/(R$3-R$4)*10)),1))</f>
        <v>3.3</v>
      </c>
      <c r="S178" s="20">
        <f>IF('[1]Indicator Data'!BU179="No data","x",ROUND(IF('[1]Indicator Data'!BU179&gt;S$3,0,IF('[1]Indicator Data'!BU179&lt;S$4,10,(S$3-'[1]Indicator Data'!BU179)/(S$3-S$4)*10)),1))</f>
        <v>1</v>
      </c>
      <c r="T178" s="20">
        <f>IF('[1]Indicator Data'!BV179="No data","x",ROUND(IF('[1]Indicator Data'!BV179&gt;T$3,0,IF('[1]Indicator Data'!BV179&lt;T$4,10,(T$3-'[1]Indicator Data'!BV179)/(T$3-T$4)*10)),1))</f>
        <v>1.2</v>
      </c>
      <c r="U178" s="20">
        <f>IF('[1]Indicator Data'!BW179="No data","x",ROUND(IF('[1]Indicator Data'!BW179&gt;U$3,0,IF('[1]Indicator Data'!BW179&lt;U$4,10,(U$3-'[1]Indicator Data'!BW179)/(U$3-U$4)*10)),1))</f>
        <v>1</v>
      </c>
      <c r="V178" s="17">
        <f t="shared" si="23"/>
        <v>1.0666666666666667</v>
      </c>
      <c r="W178" s="17">
        <f>IF('[1]Indicator Data'!BX179="No data","x",ROUND(IF('[1]Indicator Data'!BX179&gt;W$3,0,IF('[1]Indicator Data'!BX179&lt;W$4,10,(W$3-'[1]Indicator Data'!BX179)/(W$3-W$4)*10)),1))</f>
        <v>3.1</v>
      </c>
      <c r="X178" s="17">
        <f>IF('[1]Indicator Data'!BY179="No data","x",ROUND(IF('[1]Indicator Data'!BY179&gt;X$3,10,IF('[1]Indicator Data'!BY179&lt;X$4,0,10-(X$3-'[1]Indicator Data'!BY179)/(X$3-X$4)*10)),1))</f>
        <v>0.7</v>
      </c>
      <c r="Y178" s="18">
        <f t="shared" si="16"/>
        <v>2</v>
      </c>
      <c r="Z178" s="19">
        <f t="shared" si="17"/>
        <v>1.2</v>
      </c>
      <c r="AA178" s="14"/>
    </row>
    <row r="179" spans="1:27" s="7" customFormat="1" x14ac:dyDescent="0.3">
      <c r="A179" s="16" t="str">
        <f>'[1]Indicator Data'!A180</f>
        <v>Tunisia</v>
      </c>
      <c r="B179" s="17">
        <f>IF('[1]Indicator Data'!BJ180="No data","x",ROUND(IF('[1]Indicator Data'!BJ180&gt;B$3,0,IF('[1]Indicator Data'!BJ180&lt;B$4,10,(B$3-'[1]Indicator Data'!BJ180)/(B$3-B$4)*10)),1))</f>
        <v>6.4</v>
      </c>
      <c r="C179" s="18">
        <f t="shared" si="18"/>
        <v>6.4</v>
      </c>
      <c r="D179" s="17">
        <f>IF('[1]Indicator Data'!BL180="No data","x",ROUND(IF('[1]Indicator Data'!BL180&gt;D$3,0,IF('[1]Indicator Data'!BL180&lt;D$4,10,(D$3-'[1]Indicator Data'!BL180)/(D$3-D$4)*10)),1))</f>
        <v>5.6</v>
      </c>
      <c r="E179" s="17">
        <f>IF('[1]Indicator Data'!BK180="No data","x",ROUND(IF('[1]Indicator Data'!BK180&gt;E$3,0,IF('[1]Indicator Data'!BK180&lt;E$4,10,(E$3-'[1]Indicator Data'!BK180)/(E$3-E$4)*10)),1))</f>
        <v>5.2</v>
      </c>
      <c r="F179" s="18">
        <f t="shared" si="19"/>
        <v>5.4</v>
      </c>
      <c r="G179" s="19">
        <f t="shared" si="20"/>
        <v>5.9</v>
      </c>
      <c r="H179" s="17">
        <f>IF('[1]Indicator Data'!BN180="No data","x",ROUND(IF('[1]Indicator Data'!BN180^2&gt;H$3,0,IF('[1]Indicator Data'!BN180^2&lt;H$4,10,(H$3-'[1]Indicator Data'!BN180^2)/(H$3-H$4)*10)),1))</f>
        <v>4.0999999999999996</v>
      </c>
      <c r="I179" s="17">
        <f>IF(OR('[1]Indicator Data'!BM180=0,'[1]Indicator Data'!BM180="No data"),"x",ROUND(IF('[1]Indicator Data'!BM180&gt;I$3,0,IF('[1]Indicator Data'!BM180&lt;I$4,10,(I$3-'[1]Indicator Data'!BM180)/(I$3-I$4)*10)),1))</f>
        <v>0</v>
      </c>
      <c r="J179" s="17">
        <f>IF('[1]Indicator Data'!BO180="No data","x",ROUND(IF('[1]Indicator Data'!BO180&gt;J$3,0,IF('[1]Indicator Data'!BO180&lt;J$4,10,(J$3-'[1]Indicator Data'!BO180)/(J$3-J$4)*10)),1))</f>
        <v>3.3</v>
      </c>
      <c r="K179" s="17">
        <f>IF('[1]Indicator Data'!BP180="No data","x",ROUND(IF('[1]Indicator Data'!BP180&gt;K$3,0,IF('[1]Indicator Data'!BP180&lt;K$4,10,(K$3-'[1]Indicator Data'!BP180)/(K$3-K$4)*10)),1))</f>
        <v>3.8</v>
      </c>
      <c r="L179" s="18">
        <f t="shared" si="21"/>
        <v>2.8</v>
      </c>
      <c r="M179" s="20">
        <f>IF('[1]Indicator Data'!BQ180="No data","x",'[1]Indicator Data'!BQ180/'[1]Indicator Data'!CC180*100)</f>
        <v>35.401647785787851</v>
      </c>
      <c r="N179" s="17">
        <f>IF(M179="x","x",ROUND(IF(M179&gt;N$3,0,IF(M179&lt;N$4,10,(N$3-M179)/(N$3-N$4)*10)),1))</f>
        <v>6.5</v>
      </c>
      <c r="O179" s="17">
        <f>IF('[1]Indicator Data'!BR180="No data","x",ROUND(IF('[1]Indicator Data'!BR180&gt;O$3,0,IF('[1]Indicator Data'!BR180&lt;O$4,10,(O$3-'[1]Indicator Data'!BR180)/(O$3-O$4)*10)),1))</f>
        <v>1</v>
      </c>
      <c r="P179" s="17">
        <f>IF('[1]Indicator Data'!BS180="No data","x",ROUND(IF('[1]Indicator Data'!BS180&gt;P$3,0,IF('[1]Indicator Data'!BS180&lt;P$4,10,(P$3-'[1]Indicator Data'!BS180)/(P$3-P$4)*10)),1))</f>
        <v>0.7</v>
      </c>
      <c r="Q179" s="18">
        <f t="shared" si="22"/>
        <v>2.7</v>
      </c>
      <c r="R179" s="17">
        <f>IF('[1]Indicator Data'!BT180="No data","x",ROUND(IF('[1]Indicator Data'!BT180&gt;R$3,0,IF('[1]Indicator Data'!BT180&lt;R$4,10,(R$3-'[1]Indicator Data'!BT180)/(R$3-R$4)*10)),1))</f>
        <v>6.8</v>
      </c>
      <c r="S179" s="20">
        <f>IF('[1]Indicator Data'!BU180="No data","x",ROUND(IF('[1]Indicator Data'!BU180&gt;S$3,0,IF('[1]Indicator Data'!BU180&lt;S$4,10,(S$3-'[1]Indicator Data'!BU180)/(S$3-S$4)*10)),1))</f>
        <v>1.2</v>
      </c>
      <c r="T179" s="20">
        <f>IF('[1]Indicator Data'!BV180="No data","x",ROUND(IF('[1]Indicator Data'!BV180&gt;T$3,0,IF('[1]Indicator Data'!BV180&lt;T$4,10,(T$3-'[1]Indicator Data'!BV180)/(T$3-T$4)*10)),1))</f>
        <v>1</v>
      </c>
      <c r="U179" s="20" t="str">
        <f>IF('[1]Indicator Data'!BW180="No data","x",ROUND(IF('[1]Indicator Data'!BW180&gt;U$3,0,IF('[1]Indicator Data'!BW180&lt;U$4,10,(U$3-'[1]Indicator Data'!BW180)/(U$3-U$4)*10)),1))</f>
        <v>x</v>
      </c>
      <c r="V179" s="17">
        <f t="shared" si="23"/>
        <v>1.1000000000000001</v>
      </c>
      <c r="W179" s="17">
        <f>IF('[1]Indicator Data'!BX180="No data","x",ROUND(IF('[1]Indicator Data'!BX180&gt;W$3,0,IF('[1]Indicator Data'!BX180&lt;W$4,10,(W$3-'[1]Indicator Data'!BX180)/(W$3-W$4)*10)),1))</f>
        <v>7.1</v>
      </c>
      <c r="X179" s="17">
        <f>IF('[1]Indicator Data'!BY180="No data","x",ROUND(IF('[1]Indicator Data'!BY180&gt;X$3,10,IF('[1]Indicator Data'!BY180&lt;X$4,0,10-(X$3-'[1]Indicator Data'!BY180)/(X$3-X$4)*10)),1))</f>
        <v>0.5</v>
      </c>
      <c r="Y179" s="18">
        <f t="shared" si="16"/>
        <v>3.9</v>
      </c>
      <c r="Z179" s="19">
        <f t="shared" si="17"/>
        <v>3.1</v>
      </c>
      <c r="AA179" s="14"/>
    </row>
    <row r="180" spans="1:27" s="7" customFormat="1" x14ac:dyDescent="0.3">
      <c r="A180" s="16" t="str">
        <f>'[1]Indicator Data'!A181</f>
        <v>Turkey</v>
      </c>
      <c r="B180" s="17">
        <f>IF('[1]Indicator Data'!BJ181="No data","x",ROUND(IF('[1]Indicator Data'!BJ181&gt;B$3,0,IF('[1]Indicator Data'!BJ181&lt;B$4,10,(B$3-'[1]Indicator Data'!BJ181)/(B$3-B$4)*10)),1))</f>
        <v>2.1</v>
      </c>
      <c r="C180" s="18">
        <f t="shared" si="18"/>
        <v>2.1</v>
      </c>
      <c r="D180" s="17">
        <f>IF('[1]Indicator Data'!BL181="No data","x",ROUND(IF('[1]Indicator Data'!BL181&gt;D$3,0,IF('[1]Indicator Data'!BL181&lt;D$4,10,(D$3-'[1]Indicator Data'!BL181)/(D$3-D$4)*10)),1))</f>
        <v>6</v>
      </c>
      <c r="E180" s="17">
        <f>IF('[1]Indicator Data'!BK181="No data","x",ROUND(IF('[1]Indicator Data'!BK181&gt;E$3,0,IF('[1]Indicator Data'!BK181&lt;E$4,10,(E$3-'[1]Indicator Data'!BK181)/(E$3-E$4)*10)),1))</f>
        <v>4.9000000000000004</v>
      </c>
      <c r="F180" s="18">
        <f t="shared" si="19"/>
        <v>5.5</v>
      </c>
      <c r="G180" s="19">
        <f t="shared" si="20"/>
        <v>3.8</v>
      </c>
      <c r="H180" s="17">
        <f>IF('[1]Indicator Data'!BN181="No data","x",ROUND(IF('[1]Indicator Data'!BN181^2&gt;H$3,0,IF('[1]Indicator Data'!BN181^2&lt;H$4,10,(H$3-'[1]Indicator Data'!BN181^2)/(H$3-H$4)*10)),1))</f>
        <v>0.8</v>
      </c>
      <c r="I180" s="17">
        <f>IF(OR('[1]Indicator Data'!BM181=0,'[1]Indicator Data'!BM181="No data"),"x",ROUND(IF('[1]Indicator Data'!BM181&gt;I$3,0,IF('[1]Indicator Data'!BM181&lt;I$4,10,(I$3-'[1]Indicator Data'!BM181)/(I$3-I$4)*10)),1))</f>
        <v>0</v>
      </c>
      <c r="J180" s="17">
        <f>IF('[1]Indicator Data'!BO181="No data","x",ROUND(IF('[1]Indicator Data'!BO181&gt;J$3,0,IF('[1]Indicator Data'!BO181&lt;J$4,10,(J$3-'[1]Indicator Data'!BO181)/(J$3-J$4)*10)),1))</f>
        <v>2.6</v>
      </c>
      <c r="K180" s="17">
        <f>IF('[1]Indicator Data'!BP181="No data","x",ROUND(IF('[1]Indicator Data'!BP181&gt;K$3,0,IF('[1]Indicator Data'!BP181&lt;K$4,10,(K$3-'[1]Indicator Data'!BP181)/(K$3-K$4)*10)),1))</f>
        <v>5.3</v>
      </c>
      <c r="L180" s="18">
        <f t="shared" si="21"/>
        <v>2.2000000000000002</v>
      </c>
      <c r="M180" s="20">
        <f>IF('[1]Indicator Data'!BQ181="No data","x",'[1]Indicator Data'!BQ181/'[1]Indicator Data'!CC181*100)</f>
        <v>51.973025999506262</v>
      </c>
      <c r="N180" s="17">
        <f>IF(M180="x","x",ROUND(IF(M180&gt;N$3,0,IF(M180&lt;N$4,10,(N$3-M180)/(N$3-N$4)*10)),1))</f>
        <v>4.9000000000000004</v>
      </c>
      <c r="O180" s="17">
        <f>IF('[1]Indicator Data'!BR181="No data","x",ROUND(IF('[1]Indicator Data'!BR181&gt;O$3,0,IF('[1]Indicator Data'!BR181&lt;O$4,10,(O$3-'[1]Indicator Data'!BR181)/(O$3-O$4)*10)),1))</f>
        <v>0.3</v>
      </c>
      <c r="P180" s="17">
        <f>IF('[1]Indicator Data'!BS181="No data","x",ROUND(IF('[1]Indicator Data'!BS181&gt;P$3,0,IF('[1]Indicator Data'!BS181&lt;P$4,10,(P$3-'[1]Indicator Data'!BS181)/(P$3-P$4)*10)),1))</f>
        <v>0.2</v>
      </c>
      <c r="Q180" s="18">
        <f t="shared" si="22"/>
        <v>1.8</v>
      </c>
      <c r="R180" s="17">
        <f>IF('[1]Indicator Data'!BT181="No data","x",ROUND(IF('[1]Indicator Data'!BT181&gt;R$3,0,IF('[1]Indicator Data'!BT181&lt;R$4,10,(R$3-'[1]Indicator Data'!BT181)/(R$3-R$4)*10)),1))</f>
        <v>5.6</v>
      </c>
      <c r="S180" s="20">
        <f>IF('[1]Indicator Data'!BU181="No data","x",ROUND(IF('[1]Indicator Data'!BU181&gt;S$3,0,IF('[1]Indicator Data'!BU181&lt;S$4,10,(S$3-'[1]Indicator Data'!BU181)/(S$3-S$4)*10)),1))</f>
        <v>0</v>
      </c>
      <c r="T180" s="20">
        <f>IF('[1]Indicator Data'!BV181="No data","x",ROUND(IF('[1]Indicator Data'!BV181&gt;T$3,0,IF('[1]Indicator Data'!BV181&lt;T$4,10,(T$3-'[1]Indicator Data'!BV181)/(T$3-T$4)*10)),1))</f>
        <v>1.9</v>
      </c>
      <c r="U180" s="20">
        <f>IF('[1]Indicator Data'!BW181="No data","x",ROUND(IF('[1]Indicator Data'!BW181&gt;U$3,0,IF('[1]Indicator Data'!BW181&lt;U$4,10,(U$3-'[1]Indicator Data'!BW181)/(U$3-U$4)*10)),1))</f>
        <v>0.3</v>
      </c>
      <c r="V180" s="17">
        <f t="shared" si="23"/>
        <v>0.73333333333333328</v>
      </c>
      <c r="W180" s="17">
        <f>IF('[1]Indicator Data'!BX181="No data","x",ROUND(IF('[1]Indicator Data'!BX181&gt;W$3,0,IF('[1]Indicator Data'!BX181&lt;W$4,10,(W$3-'[1]Indicator Data'!BX181)/(W$3-W$4)*10)),1))</f>
        <v>6.2</v>
      </c>
      <c r="X180" s="17">
        <f>IF('[1]Indicator Data'!BY181="No data","x",ROUND(IF('[1]Indicator Data'!BY181&gt;X$3,10,IF('[1]Indicator Data'!BY181&lt;X$4,0,10-(X$3-'[1]Indicator Data'!BY181)/(X$3-X$4)*10)),1))</f>
        <v>0.2</v>
      </c>
      <c r="Y180" s="18">
        <f t="shared" si="16"/>
        <v>3.2</v>
      </c>
      <c r="Z180" s="19">
        <f t="shared" si="17"/>
        <v>2.4</v>
      </c>
      <c r="AA180" s="14"/>
    </row>
    <row r="181" spans="1:27" s="7" customFormat="1" x14ac:dyDescent="0.3">
      <c r="A181" s="16" t="str">
        <f>'[1]Indicator Data'!A182</f>
        <v>Turkmenistan</v>
      </c>
      <c r="B181" s="17" t="str">
        <f>IF('[1]Indicator Data'!BJ182="No data","x",ROUND(IF('[1]Indicator Data'!BJ182&gt;B$3,0,IF('[1]Indicator Data'!BJ182&lt;B$4,10,(B$3-'[1]Indicator Data'!BJ182)/(B$3-B$4)*10)),1))</f>
        <v>x</v>
      </c>
      <c r="C181" s="18" t="str">
        <f t="shared" si="18"/>
        <v>x</v>
      </c>
      <c r="D181" s="17">
        <f>IF('[1]Indicator Data'!BL182="No data","x",ROUND(IF('[1]Indicator Data'!BL182&gt;D$3,0,IF('[1]Indicator Data'!BL182&lt;D$4,10,(D$3-'[1]Indicator Data'!BL182)/(D$3-D$4)*10)),1))</f>
        <v>8.1</v>
      </c>
      <c r="E181" s="17">
        <f>IF('[1]Indicator Data'!BK182="No data","x",ROUND(IF('[1]Indicator Data'!BK182&gt;E$3,0,IF('[1]Indicator Data'!BK182&lt;E$4,10,(E$3-'[1]Indicator Data'!BK182)/(E$3-E$4)*10)),1))</f>
        <v>7.3</v>
      </c>
      <c r="F181" s="18">
        <f t="shared" si="19"/>
        <v>7.7</v>
      </c>
      <c r="G181" s="19">
        <f t="shared" si="20"/>
        <v>7.7</v>
      </c>
      <c r="H181" s="17">
        <f>IF('[1]Indicator Data'!BN182="No data","x",ROUND(IF('[1]Indicator Data'!BN182^2&gt;H$3,0,IF('[1]Indicator Data'!BN182^2&lt;H$4,10,(H$3-'[1]Indicator Data'!BN182^2)/(H$3-H$4)*10)),1))</f>
        <v>0.1</v>
      </c>
      <c r="I181" s="17">
        <f>IF(OR('[1]Indicator Data'!BM182=0,'[1]Indicator Data'!BM182="No data"),"x",ROUND(IF('[1]Indicator Data'!BM182&gt;I$3,0,IF('[1]Indicator Data'!BM182&lt;I$4,10,(I$3-'[1]Indicator Data'!BM182)/(I$3-I$4)*10)),1))</f>
        <v>0</v>
      </c>
      <c r="J181" s="17">
        <f>IF('[1]Indicator Data'!BO182="No data","x",ROUND(IF('[1]Indicator Data'!BO182&gt;J$3,0,IF('[1]Indicator Data'!BO182&lt;J$4,10,(J$3-'[1]Indicator Data'!BO182)/(J$3-J$4)*10)),1))</f>
        <v>7.9</v>
      </c>
      <c r="K181" s="17">
        <f>IF('[1]Indicator Data'!BP182="No data","x",ROUND(IF('[1]Indicator Data'!BP182&gt;K$3,0,IF('[1]Indicator Data'!BP182&lt;K$4,10,(K$3-'[1]Indicator Data'!BP182)/(K$3-K$4)*10)),1))</f>
        <v>1.9</v>
      </c>
      <c r="L181" s="18">
        <f t="shared" si="21"/>
        <v>2.5</v>
      </c>
      <c r="M181" s="20">
        <f>IF('[1]Indicator Data'!BQ182="No data","x",'[1]Indicator Data'!BQ182/'[1]Indicator Data'!CC182*100)</f>
        <v>4.2559530142787221</v>
      </c>
      <c r="N181" s="17">
        <f>IF(M181="x","x",ROUND(IF(M181&gt;N$3,0,IF(M181&lt;N$4,10,(N$3-M181)/(N$3-N$4)*10)),1))</f>
        <v>9.6999999999999993</v>
      </c>
      <c r="O181" s="17">
        <f>IF('[1]Indicator Data'!BR182="No data","x",ROUND(IF('[1]Indicator Data'!BR182&gt;O$3,0,IF('[1]Indicator Data'!BR182&lt;O$4,10,(O$3-'[1]Indicator Data'!BR182)/(O$3-O$4)*10)),1))</f>
        <v>0.1</v>
      </c>
      <c r="P181" s="17">
        <f>IF('[1]Indicator Data'!BS182="No data","x",ROUND(IF('[1]Indicator Data'!BS182&gt;P$3,0,IF('[1]Indicator Data'!BS182&lt;P$4,10,(P$3-'[1]Indicator Data'!BS182)/(P$3-P$4)*10)),1))</f>
        <v>0.2</v>
      </c>
      <c r="Q181" s="18">
        <f t="shared" si="22"/>
        <v>3.3</v>
      </c>
      <c r="R181" s="17">
        <f>IF('[1]Indicator Data'!BT182="No data","x",ROUND(IF('[1]Indicator Data'!BT182&gt;R$3,0,IF('[1]Indicator Data'!BT182&lt;R$4,10,(R$3-'[1]Indicator Data'!BT182)/(R$3-R$4)*10)),1))</f>
        <v>4.4000000000000004</v>
      </c>
      <c r="S181" s="20">
        <f>IF('[1]Indicator Data'!BU182="No data","x",ROUND(IF('[1]Indicator Data'!BU182&gt;S$3,0,IF('[1]Indicator Data'!BU182&lt;S$4,10,(S$3-'[1]Indicator Data'!BU182)/(S$3-S$4)*10)),1))</f>
        <v>0</v>
      </c>
      <c r="T181" s="20">
        <f>IF('[1]Indicator Data'!BV182="No data","x",ROUND(IF('[1]Indicator Data'!BV182&gt;T$3,0,IF('[1]Indicator Data'!BV182&lt;T$4,10,(T$3-'[1]Indicator Data'!BV182)/(T$3-T$4)*10)),1))</f>
        <v>0</v>
      </c>
      <c r="U181" s="20" t="str">
        <f>IF('[1]Indicator Data'!BW182="No data","x",ROUND(IF('[1]Indicator Data'!BW182&gt;U$3,0,IF('[1]Indicator Data'!BW182&lt;U$4,10,(U$3-'[1]Indicator Data'!BW182)/(U$3-U$4)*10)),1))</f>
        <v>x</v>
      </c>
      <c r="V181" s="17">
        <f t="shared" si="23"/>
        <v>0</v>
      </c>
      <c r="W181" s="17">
        <f>IF('[1]Indicator Data'!BX182="No data","x",ROUND(IF('[1]Indicator Data'!BX182&gt;W$3,0,IF('[1]Indicator Data'!BX182&lt;W$4,10,(W$3-'[1]Indicator Data'!BX182)/(W$3-W$4)*10)),1))</f>
        <v>5.8</v>
      </c>
      <c r="X181" s="17">
        <f>IF('[1]Indicator Data'!BY182="No data","x",ROUND(IF('[1]Indicator Data'!BY182&gt;X$3,10,IF('[1]Indicator Data'!BY182&lt;X$4,0,10-(X$3-'[1]Indicator Data'!BY182)/(X$3-X$4)*10)),1))</f>
        <v>0.1</v>
      </c>
      <c r="Y181" s="18">
        <f t="shared" si="16"/>
        <v>2.6</v>
      </c>
      <c r="Z181" s="19">
        <f t="shared" si="17"/>
        <v>2.8</v>
      </c>
      <c r="AA181" s="14"/>
    </row>
    <row r="182" spans="1:27" s="7" customFormat="1" x14ac:dyDescent="0.3">
      <c r="A182" s="16" t="str">
        <f>'[1]Indicator Data'!A183</f>
        <v>Tuvalu</v>
      </c>
      <c r="B182" s="17" t="str">
        <f>IF('[1]Indicator Data'!BJ183="No data","x",ROUND(IF('[1]Indicator Data'!BJ183&gt;B$3,0,IF('[1]Indicator Data'!BJ183&lt;B$4,10,(B$3-'[1]Indicator Data'!BJ183)/(B$3-B$4)*10)),1))</f>
        <v>x</v>
      </c>
      <c r="C182" s="18" t="str">
        <f t="shared" si="18"/>
        <v>x</v>
      </c>
      <c r="D182" s="17" t="str">
        <f>IF('[1]Indicator Data'!BL183="No data","x",ROUND(IF('[1]Indicator Data'!BL183&gt;D$3,0,IF('[1]Indicator Data'!BL183&lt;D$4,10,(D$3-'[1]Indicator Data'!BL183)/(D$3-D$4)*10)),1))</f>
        <v>x</v>
      </c>
      <c r="E182" s="17">
        <f>IF('[1]Indicator Data'!BK183="No data","x",ROUND(IF('[1]Indicator Data'!BK183&gt;E$3,0,IF('[1]Indicator Data'!BK183&lt;E$4,10,(E$3-'[1]Indicator Data'!BK183)/(E$3-E$4)*10)),1))</f>
        <v>6.3</v>
      </c>
      <c r="F182" s="18">
        <f t="shared" si="19"/>
        <v>6.3</v>
      </c>
      <c r="G182" s="19">
        <f t="shared" si="20"/>
        <v>6.3</v>
      </c>
      <c r="H182" s="17" t="str">
        <f>IF('[1]Indicator Data'!BN183="No data","x",ROUND(IF('[1]Indicator Data'!BN183^2&gt;H$3,0,IF('[1]Indicator Data'!BN183^2&lt;H$4,10,(H$3-'[1]Indicator Data'!BN183^2)/(H$3-H$4)*10)),1))</f>
        <v>x</v>
      </c>
      <c r="I182" s="17">
        <f>IF(OR('[1]Indicator Data'!BM183=0,'[1]Indicator Data'!BM183="No data"),"x",ROUND(IF('[1]Indicator Data'!BM183&gt;I$3,0,IF('[1]Indicator Data'!BM183&lt;I$4,10,(I$3-'[1]Indicator Data'!BM183)/(I$3-I$4)*10)),1))</f>
        <v>0</v>
      </c>
      <c r="J182" s="17">
        <f>IF('[1]Indicator Data'!BO183="No data","x",ROUND(IF('[1]Indicator Data'!BO183&gt;J$3,0,IF('[1]Indicator Data'!BO183&lt;J$4,10,(J$3-'[1]Indicator Data'!BO183)/(J$3-J$4)*10)),1))</f>
        <v>5.0999999999999996</v>
      </c>
      <c r="K182" s="17">
        <f>IF('[1]Indicator Data'!BP183="No data","x",ROUND(IF('[1]Indicator Data'!BP183&gt;K$3,0,IF('[1]Indicator Data'!BP183&lt;K$4,10,(K$3-'[1]Indicator Data'!BP183)/(K$3-K$4)*10)),1))</f>
        <v>6.6</v>
      </c>
      <c r="L182" s="18">
        <f t="shared" si="21"/>
        <v>3.9</v>
      </c>
      <c r="M182" s="20">
        <f>IF('[1]Indicator Data'!BQ183="No data","x",'[1]Indicator Data'!BQ183/'[1]Indicator Data'!CC183*100)</f>
        <v>156.66666666666666</v>
      </c>
      <c r="N182" s="17">
        <f>IF(M182="x","x",ROUND(IF(M182&gt;N$3,0,IF(M182&lt;N$4,10,(N$3-M182)/(N$3-N$4)*10)),1))</f>
        <v>0</v>
      </c>
      <c r="O182" s="17">
        <f>IF('[1]Indicator Data'!BR183="No data","x",ROUND(IF('[1]Indicator Data'!BR183&gt;O$3,0,IF('[1]Indicator Data'!BR183&lt;O$4,10,(O$3-'[1]Indicator Data'!BR183)/(O$3-O$4)*10)),1))</f>
        <v>1.8</v>
      </c>
      <c r="P182" s="17">
        <f>IF('[1]Indicator Data'!BS183="No data","x",ROUND(IF('[1]Indicator Data'!BS183&gt;P$3,0,IF('[1]Indicator Data'!BS183&lt;P$4,10,(P$3-'[1]Indicator Data'!BS183)/(P$3-P$4)*10)),1))</f>
        <v>0.1</v>
      </c>
      <c r="Q182" s="18">
        <f t="shared" si="22"/>
        <v>0.6</v>
      </c>
      <c r="R182" s="17">
        <f>IF('[1]Indicator Data'!BT183="No data","x",ROUND(IF('[1]Indicator Data'!BT183&gt;R$3,0,IF('[1]Indicator Data'!BT183&lt;R$4,10,(R$3-'[1]Indicator Data'!BT183)/(R$3-R$4)*10)),1))</f>
        <v>7.7</v>
      </c>
      <c r="S182" s="20">
        <f>IF('[1]Indicator Data'!BU183="No data","x",ROUND(IF('[1]Indicator Data'!BU183&gt;S$3,0,IF('[1]Indicator Data'!BU183&lt;S$4,10,(S$3-'[1]Indicator Data'!BU183)/(S$3-S$4)*10)),1))</f>
        <v>1.2</v>
      </c>
      <c r="T182" s="20">
        <f>IF('[1]Indicator Data'!BV183="No data","x",ROUND(IF('[1]Indicator Data'!BV183&gt;T$3,0,IF('[1]Indicator Data'!BV183&lt;T$4,10,(T$3-'[1]Indicator Data'!BV183)/(T$3-T$4)*10)),1))</f>
        <v>1.2</v>
      </c>
      <c r="U182" s="20" t="str">
        <f>IF('[1]Indicator Data'!BW183="No data","x",ROUND(IF('[1]Indicator Data'!BW183&gt;U$3,0,IF('[1]Indicator Data'!BW183&lt;U$4,10,(U$3-'[1]Indicator Data'!BW183)/(U$3-U$4)*10)),1))</f>
        <v>x</v>
      </c>
      <c r="V182" s="17">
        <f t="shared" si="23"/>
        <v>1.2</v>
      </c>
      <c r="W182" s="17">
        <f>IF('[1]Indicator Data'!BX183="No data","x",ROUND(IF('[1]Indicator Data'!BX183&gt;W$3,0,IF('[1]Indicator Data'!BX183&lt;W$4,10,(W$3-'[1]Indicator Data'!BX183)/(W$3-W$4)*10)),1))</f>
        <v>7.6</v>
      </c>
      <c r="X182" s="17" t="str">
        <f>IF('[1]Indicator Data'!BY183="No data","x",ROUND(IF('[1]Indicator Data'!BY183&gt;X$3,10,IF('[1]Indicator Data'!BY183&lt;X$4,0,10-(X$3-'[1]Indicator Data'!BY183)/(X$3-X$4)*10)),1))</f>
        <v>x</v>
      </c>
      <c r="Y182" s="18">
        <f t="shared" si="16"/>
        <v>5.5</v>
      </c>
      <c r="Z182" s="19">
        <f t="shared" si="17"/>
        <v>3.3</v>
      </c>
      <c r="AA182" s="14"/>
    </row>
    <row r="183" spans="1:27" s="7" customFormat="1" x14ac:dyDescent="0.3">
      <c r="A183" s="16" t="str">
        <f>'[1]Indicator Data'!A184</f>
        <v>Uganda</v>
      </c>
      <c r="B183" s="17" t="str">
        <f>IF('[1]Indicator Data'!BJ184="No data","x",ROUND(IF('[1]Indicator Data'!BJ184&gt;B$3,0,IF('[1]Indicator Data'!BJ184&lt;B$4,10,(B$3-'[1]Indicator Data'!BJ184)/(B$3-B$4)*10)),1))</f>
        <v>x</v>
      </c>
      <c r="C183" s="18" t="str">
        <f t="shared" si="18"/>
        <v>x</v>
      </c>
      <c r="D183" s="17">
        <f>IF('[1]Indicator Data'!BL184="No data","x",ROUND(IF('[1]Indicator Data'!BL184&gt;D$3,0,IF('[1]Indicator Data'!BL184&lt;D$4,10,(D$3-'[1]Indicator Data'!BL184)/(D$3-D$4)*10)),1))</f>
        <v>7.3</v>
      </c>
      <c r="E183" s="17">
        <f>IF('[1]Indicator Data'!BK184="No data","x",ROUND(IF('[1]Indicator Data'!BK184&gt;E$3,0,IF('[1]Indicator Data'!BK184&lt;E$4,10,(E$3-'[1]Indicator Data'!BK184)/(E$3-E$4)*10)),1))</f>
        <v>6.2</v>
      </c>
      <c r="F183" s="18">
        <f t="shared" si="19"/>
        <v>6.8</v>
      </c>
      <c r="G183" s="19">
        <f t="shared" si="20"/>
        <v>6.8</v>
      </c>
      <c r="H183" s="17">
        <f>IF('[1]Indicator Data'!BN184="No data","x",ROUND(IF('[1]Indicator Data'!BN184^2&gt;H$3,0,IF('[1]Indicator Data'!BN184^2&lt;H$4,10,(H$3-'[1]Indicator Data'!BN184^2)/(H$3-H$4)*10)),1))</f>
        <v>4.5999999999999996</v>
      </c>
      <c r="I183" s="17">
        <f>IF(OR('[1]Indicator Data'!BM184=0,'[1]Indicator Data'!BM184="No data"),"x",ROUND(IF('[1]Indicator Data'!BM184&gt;I$3,0,IF('[1]Indicator Data'!BM184&lt;I$4,10,(I$3-'[1]Indicator Data'!BM184)/(I$3-I$4)*10)),1))</f>
        <v>5.9</v>
      </c>
      <c r="J183" s="17">
        <f>IF('[1]Indicator Data'!BO184="No data","x",ROUND(IF('[1]Indicator Data'!BO184&gt;J$3,0,IF('[1]Indicator Data'!BO184&lt;J$4,10,(J$3-'[1]Indicator Data'!BO184)/(J$3-J$4)*10)),1))</f>
        <v>7.6</v>
      </c>
      <c r="K183" s="17">
        <f>IF('[1]Indicator Data'!BP184="No data","x",ROUND(IF('[1]Indicator Data'!BP184&gt;K$3,0,IF('[1]Indicator Data'!BP184&lt;K$4,10,(K$3-'[1]Indicator Data'!BP184)/(K$3-K$4)*10)),1))</f>
        <v>7.3</v>
      </c>
      <c r="L183" s="18">
        <f t="shared" si="21"/>
        <v>6.4</v>
      </c>
      <c r="M183" s="20">
        <f>IF('[1]Indicator Data'!BQ184="No data","x",'[1]Indicator Data'!BQ184/'[1]Indicator Data'!CC184*100)</f>
        <v>23.021870777238377</v>
      </c>
      <c r="N183" s="17">
        <f>IF(M183="x","x",ROUND(IF(M183&gt;N$3,0,IF(M183&lt;N$4,10,(N$3-M183)/(N$3-N$4)*10)),1))</f>
        <v>7.8</v>
      </c>
      <c r="O183" s="17">
        <f>IF('[1]Indicator Data'!BR184="No data","x",ROUND(IF('[1]Indicator Data'!BR184&gt;O$3,0,IF('[1]Indicator Data'!BR184&lt;O$4,10,(O$3-'[1]Indicator Data'!BR184)/(O$3-O$4)*10)),1))</f>
        <v>9.1</v>
      </c>
      <c r="P183" s="17">
        <f>IF('[1]Indicator Data'!BS184="No data","x",ROUND(IF('[1]Indicator Data'!BS184&gt;P$3,0,IF('[1]Indicator Data'!BS184&lt;P$4,10,(P$3-'[1]Indicator Data'!BS184)/(P$3-P$4)*10)),1))</f>
        <v>10</v>
      </c>
      <c r="Q183" s="18">
        <f t="shared" si="22"/>
        <v>9</v>
      </c>
      <c r="R183" s="17">
        <f>IF('[1]Indicator Data'!BT184="No data","x",ROUND(IF('[1]Indicator Data'!BT184&gt;R$3,0,IF('[1]Indicator Data'!BT184&lt;R$4,10,(R$3-'[1]Indicator Data'!BT184)/(R$3-R$4)*10)),1))</f>
        <v>9.8000000000000007</v>
      </c>
      <c r="S183" s="20">
        <f>IF('[1]Indicator Data'!BU184="No data","x",ROUND(IF('[1]Indicator Data'!BU184&gt;S$3,0,IF('[1]Indicator Data'!BU184&lt;S$4,10,(S$3-'[1]Indicator Data'!BU184)/(S$3-S$4)*10)),1))</f>
        <v>1</v>
      </c>
      <c r="T183" s="20" t="str">
        <f>IF('[1]Indicator Data'!BV184="No data","x",ROUND(IF('[1]Indicator Data'!BV184&gt;T$3,0,IF('[1]Indicator Data'!BV184&lt;T$4,10,(T$3-'[1]Indicator Data'!BV184)/(T$3-T$4)*10)),1))</f>
        <v>x</v>
      </c>
      <c r="U183" s="20">
        <f>IF('[1]Indicator Data'!BW184="No data","x",ROUND(IF('[1]Indicator Data'!BW184&gt;U$3,0,IF('[1]Indicator Data'!BW184&lt;U$4,10,(U$3-'[1]Indicator Data'!BW184)/(U$3-U$4)*10)),1))</f>
        <v>1.2</v>
      </c>
      <c r="V183" s="17">
        <f t="shared" si="23"/>
        <v>1.1000000000000001</v>
      </c>
      <c r="W183" s="17">
        <f>IF('[1]Indicator Data'!BX184="No data","x",ROUND(IF('[1]Indicator Data'!BX184&gt;W$3,0,IF('[1]Indicator Data'!BX184&lt;W$4,10,(W$3-'[1]Indicator Data'!BX184)/(W$3-W$4)*10)),1))</f>
        <v>9.6999999999999993</v>
      </c>
      <c r="X183" s="17">
        <f>IF('[1]Indicator Data'!BY184="No data","x",ROUND(IF('[1]Indicator Data'!BY184&gt;X$3,10,IF('[1]Indicator Data'!BY184&lt;X$4,0,10-(X$3-'[1]Indicator Data'!BY184)/(X$3-X$4)*10)),1))</f>
        <v>4.2</v>
      </c>
      <c r="Y183" s="18">
        <f t="shared" si="16"/>
        <v>6.2</v>
      </c>
      <c r="Z183" s="19">
        <f t="shared" si="17"/>
        <v>7.2</v>
      </c>
      <c r="AA183" s="14"/>
    </row>
    <row r="184" spans="1:27" s="7" customFormat="1" x14ac:dyDescent="0.3">
      <c r="A184" s="16" t="str">
        <f>'[1]Indicator Data'!A185</f>
        <v>Ukraine</v>
      </c>
      <c r="B184" s="17" t="str">
        <f>IF('[1]Indicator Data'!BJ185="No data","x",ROUND(IF('[1]Indicator Data'!BJ185&gt;B$3,0,IF('[1]Indicator Data'!BJ185&lt;B$4,10,(B$3-'[1]Indicator Data'!BJ185)/(B$3-B$4)*10)),1))</f>
        <v>x</v>
      </c>
      <c r="C184" s="18" t="str">
        <f t="shared" si="18"/>
        <v>x</v>
      </c>
      <c r="D184" s="17">
        <f>IF('[1]Indicator Data'!BL185="No data","x",ROUND(IF('[1]Indicator Data'!BL185&gt;D$3,0,IF('[1]Indicator Data'!BL185&lt;D$4,10,(D$3-'[1]Indicator Data'!BL185)/(D$3-D$4)*10)),1))</f>
        <v>6.7</v>
      </c>
      <c r="E184" s="17">
        <f>IF('[1]Indicator Data'!BK185="No data","x",ROUND(IF('[1]Indicator Data'!BK185&gt;E$3,0,IF('[1]Indicator Data'!BK185&lt;E$4,10,(E$3-'[1]Indicator Data'!BK185)/(E$3-E$4)*10)),1))</f>
        <v>5.6</v>
      </c>
      <c r="F184" s="18">
        <f t="shared" si="19"/>
        <v>6.2</v>
      </c>
      <c r="G184" s="19">
        <f t="shared" si="20"/>
        <v>6.2</v>
      </c>
      <c r="H184" s="17">
        <f>IF('[1]Indicator Data'!BN185="No data","x",ROUND(IF('[1]Indicator Data'!BN185^2&gt;H$3,0,IF('[1]Indicator Data'!BN185^2&lt;H$4,10,(H$3-'[1]Indicator Data'!BN185^2)/(H$3-H$4)*10)),1))</f>
        <v>0</v>
      </c>
      <c r="I184" s="17">
        <f>IF(OR('[1]Indicator Data'!BM185=0,'[1]Indicator Data'!BM185="No data"),"x",ROUND(IF('[1]Indicator Data'!BM185&gt;I$3,0,IF('[1]Indicator Data'!BM185&lt;I$4,10,(I$3-'[1]Indicator Data'!BM185)/(I$3-I$4)*10)),1))</f>
        <v>0</v>
      </c>
      <c r="J184" s="17">
        <f>IF('[1]Indicator Data'!BO185="No data","x",ROUND(IF('[1]Indicator Data'!BO185&gt;J$3,0,IF('[1]Indicator Data'!BO185&lt;J$4,10,(J$3-'[1]Indicator Data'!BO185)/(J$3-J$4)*10)),1))</f>
        <v>3.7</v>
      </c>
      <c r="K184" s="17">
        <f>IF('[1]Indicator Data'!BP185="No data","x",ROUND(IF('[1]Indicator Data'!BP185&gt;K$3,0,IF('[1]Indicator Data'!BP185&lt;K$4,10,(K$3-'[1]Indicator Data'!BP185)/(K$3-K$4)*10)),1))</f>
        <v>3.6</v>
      </c>
      <c r="L184" s="18">
        <f t="shared" si="21"/>
        <v>1.8</v>
      </c>
      <c r="M184" s="20">
        <f>IF('[1]Indicator Data'!BQ185="No data","x",'[1]Indicator Data'!BQ185/'[1]Indicator Data'!CC185*100)</f>
        <v>74.224953393633925</v>
      </c>
      <c r="N184" s="17">
        <f>IF(M184="x","x",ROUND(IF(M184&gt;N$3,0,IF(M184&lt;N$4,10,(N$3-M184)/(N$3-N$4)*10)),1))</f>
        <v>2.6</v>
      </c>
      <c r="O184" s="17">
        <f>IF('[1]Indicator Data'!BR185="No data","x",ROUND(IF('[1]Indicator Data'!BR185&gt;O$3,0,IF('[1]Indicator Data'!BR185&lt;O$4,10,(O$3-'[1]Indicator Data'!BR185)/(O$3-O$4)*10)),1))</f>
        <v>0.4</v>
      </c>
      <c r="P184" s="17">
        <f>IF('[1]Indicator Data'!BS185="No data","x",ROUND(IF('[1]Indicator Data'!BS185&gt;P$3,0,IF('[1]Indicator Data'!BS185&lt;P$4,10,(P$3-'[1]Indicator Data'!BS185)/(P$3-P$4)*10)),1))</f>
        <v>1.2</v>
      </c>
      <c r="Q184" s="18">
        <f t="shared" si="22"/>
        <v>1.4</v>
      </c>
      <c r="R184" s="17">
        <f>IF('[1]Indicator Data'!BT185="No data","x",ROUND(IF('[1]Indicator Data'!BT185&gt;R$3,0,IF('[1]Indicator Data'!BT185&lt;R$4,10,(R$3-'[1]Indicator Data'!BT185)/(R$3-R$4)*10)),1))</f>
        <v>2.5</v>
      </c>
      <c r="S184" s="20">
        <f>IF('[1]Indicator Data'!BU185="No data","x",ROUND(IF('[1]Indicator Data'!BU185&gt;S$3,0,IF('[1]Indicator Data'!BU185&lt;S$4,10,(S$3-'[1]Indicator Data'!BU185)/(S$3-S$4)*10)),1))</f>
        <v>3.2</v>
      </c>
      <c r="T184" s="20">
        <f>IF('[1]Indicator Data'!BV185="No data","x",ROUND(IF('[1]Indicator Data'!BV185&gt;T$3,0,IF('[1]Indicator Data'!BV185&lt;T$4,10,(T$3-'[1]Indicator Data'!BV185)/(T$3-T$4)*10)),1))</f>
        <v>1.2</v>
      </c>
      <c r="U184" s="20" t="str">
        <f>IF('[1]Indicator Data'!BW185="No data","x",ROUND(IF('[1]Indicator Data'!BW185&gt;U$3,0,IF('[1]Indicator Data'!BW185&lt;U$4,10,(U$3-'[1]Indicator Data'!BW185)/(U$3-U$4)*10)),1))</f>
        <v>x</v>
      </c>
      <c r="V184" s="17">
        <f t="shared" si="23"/>
        <v>2.2000000000000002</v>
      </c>
      <c r="W184" s="17">
        <f>IF('[1]Indicator Data'!BX185="No data","x",ROUND(IF('[1]Indicator Data'!BX185&gt;W$3,0,IF('[1]Indicator Data'!BX185&lt;W$4,10,(W$3-'[1]Indicator Data'!BX185)/(W$3-W$4)*10)),1))</f>
        <v>7.9</v>
      </c>
      <c r="X184" s="17">
        <f>IF('[1]Indicator Data'!BY185="No data","x",ROUND(IF('[1]Indicator Data'!BY185&gt;X$3,10,IF('[1]Indicator Data'!BY185&lt;X$4,0,10-(X$3-'[1]Indicator Data'!BY185)/(X$3-X$4)*10)),1))</f>
        <v>0.2</v>
      </c>
      <c r="Y184" s="18">
        <f t="shared" si="16"/>
        <v>3.2</v>
      </c>
      <c r="Z184" s="19">
        <f t="shared" si="17"/>
        <v>2.1</v>
      </c>
      <c r="AA184" s="14"/>
    </row>
    <row r="185" spans="1:27" s="7" customFormat="1" x14ac:dyDescent="0.3">
      <c r="A185" s="16" t="str">
        <f>'[1]Indicator Data'!A186</f>
        <v>United Arab Emirates</v>
      </c>
      <c r="B185" s="17">
        <f>IF('[1]Indicator Data'!BJ186="No data","x",ROUND(IF('[1]Indicator Data'!BJ186&gt;B$3,0,IF('[1]Indicator Data'!BJ186&lt;B$4,10,(B$3-'[1]Indicator Data'!BJ186)/(B$3-B$4)*10)),1))</f>
        <v>2.1</v>
      </c>
      <c r="C185" s="18">
        <f t="shared" si="18"/>
        <v>2.1</v>
      </c>
      <c r="D185" s="17">
        <f>IF('[1]Indicator Data'!BL186="No data","x",ROUND(IF('[1]Indicator Data'!BL186&gt;D$3,0,IF('[1]Indicator Data'!BL186&lt;D$4,10,(D$3-'[1]Indicator Data'!BL186)/(D$3-D$4)*10)),1))</f>
        <v>2.9</v>
      </c>
      <c r="E185" s="17">
        <f>IF('[1]Indicator Data'!BK186="No data","x",ROUND(IF('[1]Indicator Data'!BK186&gt;E$3,0,IF('[1]Indicator Data'!BK186&lt;E$4,10,(E$3-'[1]Indicator Data'!BK186)/(E$3-E$4)*10)),1))</f>
        <v>2.2000000000000002</v>
      </c>
      <c r="F185" s="18">
        <f t="shared" si="19"/>
        <v>2.6</v>
      </c>
      <c r="G185" s="19">
        <f t="shared" si="20"/>
        <v>2.4</v>
      </c>
      <c r="H185" s="17">
        <f>IF('[1]Indicator Data'!BN186="No data","x",ROUND(IF('[1]Indicator Data'!BN186^2&gt;H$3,0,IF('[1]Indicator Data'!BN186^2&lt;H$4,10,(H$3-'[1]Indicator Data'!BN186^2)/(H$3-H$4)*10)),1))</f>
        <v>1.4</v>
      </c>
      <c r="I185" s="17">
        <f>IF(OR('[1]Indicator Data'!BM186=0,'[1]Indicator Data'!BM186="No data"),"x",ROUND(IF('[1]Indicator Data'!BM186&gt;I$3,0,IF('[1]Indicator Data'!BM186&lt;I$4,10,(I$3-'[1]Indicator Data'!BM186)/(I$3-I$4)*10)),1))</f>
        <v>0</v>
      </c>
      <c r="J185" s="17">
        <f>IF('[1]Indicator Data'!BO186="No data","x",ROUND(IF('[1]Indicator Data'!BO186&gt;J$3,0,IF('[1]Indicator Data'!BO186&lt;J$4,10,(J$3-'[1]Indicator Data'!BO186)/(J$3-J$4)*10)),1))</f>
        <v>0.1</v>
      </c>
      <c r="K185" s="17">
        <f>IF('[1]Indicator Data'!BP186="No data","x",ROUND(IF('[1]Indicator Data'!BP186&gt;K$3,0,IF('[1]Indicator Data'!BP186&lt;K$4,10,(K$3-'[1]Indicator Data'!BP186)/(K$3-K$4)*10)),1))</f>
        <v>0</v>
      </c>
      <c r="L185" s="18">
        <f t="shared" si="21"/>
        <v>0.4</v>
      </c>
      <c r="M185" s="20">
        <f>IF('[1]Indicator Data'!BQ186="No data","x",'[1]Indicator Data'!BQ186/'[1]Indicator Data'!CC186*100)</f>
        <v>47.846889952153113</v>
      </c>
      <c r="N185" s="17">
        <f>IF(M185="x","x",ROUND(IF(M185&gt;N$3,0,IF(M185&lt;N$4,10,(N$3-M185)/(N$3-N$4)*10)),1))</f>
        <v>5.3</v>
      </c>
      <c r="O185" s="17">
        <f>IF('[1]Indicator Data'!BR186="No data","x",ROUND(IF('[1]Indicator Data'!BR186&gt;O$3,0,IF('[1]Indicator Data'!BR186&lt;O$4,10,(O$3-'[1]Indicator Data'!BR186)/(O$3-O$4)*10)),1))</f>
        <v>0.2</v>
      </c>
      <c r="P185" s="17">
        <f>IF('[1]Indicator Data'!BS186="No data","x",ROUND(IF('[1]Indicator Data'!BS186&gt;P$3,0,IF('[1]Indicator Data'!BS186&lt;P$4,10,(P$3-'[1]Indicator Data'!BS186)/(P$3-P$4)*10)),1))</f>
        <v>0.4</v>
      </c>
      <c r="Q185" s="18">
        <f t="shared" si="22"/>
        <v>2</v>
      </c>
      <c r="R185" s="17">
        <f>IF('[1]Indicator Data'!BT186="No data","x",ROUND(IF('[1]Indicator Data'!BT186&gt;R$3,0,IF('[1]Indicator Data'!BT186&lt;R$4,10,(R$3-'[1]Indicator Data'!BT186)/(R$3-R$4)*10)),1))</f>
        <v>4</v>
      </c>
      <c r="S185" s="20">
        <f>IF('[1]Indicator Data'!BU186="No data","x",ROUND(IF('[1]Indicator Data'!BU186&gt;S$3,0,IF('[1]Indicator Data'!BU186&lt;S$4,10,(S$3-'[1]Indicator Data'!BU186)/(S$3-S$4)*10)),1))</f>
        <v>0</v>
      </c>
      <c r="T185" s="20">
        <f>IF('[1]Indicator Data'!BV186="No data","x",ROUND(IF('[1]Indicator Data'!BV186&gt;T$3,0,IF('[1]Indicator Data'!BV186&lt;T$4,10,(T$3-'[1]Indicator Data'!BV186)/(T$3-T$4)*10)),1))</f>
        <v>0</v>
      </c>
      <c r="U185" s="20">
        <f>IF('[1]Indicator Data'!BW186="No data","x",ROUND(IF('[1]Indicator Data'!BW186&gt;U$3,0,IF('[1]Indicator Data'!BW186&lt;U$4,10,(U$3-'[1]Indicator Data'!BW186)/(U$3-U$4)*10)),1))</f>
        <v>0</v>
      </c>
      <c r="V185" s="17">
        <f t="shared" si="23"/>
        <v>0</v>
      </c>
      <c r="W185" s="17">
        <f>IF('[1]Indicator Data'!BX186="No data","x",ROUND(IF('[1]Indicator Data'!BX186&gt;W$3,0,IF('[1]Indicator Data'!BX186&lt;W$4,10,(W$3-'[1]Indicator Data'!BX186)/(W$3-W$4)*10)),1))</f>
        <v>0</v>
      </c>
      <c r="X185" s="17">
        <f>IF('[1]Indicator Data'!BY186="No data","x",ROUND(IF('[1]Indicator Data'!BY186&gt;X$3,10,IF('[1]Indicator Data'!BY186&lt;X$4,0,10-(X$3-'[1]Indicator Data'!BY186)/(X$3-X$4)*10)),1))</f>
        <v>0</v>
      </c>
      <c r="Y185" s="18">
        <f t="shared" si="16"/>
        <v>1</v>
      </c>
      <c r="Z185" s="19">
        <f t="shared" si="17"/>
        <v>1.1000000000000001</v>
      </c>
      <c r="AA185" s="14"/>
    </row>
    <row r="186" spans="1:27" s="7" customFormat="1" x14ac:dyDescent="0.3">
      <c r="A186" s="16" t="str">
        <f>'[1]Indicator Data'!A187</f>
        <v>United Kingdom</v>
      </c>
      <c r="B186" s="17">
        <f>IF('[1]Indicator Data'!BJ187="No data","x",ROUND(IF('[1]Indicator Data'!BJ187&gt;B$3,0,IF('[1]Indicator Data'!BJ187&lt;B$4,10,(B$3-'[1]Indicator Data'!BJ187)/(B$3-B$4)*10)),1))</f>
        <v>2.1</v>
      </c>
      <c r="C186" s="18">
        <f t="shared" si="18"/>
        <v>2.1</v>
      </c>
      <c r="D186" s="17">
        <f>IF('[1]Indicator Data'!BL187="No data","x",ROUND(IF('[1]Indicator Data'!BL187&gt;D$3,0,IF('[1]Indicator Data'!BL187&lt;D$4,10,(D$3-'[1]Indicator Data'!BL187)/(D$3-D$4)*10)),1))</f>
        <v>2.2999999999999998</v>
      </c>
      <c r="E186" s="17">
        <f>IF('[1]Indicator Data'!BK187="No data","x",ROUND(IF('[1]Indicator Data'!BK187&gt;E$3,0,IF('[1]Indicator Data'!BK187&lt;E$4,10,(E$3-'[1]Indicator Data'!BK187)/(E$3-E$4)*10)),1))</f>
        <v>2.1</v>
      </c>
      <c r="F186" s="18">
        <f t="shared" si="19"/>
        <v>2.2000000000000002</v>
      </c>
      <c r="G186" s="19">
        <f t="shared" si="20"/>
        <v>2.2000000000000002</v>
      </c>
      <c r="H186" s="17" t="str">
        <f>IF('[1]Indicator Data'!BN187="No data","x",ROUND(IF('[1]Indicator Data'!BN187^2&gt;H$3,0,IF('[1]Indicator Data'!BN187^2&lt;H$4,10,(H$3-'[1]Indicator Data'!BN187^2)/(H$3-H$4)*10)),1))</f>
        <v>x</v>
      </c>
      <c r="I186" s="17">
        <f>IF(OR('[1]Indicator Data'!BM187=0,'[1]Indicator Data'!BM187="No data"),"x",ROUND(IF('[1]Indicator Data'!BM187&gt;I$3,0,IF('[1]Indicator Data'!BM187&lt;I$4,10,(I$3-'[1]Indicator Data'!BM187)/(I$3-I$4)*10)),1))</f>
        <v>0</v>
      </c>
      <c r="J186" s="17">
        <f>IF('[1]Indicator Data'!BO187="No data","x",ROUND(IF('[1]Indicator Data'!BO187&gt;J$3,0,IF('[1]Indicator Data'!BO187&lt;J$4,10,(J$3-'[1]Indicator Data'!BO187)/(J$3-J$4)*10)),1))</f>
        <v>0.7</v>
      </c>
      <c r="K186" s="17">
        <f>IF('[1]Indicator Data'!BP187="No data","x",ROUND(IF('[1]Indicator Data'!BP187&gt;K$3,0,IF('[1]Indicator Data'!BP187&lt;K$4,10,(K$3-'[1]Indicator Data'!BP187)/(K$3-K$4)*10)),1))</f>
        <v>4.0999999999999996</v>
      </c>
      <c r="L186" s="18">
        <f t="shared" si="21"/>
        <v>1.6</v>
      </c>
      <c r="M186" s="20">
        <f>IF('[1]Indicator Data'!BQ187="No data","x",'[1]Indicator Data'!BQ187/'[1]Indicator Data'!CC187*100)</f>
        <v>268.67275658248258</v>
      </c>
      <c r="N186" s="17">
        <f>IF(M186="x","x",ROUND(IF(M186&gt;N$3,0,IF(M186&lt;N$4,10,(N$3-M186)/(N$3-N$4)*10)),1))</f>
        <v>0</v>
      </c>
      <c r="O186" s="17">
        <f>IF('[1]Indicator Data'!BR187="No data","x",ROUND(IF('[1]Indicator Data'!BR187&gt;O$3,0,IF('[1]Indicator Data'!BR187&lt;O$4,10,(O$3-'[1]Indicator Data'!BR187)/(O$3-O$4)*10)),1))</f>
        <v>0.1</v>
      </c>
      <c r="P186" s="17">
        <f>IF('[1]Indicator Data'!BS187="No data","x",ROUND(IF('[1]Indicator Data'!BS187&gt;P$3,0,IF('[1]Indicator Data'!BS187&lt;P$4,10,(P$3-'[1]Indicator Data'!BS187)/(P$3-P$4)*10)),1))</f>
        <v>0</v>
      </c>
      <c r="Q186" s="18">
        <f t="shared" si="22"/>
        <v>0</v>
      </c>
      <c r="R186" s="17">
        <f>IF('[1]Indicator Data'!BT187="No data","x",ROUND(IF('[1]Indicator Data'!BT187&gt;R$3,0,IF('[1]Indicator Data'!BT187&lt;R$4,10,(R$3-'[1]Indicator Data'!BT187)/(R$3-R$4)*10)),1))</f>
        <v>3</v>
      </c>
      <c r="S186" s="20">
        <f>IF('[1]Indicator Data'!BU187="No data","x",ROUND(IF('[1]Indicator Data'!BU187&gt;S$3,0,IF('[1]Indicator Data'!BU187&lt;S$4,10,(S$3-'[1]Indicator Data'!BU187)/(S$3-S$4)*10)),1))</f>
        <v>1</v>
      </c>
      <c r="T186" s="20">
        <f>IF('[1]Indicator Data'!BV187="No data","x",ROUND(IF('[1]Indicator Data'!BV187&gt;T$3,0,IF('[1]Indicator Data'!BV187&lt;T$4,10,(T$3-'[1]Indicator Data'!BV187)/(T$3-T$4)*10)),1))</f>
        <v>2</v>
      </c>
      <c r="U186" s="20">
        <f>IF('[1]Indicator Data'!BW187="No data","x",ROUND(IF('[1]Indicator Data'!BW187&gt;U$3,0,IF('[1]Indicator Data'!BW187&lt;U$4,10,(U$3-'[1]Indicator Data'!BW187)/(U$3-U$4)*10)),1))</f>
        <v>1.4</v>
      </c>
      <c r="V186" s="17">
        <f t="shared" si="23"/>
        <v>1.4666666666666668</v>
      </c>
      <c r="W186" s="17">
        <f>IF('[1]Indicator Data'!BX187="No data","x",ROUND(IF('[1]Indicator Data'!BX187&gt;W$3,0,IF('[1]Indicator Data'!BX187&lt;W$4,10,(W$3-'[1]Indicator Data'!BX187)/(W$3-W$4)*10)),1))</f>
        <v>0</v>
      </c>
      <c r="X186" s="17">
        <f>IF('[1]Indicator Data'!BY187="No data","x",ROUND(IF('[1]Indicator Data'!BY187&gt;X$3,10,IF('[1]Indicator Data'!BY187&lt;X$4,0,10-(X$3-'[1]Indicator Data'!BY187)/(X$3-X$4)*10)),1))</f>
        <v>0.1</v>
      </c>
      <c r="Y186" s="18">
        <f t="shared" si="16"/>
        <v>1.1000000000000001</v>
      </c>
      <c r="Z186" s="19">
        <f t="shared" si="17"/>
        <v>0.9</v>
      </c>
      <c r="AA186" s="14"/>
    </row>
    <row r="187" spans="1:27" s="7" customFormat="1" x14ac:dyDescent="0.3">
      <c r="A187" s="16" t="str">
        <f>'[1]Indicator Data'!A188</f>
        <v>United States of America</v>
      </c>
      <c r="B187" s="17">
        <f>IF('[1]Indicator Data'!BJ188="No data","x",ROUND(IF('[1]Indicator Data'!BJ188&gt;B$3,0,IF('[1]Indicator Data'!BJ188&lt;B$4,10,(B$3-'[1]Indicator Data'!BJ188)/(B$3-B$4)*10)),1))</f>
        <v>3</v>
      </c>
      <c r="C187" s="18">
        <f t="shared" si="18"/>
        <v>3</v>
      </c>
      <c r="D187" s="17">
        <f>IF('[1]Indicator Data'!BL188="No data","x",ROUND(IF('[1]Indicator Data'!BL188&gt;D$3,0,IF('[1]Indicator Data'!BL188&lt;D$4,10,(D$3-'[1]Indicator Data'!BL188)/(D$3-D$4)*10)),1))</f>
        <v>3.3</v>
      </c>
      <c r="E187" s="17">
        <f>IF('[1]Indicator Data'!BK188="No data","x",ROUND(IF('[1]Indicator Data'!BK188&gt;E$3,0,IF('[1]Indicator Data'!BK188&lt;E$4,10,(E$3-'[1]Indicator Data'!BK188)/(E$3-E$4)*10)),1))</f>
        <v>2</v>
      </c>
      <c r="F187" s="18">
        <f t="shared" si="19"/>
        <v>2.7</v>
      </c>
      <c r="G187" s="19">
        <f t="shared" si="20"/>
        <v>2.9</v>
      </c>
      <c r="H187" s="17" t="str">
        <f>IF('[1]Indicator Data'!BN188="No data","x",ROUND(IF('[1]Indicator Data'!BN188^2&gt;H$3,0,IF('[1]Indicator Data'!BN188^2&lt;H$4,10,(H$3-'[1]Indicator Data'!BN188^2)/(H$3-H$4)*10)),1))</f>
        <v>x</v>
      </c>
      <c r="I187" s="17">
        <f>IF(OR('[1]Indicator Data'!BM188=0,'[1]Indicator Data'!BM188="No data"),"x",ROUND(IF('[1]Indicator Data'!BM188&gt;I$3,0,IF('[1]Indicator Data'!BM188&lt;I$4,10,(I$3-'[1]Indicator Data'!BM188)/(I$3-I$4)*10)),1))</f>
        <v>0</v>
      </c>
      <c r="J187" s="17">
        <f>IF('[1]Indicator Data'!BO188="No data","x",ROUND(IF('[1]Indicator Data'!BO188&gt;J$3,0,IF('[1]Indicator Data'!BO188&lt;J$4,10,(J$3-'[1]Indicator Data'!BO188)/(J$3-J$4)*10)),1))</f>
        <v>1.2</v>
      </c>
      <c r="K187" s="17">
        <f>IF('[1]Indicator Data'!BP188="No data","x",ROUND(IF('[1]Indicator Data'!BP188&gt;K$3,0,IF('[1]Indicator Data'!BP188&lt;K$4,10,(K$3-'[1]Indicator Data'!BP188)/(K$3-K$4)*10)),1))</f>
        <v>3.4</v>
      </c>
      <c r="L187" s="18">
        <f t="shared" si="21"/>
        <v>1.5</v>
      </c>
      <c r="M187" s="20">
        <f>IF('[1]Indicator Data'!BQ188="No data","x",'[1]Indicator Data'!BQ188/'[1]Indicator Data'!CC188*100)</f>
        <v>72.151491896075612</v>
      </c>
      <c r="N187" s="17">
        <f>IF(M187="x","x",ROUND(IF(M187&gt;N$3,0,IF(M187&lt;N$4,10,(N$3-M187)/(N$3-N$4)*10)),1))</f>
        <v>2.8</v>
      </c>
      <c r="O187" s="17">
        <f>IF('[1]Indicator Data'!BR188="No data","x",ROUND(IF('[1]Indicator Data'!BR188&gt;O$3,0,IF('[1]Indicator Data'!BR188&lt;O$4,10,(O$3-'[1]Indicator Data'!BR188)/(O$3-O$4)*10)),1))</f>
        <v>0</v>
      </c>
      <c r="P187" s="17">
        <f>IF('[1]Indicator Data'!BS188="No data","x",ROUND(IF('[1]Indicator Data'!BS188&gt;P$3,0,IF('[1]Indicator Data'!BS188&lt;P$4,10,(P$3-'[1]Indicator Data'!BS188)/(P$3-P$4)*10)),1))</f>
        <v>0.1</v>
      </c>
      <c r="Q187" s="18">
        <f t="shared" si="22"/>
        <v>1</v>
      </c>
      <c r="R187" s="17">
        <f>IF('[1]Indicator Data'!BT188="No data","x",ROUND(IF('[1]Indicator Data'!BT188&gt;R$3,0,IF('[1]Indicator Data'!BT188&lt;R$4,10,(R$3-'[1]Indicator Data'!BT188)/(R$3-R$4)*10)),1))</f>
        <v>3.5</v>
      </c>
      <c r="S187" s="20">
        <f>IF('[1]Indicator Data'!BU188="No data","x",ROUND(IF('[1]Indicator Data'!BU188&gt;S$3,0,IF('[1]Indicator Data'!BU188&lt;S$4,10,(S$3-'[1]Indicator Data'!BU188)/(S$3-S$4)*10)),1))</f>
        <v>0.8</v>
      </c>
      <c r="T187" s="20">
        <f>IF('[1]Indicator Data'!BV188="No data","x",ROUND(IF('[1]Indicator Data'!BV188&gt;T$3,0,IF('[1]Indicator Data'!BV188&lt;T$4,10,(T$3-'[1]Indicator Data'!BV188)/(T$3-T$4)*10)),1))</f>
        <v>0.7</v>
      </c>
      <c r="U187" s="20">
        <f>IF('[1]Indicator Data'!BW188="No data","x",ROUND(IF('[1]Indicator Data'!BW188&gt;U$3,0,IF('[1]Indicator Data'!BW188&lt;U$4,10,(U$3-'[1]Indicator Data'!BW188)/(U$3-U$4)*10)),1))</f>
        <v>1.2</v>
      </c>
      <c r="V187" s="17">
        <f t="shared" si="23"/>
        <v>0.9</v>
      </c>
      <c r="W187" s="17">
        <f>IF('[1]Indicator Data'!BX188="No data","x",ROUND(IF('[1]Indicator Data'!BX188&gt;W$3,0,IF('[1]Indicator Data'!BX188&lt;W$4,10,(W$3-'[1]Indicator Data'!BX188)/(W$3-W$4)*10)),1))</f>
        <v>0</v>
      </c>
      <c r="X187" s="17">
        <f>IF('[1]Indicator Data'!BY188="No data","x",ROUND(IF('[1]Indicator Data'!BY188&gt;X$3,10,IF('[1]Indicator Data'!BY188&lt;X$4,0,10-(X$3-'[1]Indicator Data'!BY188)/(X$3-X$4)*10)),1))</f>
        <v>0.2</v>
      </c>
      <c r="Y187" s="18">
        <f t="shared" si="16"/>
        <v>1.2</v>
      </c>
      <c r="Z187" s="19">
        <f t="shared" si="17"/>
        <v>1.2</v>
      </c>
      <c r="AA187" s="14"/>
    </row>
    <row r="188" spans="1:27" s="7" customFormat="1" x14ac:dyDescent="0.3">
      <c r="A188" s="16" t="str">
        <f>'[1]Indicator Data'!A189</f>
        <v>Uruguay</v>
      </c>
      <c r="B188" s="17">
        <f>IF('[1]Indicator Data'!BJ189="No data","x",ROUND(IF('[1]Indicator Data'!BJ189&gt;B$3,0,IF('[1]Indicator Data'!BJ189&lt;B$4,10,(B$3-'[1]Indicator Data'!BJ189)/(B$3-B$4)*10)),1))</f>
        <v>4</v>
      </c>
      <c r="C188" s="18">
        <f t="shared" si="18"/>
        <v>4</v>
      </c>
      <c r="D188" s="17">
        <f>IF('[1]Indicator Data'!BL189="No data","x",ROUND(IF('[1]Indicator Data'!BL189&gt;D$3,0,IF('[1]Indicator Data'!BL189&lt;D$4,10,(D$3-'[1]Indicator Data'!BL189)/(D$3-D$4)*10)),1))</f>
        <v>2.9</v>
      </c>
      <c r="E188" s="17">
        <f>IF('[1]Indicator Data'!BK189="No data","x",ROUND(IF('[1]Indicator Data'!BK189&gt;E$3,0,IF('[1]Indicator Data'!BK189&lt;E$4,10,(E$3-'[1]Indicator Data'!BK189)/(E$3-E$4)*10)),1))</f>
        <v>3.6</v>
      </c>
      <c r="F188" s="18">
        <f t="shared" si="19"/>
        <v>3.3</v>
      </c>
      <c r="G188" s="19">
        <f t="shared" si="20"/>
        <v>3.7</v>
      </c>
      <c r="H188" s="17">
        <f>IF('[1]Indicator Data'!BN189="No data","x",ROUND(IF('[1]Indicator Data'!BN189^2&gt;H$3,0,IF('[1]Indicator Data'!BN189^2&lt;H$4,10,(H$3-'[1]Indicator Data'!BN189^2)/(H$3-H$4)*10)),1))</f>
        <v>0.3</v>
      </c>
      <c r="I188" s="17">
        <f>IF(OR('[1]Indicator Data'!BM189=0,'[1]Indicator Data'!BM189="No data"),"x",ROUND(IF('[1]Indicator Data'!BM189&gt;I$3,0,IF('[1]Indicator Data'!BM189&lt;I$4,10,(I$3-'[1]Indicator Data'!BM189)/(I$3-I$4)*10)),1))</f>
        <v>0</v>
      </c>
      <c r="J188" s="17">
        <f>IF('[1]Indicator Data'!BO189="No data","x",ROUND(IF('[1]Indicator Data'!BO189&gt;J$3,0,IF('[1]Indicator Data'!BO189&lt;J$4,10,(J$3-'[1]Indicator Data'!BO189)/(J$3-J$4)*10)),1))</f>
        <v>2.2999999999999998</v>
      </c>
      <c r="K188" s="17">
        <f>IF('[1]Indicator Data'!BP189="No data","x",ROUND(IF('[1]Indicator Data'!BP189&gt;K$3,0,IF('[1]Indicator Data'!BP189&lt;K$4,10,(K$3-'[1]Indicator Data'!BP189)/(K$3-K$4)*10)),1))</f>
        <v>3.2</v>
      </c>
      <c r="L188" s="18">
        <f t="shared" si="21"/>
        <v>1.5</v>
      </c>
      <c r="M188" s="20">
        <f>IF('[1]Indicator Data'!BQ189="No data","x",'[1]Indicator Data'!BQ189/'[1]Indicator Data'!CC189*100)</f>
        <v>33.139069820591935</v>
      </c>
      <c r="N188" s="17">
        <f>IF(M188="x","x",ROUND(IF(M188&gt;N$3,0,IF(M188&lt;N$4,10,(N$3-M188)/(N$3-N$4)*10)),1))</f>
        <v>6.8</v>
      </c>
      <c r="O188" s="17">
        <f>IF('[1]Indicator Data'!BR189="No data","x",ROUND(IF('[1]Indicator Data'!BR189&gt;O$3,0,IF('[1]Indicator Data'!BR189&lt;O$4,10,(O$3-'[1]Indicator Data'!BR189)/(O$3-O$4)*10)),1))</f>
        <v>0.4</v>
      </c>
      <c r="P188" s="17">
        <f>IF('[1]Indicator Data'!BS189="No data","x",ROUND(IF('[1]Indicator Data'!BS189&gt;P$3,0,IF('[1]Indicator Data'!BS189&lt;P$4,10,(P$3-'[1]Indicator Data'!BS189)/(P$3-P$4)*10)),1))</f>
        <v>0.1</v>
      </c>
      <c r="Q188" s="18">
        <f t="shared" si="22"/>
        <v>2.4</v>
      </c>
      <c r="R188" s="17">
        <f>IF('[1]Indicator Data'!BT189="No data","x",ROUND(IF('[1]Indicator Data'!BT189&gt;R$3,0,IF('[1]Indicator Data'!BT189&lt;R$4,10,(R$3-'[1]Indicator Data'!BT189)/(R$3-R$4)*10)),1))</f>
        <v>0</v>
      </c>
      <c r="S188" s="20">
        <f>IF('[1]Indicator Data'!BU189="No data","x",ROUND(IF('[1]Indicator Data'!BU189&gt;S$3,0,IF('[1]Indicator Data'!BU189&lt;S$4,10,(S$3-'[1]Indicator Data'!BU189)/(S$3-S$4)*10)),1))</f>
        <v>0.8</v>
      </c>
      <c r="T188" s="20">
        <f>IF('[1]Indicator Data'!BV189="No data","x",ROUND(IF('[1]Indicator Data'!BV189&gt;T$3,0,IF('[1]Indicator Data'!BV189&lt;T$4,10,(T$3-'[1]Indicator Data'!BV189)/(T$3-T$4)*10)),1))</f>
        <v>0</v>
      </c>
      <c r="U188" s="20">
        <f>IF('[1]Indicator Data'!BW189="No data","x",ROUND(IF('[1]Indicator Data'!BW189&gt;U$3,0,IF('[1]Indicator Data'!BW189&lt;U$4,10,(U$3-'[1]Indicator Data'!BW189)/(U$3-U$4)*10)),1))</f>
        <v>0.7</v>
      </c>
      <c r="V188" s="17">
        <f t="shared" si="23"/>
        <v>0.5</v>
      </c>
      <c r="W188" s="17">
        <f>IF('[1]Indicator Data'!BX189="No data","x",ROUND(IF('[1]Indicator Data'!BX189&gt;W$3,0,IF('[1]Indicator Data'!BX189&lt;W$4,10,(W$3-'[1]Indicator Data'!BX189)/(W$3-W$4)*10)),1))</f>
        <v>2.8</v>
      </c>
      <c r="X188" s="17">
        <f>IF('[1]Indicator Data'!BY189="No data","x",ROUND(IF('[1]Indicator Data'!BY189&gt;X$3,10,IF('[1]Indicator Data'!BY189&lt;X$4,0,10-(X$3-'[1]Indicator Data'!BY189)/(X$3-X$4)*10)),1))</f>
        <v>0.2</v>
      </c>
      <c r="Y188" s="18">
        <f t="shared" si="16"/>
        <v>0.9</v>
      </c>
      <c r="Z188" s="19">
        <f t="shared" si="17"/>
        <v>1.6</v>
      </c>
      <c r="AA188" s="14"/>
    </row>
    <row r="189" spans="1:27" s="7" customFormat="1" x14ac:dyDescent="0.3">
      <c r="A189" s="16" t="str">
        <f>'[1]Indicator Data'!A190</f>
        <v>Uzbekistan</v>
      </c>
      <c r="B189" s="17">
        <f>IF('[1]Indicator Data'!BJ190="No data","x",ROUND(IF('[1]Indicator Data'!BJ190&gt;B$3,0,IF('[1]Indicator Data'!BJ190&lt;B$4,10,(B$3-'[1]Indicator Data'!BJ190)/(B$3-B$4)*10)),1))</f>
        <v>2.6</v>
      </c>
      <c r="C189" s="18">
        <f t="shared" si="18"/>
        <v>2.6</v>
      </c>
      <c r="D189" s="17">
        <f>IF('[1]Indicator Data'!BL190="No data","x",ROUND(IF('[1]Indicator Data'!BL190&gt;D$3,0,IF('[1]Indicator Data'!BL190&lt;D$4,10,(D$3-'[1]Indicator Data'!BL190)/(D$3-D$4)*10)),1))</f>
        <v>7.4</v>
      </c>
      <c r="E189" s="17">
        <f>IF('[1]Indicator Data'!BK190="No data","x",ROUND(IF('[1]Indicator Data'!BK190&gt;E$3,0,IF('[1]Indicator Data'!BK190&lt;E$4,10,(E$3-'[1]Indicator Data'!BK190)/(E$3-E$4)*10)),1))</f>
        <v>6</v>
      </c>
      <c r="F189" s="18">
        <f t="shared" si="19"/>
        <v>6.7</v>
      </c>
      <c r="G189" s="19">
        <f t="shared" si="20"/>
        <v>4.7</v>
      </c>
      <c r="H189" s="17">
        <f>IF('[1]Indicator Data'!BN190="No data","x",ROUND(IF('[1]Indicator Data'!BN190^2&gt;H$3,0,IF('[1]Indicator Data'!BN190^2&lt;H$4,10,(H$3-'[1]Indicator Data'!BN190^2)/(H$3-H$4)*10)),1))</f>
        <v>0</v>
      </c>
      <c r="I189" s="17">
        <f>IF(OR('[1]Indicator Data'!BM190=0,'[1]Indicator Data'!BM190="No data"),"x",ROUND(IF('[1]Indicator Data'!BM190&gt;I$3,0,IF('[1]Indicator Data'!BM190&lt;I$4,10,(I$3-'[1]Indicator Data'!BM190)/(I$3-I$4)*10)),1))</f>
        <v>0</v>
      </c>
      <c r="J189" s="17">
        <f>IF('[1]Indicator Data'!BO190="No data","x",ROUND(IF('[1]Indicator Data'!BO190&gt;J$3,0,IF('[1]Indicator Data'!BO190&lt;J$4,10,(J$3-'[1]Indicator Data'!BO190)/(J$3-J$4)*10)),1))</f>
        <v>4.5</v>
      </c>
      <c r="K189" s="17">
        <f>IF('[1]Indicator Data'!BP190="No data","x",ROUND(IF('[1]Indicator Data'!BP190&gt;K$3,0,IF('[1]Indicator Data'!BP190&lt;K$4,10,(K$3-'[1]Indicator Data'!BP190)/(K$3-K$4)*10)),1))</f>
        <v>5.0999999999999996</v>
      </c>
      <c r="L189" s="18">
        <f t="shared" si="21"/>
        <v>2.4</v>
      </c>
      <c r="M189" s="20">
        <f>IF('[1]Indicator Data'!BQ190="No data","x",'[1]Indicator Data'!BQ190/'[1]Indicator Data'!CC190*100)</f>
        <v>19.040902679830747</v>
      </c>
      <c r="N189" s="17">
        <f>IF(M189="x","x",ROUND(IF(M189&gt;N$3,0,IF(M189&lt;N$4,10,(N$3-M189)/(N$3-N$4)*10)),1))</f>
        <v>8.1999999999999993</v>
      </c>
      <c r="O189" s="17">
        <f>IF('[1]Indicator Data'!BR190="No data","x",ROUND(IF('[1]Indicator Data'!BR190&gt;O$3,0,IF('[1]Indicator Data'!BR190&lt;O$4,10,(O$3-'[1]Indicator Data'!BR190)/(O$3-O$4)*10)),1))</f>
        <v>0</v>
      </c>
      <c r="P189" s="17">
        <f>IF('[1]Indicator Data'!BS190="No data","x",ROUND(IF('[1]Indicator Data'!BS190&gt;P$3,0,IF('[1]Indicator Data'!BS190&lt;P$4,10,(P$3-'[1]Indicator Data'!BS190)/(P$3-P$4)*10)),1))</f>
        <v>0.4</v>
      </c>
      <c r="Q189" s="18">
        <f t="shared" si="22"/>
        <v>2.9</v>
      </c>
      <c r="R189" s="17">
        <f>IF('[1]Indicator Data'!BT190="No data","x",ROUND(IF('[1]Indicator Data'!BT190&gt;R$3,0,IF('[1]Indicator Data'!BT190&lt;R$4,10,(R$3-'[1]Indicator Data'!BT190)/(R$3-R$4)*10)),1))</f>
        <v>4.0999999999999996</v>
      </c>
      <c r="S189" s="20">
        <f>IF('[1]Indicator Data'!BU190="No data","x",ROUND(IF('[1]Indicator Data'!BU190&gt;S$3,0,IF('[1]Indicator Data'!BU190&lt;S$4,10,(S$3-'[1]Indicator Data'!BU190)/(S$3-S$4)*10)),1))</f>
        <v>0.5</v>
      </c>
      <c r="T189" s="20">
        <f>IF('[1]Indicator Data'!BV190="No data","x",ROUND(IF('[1]Indicator Data'!BV190&gt;T$3,0,IF('[1]Indicator Data'!BV190&lt;T$4,10,(T$3-'[1]Indicator Data'!BV190)/(T$3-T$4)*10)),1))</f>
        <v>0</v>
      </c>
      <c r="U189" s="20">
        <f>IF('[1]Indicator Data'!BW190="No data","x",ROUND(IF('[1]Indicator Data'!BW190&gt;U$3,0,IF('[1]Indicator Data'!BW190&lt;U$4,10,(U$3-'[1]Indicator Data'!BW190)/(U$3-U$4)*10)),1))</f>
        <v>0</v>
      </c>
      <c r="V189" s="17">
        <f t="shared" si="23"/>
        <v>0.16666666666666666</v>
      </c>
      <c r="W189" s="17">
        <f>IF('[1]Indicator Data'!BX190="No data","x",ROUND(IF('[1]Indicator Data'!BX190&gt;W$3,0,IF('[1]Indicator Data'!BX190&lt;W$4,10,(W$3-'[1]Indicator Data'!BX190)/(W$3-W$4)*10)),1))</f>
        <v>8.6</v>
      </c>
      <c r="X189" s="17">
        <f>IF('[1]Indicator Data'!BY190="No data","x",ROUND(IF('[1]Indicator Data'!BY190&gt;X$3,10,IF('[1]Indicator Data'!BY190&lt;X$4,0,10-(X$3-'[1]Indicator Data'!BY190)/(X$3-X$4)*10)),1))</f>
        <v>0.3</v>
      </c>
      <c r="Y189" s="18">
        <f t="shared" si="16"/>
        <v>3.3</v>
      </c>
      <c r="Z189" s="19">
        <f t="shared" si="17"/>
        <v>2.9</v>
      </c>
      <c r="AA189" s="14"/>
    </row>
    <row r="190" spans="1:27" s="7" customFormat="1" x14ac:dyDescent="0.3">
      <c r="A190" s="16" t="str">
        <f>'[1]Indicator Data'!A191</f>
        <v>Vanuatu</v>
      </c>
      <c r="B190" s="17">
        <f>IF('[1]Indicator Data'!BJ191="No data","x",ROUND(IF('[1]Indicator Data'!BJ191&gt;B$3,0,IF('[1]Indicator Data'!BJ191&lt;B$4,10,(B$3-'[1]Indicator Data'!BJ191)/(B$3-B$4)*10)),1))</f>
        <v>5.4</v>
      </c>
      <c r="C190" s="18">
        <f t="shared" si="18"/>
        <v>5.4</v>
      </c>
      <c r="D190" s="17">
        <f>IF('[1]Indicator Data'!BL191="No data","x",ROUND(IF('[1]Indicator Data'!BL191&gt;D$3,0,IF('[1]Indicator Data'!BL191&lt;D$4,10,(D$3-'[1]Indicator Data'!BL191)/(D$3-D$4)*10)),1))</f>
        <v>5.7</v>
      </c>
      <c r="E190" s="17">
        <f>IF('[1]Indicator Data'!BK191="No data","x",ROUND(IF('[1]Indicator Data'!BK191&gt;E$3,0,IF('[1]Indicator Data'!BK191&lt;E$4,10,(E$3-'[1]Indicator Data'!BK191)/(E$3-E$4)*10)),1))</f>
        <v>6.1</v>
      </c>
      <c r="F190" s="18">
        <f t="shared" si="19"/>
        <v>5.9</v>
      </c>
      <c r="G190" s="19">
        <f t="shared" si="20"/>
        <v>5.7</v>
      </c>
      <c r="H190" s="17">
        <f>IF('[1]Indicator Data'!BN191="No data","x",ROUND(IF('[1]Indicator Data'!BN191^2&gt;H$3,0,IF('[1]Indicator Data'!BN191^2&lt;H$4,10,(H$3-'[1]Indicator Data'!BN191^2)/(H$3-H$4)*10)),1))</f>
        <v>2.6</v>
      </c>
      <c r="I190" s="17">
        <f>IF(OR('[1]Indicator Data'!BM191=0,'[1]Indicator Data'!BM191="No data"),"x",ROUND(IF('[1]Indicator Data'!BM191&gt;I$3,0,IF('[1]Indicator Data'!BM191&lt;I$4,10,(I$3-'[1]Indicator Data'!BM191)/(I$3-I$4)*10)),1))</f>
        <v>3.5</v>
      </c>
      <c r="J190" s="17">
        <f>IF('[1]Indicator Data'!BO191="No data","x",ROUND(IF('[1]Indicator Data'!BO191&gt;J$3,0,IF('[1]Indicator Data'!BO191&lt;J$4,10,(J$3-'[1]Indicator Data'!BO191)/(J$3-J$4)*10)),1))</f>
        <v>7.4</v>
      </c>
      <c r="K190" s="17">
        <f>IF('[1]Indicator Data'!BP191="No data","x",ROUND(IF('[1]Indicator Data'!BP191&gt;K$3,0,IF('[1]Indicator Data'!BP191&lt;K$4,10,(K$3-'[1]Indicator Data'!BP191)/(K$3-K$4)*10)),1))</f>
        <v>5.7</v>
      </c>
      <c r="L190" s="18">
        <f t="shared" si="21"/>
        <v>4.8</v>
      </c>
      <c r="M190" s="20">
        <f>IF('[1]Indicator Data'!BQ191="No data","x",'[1]Indicator Data'!BQ191/'[1]Indicator Data'!CC191*100)</f>
        <v>8.2034454470877769</v>
      </c>
      <c r="N190" s="17">
        <f>IF(M190="x","x",ROUND(IF(M190&gt;N$3,0,IF(M190&lt;N$4,10,(N$3-M190)/(N$3-N$4)*10)),1))</f>
        <v>9.3000000000000007</v>
      </c>
      <c r="O190" s="17">
        <f>IF('[1]Indicator Data'!BR191="No data","x",ROUND(IF('[1]Indicator Data'!BR191&gt;O$3,0,IF('[1]Indicator Data'!BR191&lt;O$4,10,(O$3-'[1]Indicator Data'!BR191)/(O$3-O$4)*10)),1))</f>
        <v>7.3</v>
      </c>
      <c r="P190" s="17">
        <f>IF('[1]Indicator Data'!BS191="No data","x",ROUND(IF('[1]Indicator Data'!BS191&gt;P$3,0,IF('[1]Indicator Data'!BS191&lt;P$4,10,(P$3-'[1]Indicator Data'!BS191)/(P$3-P$4)*10)),1))</f>
        <v>1.7</v>
      </c>
      <c r="Q190" s="18">
        <f t="shared" si="22"/>
        <v>6.1</v>
      </c>
      <c r="R190" s="17">
        <f>IF('[1]Indicator Data'!BT191="No data","x",ROUND(IF('[1]Indicator Data'!BT191&gt;R$3,0,IF('[1]Indicator Data'!BT191&lt;R$4,10,(R$3-'[1]Indicator Data'!BT191)/(R$3-R$4)*10)),1))</f>
        <v>9.6</v>
      </c>
      <c r="S190" s="20">
        <f>IF('[1]Indicator Data'!BU191="No data","x",ROUND(IF('[1]Indicator Data'!BU191&gt;S$3,0,IF('[1]Indicator Data'!BU191&lt;S$4,10,(S$3-'[1]Indicator Data'!BU191)/(S$3-S$4)*10)),1))</f>
        <v>1.5</v>
      </c>
      <c r="T190" s="20" t="str">
        <f>IF('[1]Indicator Data'!BV191="No data","x",ROUND(IF('[1]Indicator Data'!BV191&gt;T$3,0,IF('[1]Indicator Data'!BV191&lt;T$4,10,(T$3-'[1]Indicator Data'!BV191)/(T$3-T$4)*10)),1))</f>
        <v>x</v>
      </c>
      <c r="U190" s="20" t="str">
        <f>IF('[1]Indicator Data'!BW191="No data","x",ROUND(IF('[1]Indicator Data'!BW191&gt;U$3,0,IF('[1]Indicator Data'!BW191&lt;U$4,10,(U$3-'[1]Indicator Data'!BW191)/(U$3-U$4)*10)),1))</f>
        <v>x</v>
      </c>
      <c r="V190" s="17">
        <f t="shared" si="23"/>
        <v>1.5</v>
      </c>
      <c r="W190" s="17">
        <f>IF('[1]Indicator Data'!BX191="No data","x",ROUND(IF('[1]Indicator Data'!BX191&gt;W$3,0,IF('[1]Indicator Data'!BX191&lt;W$4,10,(W$3-'[1]Indicator Data'!BX191)/(W$3-W$4)*10)),1))</f>
        <v>9.8000000000000007</v>
      </c>
      <c r="X190" s="17">
        <f>IF('[1]Indicator Data'!BY191="No data","x",ROUND(IF('[1]Indicator Data'!BY191&gt;X$3,10,IF('[1]Indicator Data'!BY191&lt;X$4,0,10-(X$3-'[1]Indicator Data'!BY191)/(X$3-X$4)*10)),1))</f>
        <v>0.8</v>
      </c>
      <c r="Y190" s="18">
        <f t="shared" si="16"/>
        <v>5.4</v>
      </c>
      <c r="Z190" s="19">
        <f t="shared" si="17"/>
        <v>5.4</v>
      </c>
      <c r="AA190" s="14"/>
    </row>
    <row r="191" spans="1:27" s="7" customFormat="1" x14ac:dyDescent="0.3">
      <c r="A191" s="16" t="str">
        <f>'[1]Indicator Data'!A192</f>
        <v>Venezuela</v>
      </c>
      <c r="B191" s="17">
        <f>IF('[1]Indicator Data'!BJ192="No data","x",ROUND(IF('[1]Indicator Data'!BJ192&gt;B$3,0,IF('[1]Indicator Data'!BJ192&lt;B$4,10,(B$3-'[1]Indicator Data'!BJ192)/(B$3-B$4)*10)),1))</f>
        <v>2.5</v>
      </c>
      <c r="C191" s="18">
        <f t="shared" si="18"/>
        <v>2.5</v>
      </c>
      <c r="D191" s="17">
        <f>IF('[1]Indicator Data'!BL192="No data","x",ROUND(IF('[1]Indicator Data'!BL192&gt;D$3,0,IF('[1]Indicator Data'!BL192&lt;D$4,10,(D$3-'[1]Indicator Data'!BL192)/(D$3-D$4)*10)),1))</f>
        <v>8.5</v>
      </c>
      <c r="E191" s="17">
        <f>IF('[1]Indicator Data'!BK192="No data","x",ROUND(IF('[1]Indicator Data'!BK192&gt;E$3,0,IF('[1]Indicator Data'!BK192&lt;E$4,10,(E$3-'[1]Indicator Data'!BK192)/(E$3-E$4)*10)),1))</f>
        <v>8.3000000000000007</v>
      </c>
      <c r="F191" s="18">
        <f t="shared" si="19"/>
        <v>8.4</v>
      </c>
      <c r="G191" s="19">
        <f t="shared" si="20"/>
        <v>5.5</v>
      </c>
      <c r="H191" s="17">
        <f>IF('[1]Indicator Data'!BN192="No data","x",ROUND(IF('[1]Indicator Data'!BN192^2&gt;H$3,0,IF('[1]Indicator Data'!BN192^2&lt;H$4,10,(H$3-'[1]Indicator Data'!BN192^2)/(H$3-H$4)*10)),1))</f>
        <v>0.6</v>
      </c>
      <c r="I191" s="17">
        <f>IF(OR('[1]Indicator Data'!BM192=0,'[1]Indicator Data'!BM192="No data"),"x",ROUND(IF('[1]Indicator Data'!BM192&gt;I$3,0,IF('[1]Indicator Data'!BM192&lt;I$4,10,(I$3-'[1]Indicator Data'!BM192)/(I$3-I$4)*10)),1))</f>
        <v>0</v>
      </c>
      <c r="J191" s="17">
        <f>IF('[1]Indicator Data'!BO192="No data","x",ROUND(IF('[1]Indicator Data'!BO192&gt;J$3,0,IF('[1]Indicator Data'!BO192&lt;J$4,10,(J$3-'[1]Indicator Data'!BO192)/(J$3-J$4)*10)),1))</f>
        <v>3.6</v>
      </c>
      <c r="K191" s="17">
        <f>IF('[1]Indicator Data'!BP192="No data","x",ROUND(IF('[1]Indicator Data'!BP192&gt;K$3,0,IF('[1]Indicator Data'!BP192&lt;K$4,10,(K$3-'[1]Indicator Data'!BP192)/(K$3-K$4)*10)),1))</f>
        <v>7.8</v>
      </c>
      <c r="L191" s="18">
        <f t="shared" si="21"/>
        <v>3</v>
      </c>
      <c r="M191" s="20">
        <f>IF('[1]Indicator Data'!BQ192="No data","x",'[1]Indicator Data'!BQ192/'[1]Indicator Data'!CC192*100)</f>
        <v>7.9360580465959982</v>
      </c>
      <c r="N191" s="17">
        <f>IF(M191="x","x",ROUND(IF(M191&gt;N$3,0,IF(M191&lt;N$4,10,(N$3-M191)/(N$3-N$4)*10)),1))</f>
        <v>9.3000000000000007</v>
      </c>
      <c r="O191" s="17">
        <f>IF('[1]Indicator Data'!BR192="No data","x",ROUND(IF('[1]Indicator Data'!BR192&gt;O$3,0,IF('[1]Indicator Data'!BR192&lt;O$4,10,(O$3-'[1]Indicator Data'!BR192)/(O$3-O$4)*10)),1))</f>
        <v>0.7</v>
      </c>
      <c r="P191" s="17">
        <f>IF('[1]Indicator Data'!BS192="No data","x",ROUND(IF('[1]Indicator Data'!BS192&gt;P$3,0,IF('[1]Indicator Data'!BS192&lt;P$4,10,(P$3-'[1]Indicator Data'!BS192)/(P$3-P$4)*10)),1))</f>
        <v>0.9</v>
      </c>
      <c r="Q191" s="18">
        <f t="shared" si="22"/>
        <v>3.6</v>
      </c>
      <c r="R191" s="17" t="str">
        <f>IF('[1]Indicator Data'!BT192="No data","x",ROUND(IF('[1]Indicator Data'!BT192&gt;R$3,0,IF('[1]Indicator Data'!BT192&lt;R$4,10,(R$3-'[1]Indicator Data'!BT192)/(R$3-R$4)*10)),1))</f>
        <v>x</v>
      </c>
      <c r="S191" s="20">
        <f>IF('[1]Indicator Data'!BU192="No data","x",ROUND(IF('[1]Indicator Data'!BU192&gt;S$3,0,IF('[1]Indicator Data'!BU192&lt;S$4,10,(S$3-'[1]Indicator Data'!BU192)/(S$3-S$4)*10)),1))</f>
        <v>5.9</v>
      </c>
      <c r="T191" s="20">
        <f>IF('[1]Indicator Data'!BV192="No data","x",ROUND(IF('[1]Indicator Data'!BV192&gt;T$3,0,IF('[1]Indicator Data'!BV192&lt;T$4,10,(T$3-'[1]Indicator Data'!BV192)/(T$3-T$4)*10)),1))</f>
        <v>10</v>
      </c>
      <c r="U191" s="20" t="str">
        <f>IF('[1]Indicator Data'!BW192="No data","x",ROUND(IF('[1]Indicator Data'!BW192&gt;U$3,0,IF('[1]Indicator Data'!BW192&lt;U$4,10,(U$3-'[1]Indicator Data'!BW192)/(U$3-U$4)*10)),1))</f>
        <v>x</v>
      </c>
      <c r="V191" s="17">
        <f t="shared" si="23"/>
        <v>7.95</v>
      </c>
      <c r="W191" s="17">
        <f>IF('[1]Indicator Data'!BX192="No data","x",ROUND(IF('[1]Indicator Data'!BX192&gt;W$3,0,IF('[1]Indicator Data'!BX192&lt;W$4,10,(W$3-'[1]Indicator Data'!BX192)/(W$3-W$4)*10)),1))</f>
        <v>8.9</v>
      </c>
      <c r="X191" s="17">
        <f>IF('[1]Indicator Data'!BY192="No data","x",ROUND(IF('[1]Indicator Data'!BY192&gt;X$3,10,IF('[1]Indicator Data'!BY192&lt;X$4,0,10-(X$3-'[1]Indicator Data'!BY192)/(X$3-X$4)*10)),1))</f>
        <v>1.4</v>
      </c>
      <c r="Y191" s="18">
        <f t="shared" si="16"/>
        <v>6.1</v>
      </c>
      <c r="Z191" s="19">
        <f t="shared" si="17"/>
        <v>4.2</v>
      </c>
      <c r="AA191" s="14"/>
    </row>
    <row r="192" spans="1:27" s="7" customFormat="1" x14ac:dyDescent="0.3">
      <c r="A192" s="16" t="str">
        <f>'[1]Indicator Data'!A193</f>
        <v>Viet Nam</v>
      </c>
      <c r="B192" s="17">
        <f>IF('[1]Indicator Data'!BJ193="No data","x",ROUND(IF('[1]Indicator Data'!BJ193&gt;B$3,0,IF('[1]Indicator Data'!BJ193&lt;B$4,10,(B$3-'[1]Indicator Data'!BJ193)/(B$3-B$4)*10)),1))</f>
        <v>4.2</v>
      </c>
      <c r="C192" s="18">
        <f t="shared" si="18"/>
        <v>4.2</v>
      </c>
      <c r="D192" s="17">
        <f>IF('[1]Indicator Data'!BL193="No data","x",ROUND(IF('[1]Indicator Data'!BL193&gt;D$3,0,IF('[1]Indicator Data'!BL193&lt;D$4,10,(D$3-'[1]Indicator Data'!BL193)/(D$3-D$4)*10)),1))</f>
        <v>6.4</v>
      </c>
      <c r="E192" s="17">
        <f>IF('[1]Indicator Data'!BK193="No data","x",ROUND(IF('[1]Indicator Data'!BK193&gt;E$3,0,IF('[1]Indicator Data'!BK193&lt;E$4,10,(E$3-'[1]Indicator Data'!BK193)/(E$3-E$4)*10)),1))</f>
        <v>4.9000000000000004</v>
      </c>
      <c r="F192" s="18">
        <f t="shared" si="19"/>
        <v>5.7</v>
      </c>
      <c r="G192" s="19">
        <f t="shared" si="20"/>
        <v>5</v>
      </c>
      <c r="H192" s="17">
        <f>IF('[1]Indicator Data'!BN193="No data","x",ROUND(IF('[1]Indicator Data'!BN193^2&gt;H$3,0,IF('[1]Indicator Data'!BN193^2&lt;H$4,10,(H$3-'[1]Indicator Data'!BN193^2)/(H$3-H$4)*10)),1))</f>
        <v>1.1000000000000001</v>
      </c>
      <c r="I192" s="17">
        <f>IF(OR('[1]Indicator Data'!BM193=0,'[1]Indicator Data'!BM193="No data"),"x",ROUND(IF('[1]Indicator Data'!BM193&gt;I$3,0,IF('[1]Indicator Data'!BM193&lt;I$4,10,(I$3-'[1]Indicator Data'!BM193)/(I$3-I$4)*10)),1))</f>
        <v>0.1</v>
      </c>
      <c r="J192" s="17">
        <f>IF('[1]Indicator Data'!BO193="No data","x",ROUND(IF('[1]Indicator Data'!BO193&gt;J$3,0,IF('[1]Indicator Data'!BO193&lt;J$4,10,(J$3-'[1]Indicator Data'!BO193)/(J$3-J$4)*10)),1))</f>
        <v>3.1</v>
      </c>
      <c r="K192" s="17">
        <f>IF('[1]Indicator Data'!BP193="No data","x",ROUND(IF('[1]Indicator Data'!BP193&gt;K$3,0,IF('[1]Indicator Data'!BP193&lt;K$4,10,(K$3-'[1]Indicator Data'!BP193)/(K$3-K$4)*10)),1))</f>
        <v>3</v>
      </c>
      <c r="L192" s="18">
        <f t="shared" si="21"/>
        <v>1.8</v>
      </c>
      <c r="M192" s="20">
        <f>IF('[1]Indicator Data'!BQ193="No data","x",'[1]Indicator Data'!BQ193/'[1]Indicator Data'!CC193*100)</f>
        <v>24.833102202728416</v>
      </c>
      <c r="N192" s="17">
        <f>IF(M192="x","x",ROUND(IF(M192&gt;N$3,0,IF(M192&lt;N$4,10,(N$3-M192)/(N$3-N$4)*10)),1))</f>
        <v>7.6</v>
      </c>
      <c r="O192" s="17">
        <f>IF('[1]Indicator Data'!BR193="No data","x",ROUND(IF('[1]Indicator Data'!BR193&gt;O$3,0,IF('[1]Indicator Data'!BR193&lt;O$4,10,(O$3-'[1]Indicator Data'!BR193)/(O$3-O$4)*10)),1))</f>
        <v>1.8</v>
      </c>
      <c r="P192" s="17">
        <f>IF('[1]Indicator Data'!BS193="No data","x",ROUND(IF('[1]Indicator Data'!BS193&gt;P$3,0,IF('[1]Indicator Data'!BS193&lt;P$4,10,(P$3-'[1]Indicator Data'!BS193)/(P$3-P$4)*10)),1))</f>
        <v>1.1000000000000001</v>
      </c>
      <c r="Q192" s="18">
        <f t="shared" si="22"/>
        <v>3.5</v>
      </c>
      <c r="R192" s="17">
        <f>IF('[1]Indicator Data'!BT193="No data","x",ROUND(IF('[1]Indicator Data'!BT193&gt;R$3,0,IF('[1]Indicator Data'!BT193&lt;R$4,10,(R$3-'[1]Indicator Data'!BT193)/(R$3-R$4)*10)),1))</f>
        <v>8</v>
      </c>
      <c r="S192" s="20">
        <f>IF('[1]Indicator Data'!BU193="No data","x",ROUND(IF('[1]Indicator Data'!BU193&gt;S$3,0,IF('[1]Indicator Data'!BU193&lt;S$4,10,(S$3-'[1]Indicator Data'!BU193)/(S$3-S$4)*10)),1))</f>
        <v>1.7</v>
      </c>
      <c r="T192" s="20">
        <f>IF('[1]Indicator Data'!BV193="No data","x",ROUND(IF('[1]Indicator Data'!BV193&gt;T$3,0,IF('[1]Indicator Data'!BV193&lt;T$4,10,(T$3-'[1]Indicator Data'!BV193)/(T$3-T$4)*10)),1))</f>
        <v>1.2</v>
      </c>
      <c r="U192" s="20" t="str">
        <f>IF('[1]Indicator Data'!BW193="No data","x",ROUND(IF('[1]Indicator Data'!BW193&gt;U$3,0,IF('[1]Indicator Data'!BW193&lt;U$4,10,(U$3-'[1]Indicator Data'!BW193)/(U$3-U$4)*10)),1))</f>
        <v>x</v>
      </c>
      <c r="V192" s="17">
        <f t="shared" si="23"/>
        <v>1.45</v>
      </c>
      <c r="W192" s="17">
        <f>IF('[1]Indicator Data'!BX193="No data","x",ROUND(IF('[1]Indicator Data'!BX193&gt;W$3,0,IF('[1]Indicator Data'!BX193&lt;W$4,10,(W$3-'[1]Indicator Data'!BX193)/(W$3-W$4)*10)),1))</f>
        <v>8.6999999999999993</v>
      </c>
      <c r="X192" s="17">
        <f>IF('[1]Indicator Data'!BY193="No data","x",ROUND(IF('[1]Indicator Data'!BY193&gt;X$3,10,IF('[1]Indicator Data'!BY193&lt;X$4,0,10-(X$3-'[1]Indicator Data'!BY193)/(X$3-X$4)*10)),1))</f>
        <v>0.5</v>
      </c>
      <c r="Y192" s="18">
        <f t="shared" si="16"/>
        <v>4.7</v>
      </c>
      <c r="Z192" s="19">
        <f t="shared" si="17"/>
        <v>3.3</v>
      </c>
      <c r="AA192" s="14"/>
    </row>
    <row r="193" spans="1:27" s="7" customFormat="1" x14ac:dyDescent="0.3">
      <c r="A193" s="16" t="str">
        <f>'[1]Indicator Data'!A194</f>
        <v>Yemen</v>
      </c>
      <c r="B193" s="17">
        <f>IF('[1]Indicator Data'!BJ194="No data","x",ROUND(IF('[1]Indicator Data'!BJ194&gt;B$3,0,IF('[1]Indicator Data'!BJ194&lt;B$4,10,(B$3-'[1]Indicator Data'!BJ194)/(B$3-B$4)*10)),1))</f>
        <v>8.5</v>
      </c>
      <c r="C193" s="18">
        <f t="shared" si="18"/>
        <v>8.5</v>
      </c>
      <c r="D193" s="17">
        <f>IF('[1]Indicator Data'!BL194="No data","x",ROUND(IF('[1]Indicator Data'!BL194&gt;D$3,0,IF('[1]Indicator Data'!BL194&lt;D$4,10,(D$3-'[1]Indicator Data'!BL194)/(D$3-D$4)*10)),1))</f>
        <v>8.5</v>
      </c>
      <c r="E193" s="17">
        <f>IF('[1]Indicator Data'!BK194="No data","x",ROUND(IF('[1]Indicator Data'!BK194&gt;E$3,0,IF('[1]Indicator Data'!BK194&lt;E$4,10,(E$3-'[1]Indicator Data'!BK194)/(E$3-E$4)*10)),1))</f>
        <v>9.6</v>
      </c>
      <c r="F193" s="18">
        <f t="shared" si="19"/>
        <v>9.1</v>
      </c>
      <c r="G193" s="19">
        <f t="shared" si="20"/>
        <v>8.8000000000000007</v>
      </c>
      <c r="H193" s="17" t="str">
        <f>IF('[1]Indicator Data'!BN194="No data","x",ROUND(IF('[1]Indicator Data'!BN194^2&gt;H$3,0,IF('[1]Indicator Data'!BN194^2&lt;H$4,10,(H$3-'[1]Indicator Data'!BN194^2)/(H$3-H$4)*10)),1))</f>
        <v>x</v>
      </c>
      <c r="I193" s="17">
        <f>IF(OR('[1]Indicator Data'!BM194=0,'[1]Indicator Data'!BM194="No data"),"x",ROUND(IF('[1]Indicator Data'!BM194&gt;I$3,0,IF('[1]Indicator Data'!BM194&lt;I$4,10,(I$3-'[1]Indicator Data'!BM194)/(I$3-I$4)*10)),1))</f>
        <v>2.7</v>
      </c>
      <c r="J193" s="17">
        <f>IF('[1]Indicator Data'!BO194="No data","x",ROUND(IF('[1]Indicator Data'!BO194&gt;J$3,0,IF('[1]Indicator Data'!BO194&lt;J$4,10,(J$3-'[1]Indicator Data'!BO194)/(J$3-J$4)*10)),1))</f>
        <v>7.3</v>
      </c>
      <c r="K193" s="17">
        <f>IF('[1]Indicator Data'!BP194="No data","x",ROUND(IF('[1]Indicator Data'!BP194&gt;K$3,0,IF('[1]Indicator Data'!BP194&lt;K$4,10,(K$3-'[1]Indicator Data'!BP194)/(K$3-K$4)*10)),1))</f>
        <v>7.5</v>
      </c>
      <c r="L193" s="18">
        <f t="shared" si="21"/>
        <v>5.8</v>
      </c>
      <c r="M193" s="20">
        <f>IF('[1]Indicator Data'!BQ194="No data","x",'[1]Indicator Data'!BQ194/'[1]Indicator Data'!CC194*100)</f>
        <v>4.1669034225429478</v>
      </c>
      <c r="N193" s="17">
        <f>IF(M193="x","x",ROUND(IF(M193&gt;N$3,0,IF(M193&lt;N$4,10,(N$3-M193)/(N$3-N$4)*10)),1))</f>
        <v>9.6999999999999993</v>
      </c>
      <c r="O193" s="17">
        <f>IF('[1]Indicator Data'!BR194="No data","x",ROUND(IF('[1]Indicator Data'!BR194&gt;O$3,0,IF('[1]Indicator Data'!BR194&lt;O$4,10,(O$3-'[1]Indicator Data'!BR194)/(O$3-O$4)*10)),1))</f>
        <v>4.5</v>
      </c>
      <c r="P193" s="17">
        <f>IF('[1]Indicator Data'!BS194="No data","x",ROUND(IF('[1]Indicator Data'!BS194&gt;P$3,0,IF('[1]Indicator Data'!BS194&lt;P$4,10,(P$3-'[1]Indicator Data'!BS194)/(P$3-P$4)*10)),1))</f>
        <v>7.3</v>
      </c>
      <c r="Q193" s="18">
        <f t="shared" si="22"/>
        <v>7.2</v>
      </c>
      <c r="R193" s="17">
        <f>IF('[1]Indicator Data'!BT194="No data","x",ROUND(IF('[1]Indicator Data'!BT194&gt;R$3,0,IF('[1]Indicator Data'!BT194&lt;R$4,10,(R$3-'[1]Indicator Data'!BT194)/(R$3-R$4)*10)),1))</f>
        <v>9.1999999999999993</v>
      </c>
      <c r="S193" s="20">
        <f>IF('[1]Indicator Data'!BU194="No data","x",ROUND(IF('[1]Indicator Data'!BU194&gt;S$3,0,IF('[1]Indicator Data'!BU194&lt;S$4,10,(S$3-'[1]Indicator Data'!BU194)/(S$3-S$4)*10)),1))</f>
        <v>4.4000000000000004</v>
      </c>
      <c r="T193" s="20">
        <f>IF('[1]Indicator Data'!BV194="No data","x",ROUND(IF('[1]Indicator Data'!BV194&gt;T$3,0,IF('[1]Indicator Data'!BV194&lt;T$4,10,(T$3-'[1]Indicator Data'!BV194)/(T$3-T$4)*10)),1))</f>
        <v>9</v>
      </c>
      <c r="U193" s="20">
        <f>IF('[1]Indicator Data'!BW194="No data","x",ROUND(IF('[1]Indicator Data'!BW194&gt;U$3,0,IF('[1]Indicator Data'!BW194&lt;U$4,10,(U$3-'[1]Indicator Data'!BW194)/(U$3-U$4)*10)),1))</f>
        <v>4.5999999999999996</v>
      </c>
      <c r="V193" s="17">
        <f t="shared" si="23"/>
        <v>6</v>
      </c>
      <c r="W193" s="17">
        <f>IF('[1]Indicator Data'!BX194="No data","x",ROUND(IF('[1]Indicator Data'!BX194&gt;W$3,0,IF('[1]Indicator Data'!BX194&lt;W$4,10,(W$3-'[1]Indicator Data'!BX194)/(W$3-W$4)*10)),1))</f>
        <v>9.6999999999999993</v>
      </c>
      <c r="X193" s="17">
        <f>IF('[1]Indicator Data'!BY194="No data","x",ROUND(IF('[1]Indicator Data'!BY194&gt;X$3,10,IF('[1]Indicator Data'!BY194&lt;X$4,0,10-(X$3-'[1]Indicator Data'!BY194)/(X$3-X$4)*10)),1))</f>
        <v>1.8</v>
      </c>
      <c r="Y193" s="18">
        <f t="shared" si="16"/>
        <v>6.7</v>
      </c>
      <c r="Z193" s="19">
        <f t="shared" si="17"/>
        <v>6.6</v>
      </c>
      <c r="AA193" s="14"/>
    </row>
    <row r="194" spans="1:27" s="7" customFormat="1" x14ac:dyDescent="0.3">
      <c r="A194" s="16" t="str">
        <f>'[1]Indicator Data'!A195</f>
        <v>Zambia</v>
      </c>
      <c r="B194" s="17">
        <f>IF('[1]Indicator Data'!BJ195="No data","x",ROUND(IF('[1]Indicator Data'!BJ195&gt;B$3,0,IF('[1]Indicator Data'!BJ195&lt;B$4,10,(B$3-'[1]Indicator Data'!BJ195)/(B$3-B$4)*10)),1))</f>
        <v>3.5</v>
      </c>
      <c r="C194" s="18">
        <f t="shared" si="18"/>
        <v>3.5</v>
      </c>
      <c r="D194" s="17">
        <f>IF('[1]Indicator Data'!BL195="No data","x",ROUND(IF('[1]Indicator Data'!BL195&gt;D$3,0,IF('[1]Indicator Data'!BL195&lt;D$4,10,(D$3-'[1]Indicator Data'!BL195)/(D$3-D$4)*10)),1))</f>
        <v>6.7</v>
      </c>
      <c r="E194" s="17">
        <f>IF('[1]Indicator Data'!BK195="No data","x",ROUND(IF('[1]Indicator Data'!BK195&gt;E$3,0,IF('[1]Indicator Data'!BK195&lt;E$4,10,(E$3-'[1]Indicator Data'!BK195)/(E$3-E$4)*10)),1))</f>
        <v>6.4</v>
      </c>
      <c r="F194" s="18">
        <f t="shared" si="19"/>
        <v>6.6</v>
      </c>
      <c r="G194" s="19">
        <f t="shared" si="20"/>
        <v>5.0999999999999996</v>
      </c>
      <c r="H194" s="17">
        <f>IF('[1]Indicator Data'!BN195="No data","x",ROUND(IF('[1]Indicator Data'!BN195^2&gt;H$3,0,IF('[1]Indicator Data'!BN195^2&lt;H$4,10,(H$3-'[1]Indicator Data'!BN195^2)/(H$3-H$4)*10)),1))</f>
        <v>2.7</v>
      </c>
      <c r="I194" s="17">
        <f>IF(OR('[1]Indicator Data'!BM195=0,'[1]Indicator Data'!BM195="No data"),"x",ROUND(IF('[1]Indicator Data'!BM195&gt;I$3,0,IF('[1]Indicator Data'!BM195&lt;I$4,10,(I$3-'[1]Indicator Data'!BM195)/(I$3-I$4)*10)),1))</f>
        <v>5.7</v>
      </c>
      <c r="J194" s="17">
        <f>IF('[1]Indicator Data'!BO195="No data","x",ROUND(IF('[1]Indicator Data'!BO195&gt;J$3,0,IF('[1]Indicator Data'!BO195&lt;J$4,10,(J$3-'[1]Indicator Data'!BO195)/(J$3-J$4)*10)),1))</f>
        <v>8.6</v>
      </c>
      <c r="K194" s="17">
        <f>IF('[1]Indicator Data'!BP195="No data","x",ROUND(IF('[1]Indicator Data'!BP195&gt;K$3,0,IF('[1]Indicator Data'!BP195&lt;K$4,10,(K$3-'[1]Indicator Data'!BP195)/(K$3-K$4)*10)),1))</f>
        <v>5.3</v>
      </c>
      <c r="L194" s="18">
        <f t="shared" si="21"/>
        <v>5.6</v>
      </c>
      <c r="M194" s="20">
        <f>IF('[1]Indicator Data'!BQ195="No data","x",'[1]Indicator Data'!BQ195/'[1]Indicator Data'!CC195*100)</f>
        <v>4.1700856885349546</v>
      </c>
      <c r="N194" s="17">
        <f>IF(M194="x","x",ROUND(IF(M194&gt;N$3,0,IF(M194&lt;N$4,10,(N$3-M194)/(N$3-N$4)*10)),1))</f>
        <v>9.6999999999999993</v>
      </c>
      <c r="O194" s="17">
        <f>IF('[1]Indicator Data'!BR195="No data","x",ROUND(IF('[1]Indicator Data'!BR195&gt;O$3,0,IF('[1]Indicator Data'!BR195&lt;O$4,10,(O$3-'[1]Indicator Data'!BR195)/(O$3-O$4)*10)),1))</f>
        <v>8.1999999999999993</v>
      </c>
      <c r="P194" s="17">
        <f>IF('[1]Indicator Data'!BS195="No data","x",ROUND(IF('[1]Indicator Data'!BS195&gt;P$3,0,IF('[1]Indicator Data'!BS195&lt;P$4,10,(P$3-'[1]Indicator Data'!BS195)/(P$3-P$4)*10)),1))</f>
        <v>8</v>
      </c>
      <c r="Q194" s="18">
        <f t="shared" si="22"/>
        <v>8.6</v>
      </c>
      <c r="R194" s="17">
        <f>IF('[1]Indicator Data'!BT195="No data","x",ROUND(IF('[1]Indicator Data'!BT195&gt;R$3,0,IF('[1]Indicator Data'!BT195&lt;R$4,10,(R$3-'[1]Indicator Data'!BT195)/(R$3-R$4)*10)),1))</f>
        <v>9.8000000000000007</v>
      </c>
      <c r="S194" s="20">
        <f>IF('[1]Indicator Data'!BU195="No data","x",ROUND(IF('[1]Indicator Data'!BU195&gt;S$3,0,IF('[1]Indicator Data'!BU195&lt;S$4,10,(S$3-'[1]Indicator Data'!BU195)/(S$3-S$4)*10)),1))</f>
        <v>1.9</v>
      </c>
      <c r="T194" s="20">
        <f>IF('[1]Indicator Data'!BV195="No data","x",ROUND(IF('[1]Indicator Data'!BV195&gt;T$3,0,IF('[1]Indicator Data'!BV195&lt;T$4,10,(T$3-'[1]Indicator Data'!BV195)/(T$3-T$4)*10)),1))</f>
        <v>5.6</v>
      </c>
      <c r="U194" s="20">
        <f>IF('[1]Indicator Data'!BW195="No data","x",ROUND(IF('[1]Indicator Data'!BW195&gt;U$3,0,IF('[1]Indicator Data'!BW195&lt;U$4,10,(U$3-'[1]Indicator Data'!BW195)/(U$3-U$4)*10)),1))</f>
        <v>1.7</v>
      </c>
      <c r="V194" s="17">
        <f t="shared" si="23"/>
        <v>3.0666666666666664</v>
      </c>
      <c r="W194" s="17">
        <f>IF('[1]Indicator Data'!BX195="No data","x",ROUND(IF('[1]Indicator Data'!BX195&gt;W$3,0,IF('[1]Indicator Data'!BX195&lt;W$4,10,(W$3-'[1]Indicator Data'!BX195)/(W$3-W$4)*10)),1))</f>
        <v>9.5</v>
      </c>
      <c r="X194" s="17">
        <f>IF('[1]Indicator Data'!BY195="No data","x",ROUND(IF('[1]Indicator Data'!BY195&gt;X$3,10,IF('[1]Indicator Data'!BY195&lt;X$4,0,10-(X$3-'[1]Indicator Data'!BY195)/(X$3-X$4)*10)),1))</f>
        <v>2.4</v>
      </c>
      <c r="Y194" s="18">
        <f t="shared" si="16"/>
        <v>6.2</v>
      </c>
      <c r="Z194" s="19">
        <f t="shared" si="17"/>
        <v>6.8</v>
      </c>
      <c r="AA194" s="14"/>
    </row>
    <row r="195" spans="1:27" s="7" customFormat="1" x14ac:dyDescent="0.3">
      <c r="A195" s="16" t="str">
        <f>'[1]Indicator Data'!A196</f>
        <v>Zimbabwe</v>
      </c>
      <c r="B195" s="17">
        <f>IF('[1]Indicator Data'!BJ196="No data","x",ROUND(IF('[1]Indicator Data'!BJ196&gt;B$3,0,IF('[1]Indicator Data'!BJ196&lt;B$4,10,(B$3-'[1]Indicator Data'!BJ196)/(B$3-B$4)*10)),1))</f>
        <v>2.6</v>
      </c>
      <c r="C195" s="18">
        <f t="shared" si="18"/>
        <v>2.6</v>
      </c>
      <c r="D195" s="17">
        <f>IF('[1]Indicator Data'!BL196="No data","x",ROUND(IF('[1]Indicator Data'!BL196&gt;D$3,0,IF('[1]Indicator Data'!BL196&lt;D$4,10,(D$3-'[1]Indicator Data'!BL196)/(D$3-D$4)*10)),1))</f>
        <v>7.6</v>
      </c>
      <c r="E195" s="17">
        <f>IF('[1]Indicator Data'!BK196="No data","x",ROUND(IF('[1]Indicator Data'!BK196&gt;E$3,0,IF('[1]Indicator Data'!BK196&lt;E$4,10,(E$3-'[1]Indicator Data'!BK196)/(E$3-E$4)*10)),1))</f>
        <v>7.4</v>
      </c>
      <c r="F195" s="18">
        <f t="shared" si="19"/>
        <v>7.5</v>
      </c>
      <c r="G195" s="19">
        <f t="shared" si="20"/>
        <v>5.0999999999999996</v>
      </c>
      <c r="H195" s="17">
        <f>IF('[1]Indicator Data'!BN196="No data","x",ROUND(IF('[1]Indicator Data'!BN196^2&gt;H$3,0,IF('[1]Indicator Data'!BN196^2&lt;H$4,10,(H$3-'[1]Indicator Data'!BN196^2)/(H$3-H$4)*10)),1))</f>
        <v>2.2999999999999998</v>
      </c>
      <c r="I195" s="17">
        <f>IF(OR('[1]Indicator Data'!BM196=0,'[1]Indicator Data'!BM196="No data"),"x",ROUND(IF('[1]Indicator Data'!BM196&gt;I$3,0,IF('[1]Indicator Data'!BM196&lt;I$4,10,(I$3-'[1]Indicator Data'!BM196)/(I$3-I$4)*10)),1))</f>
        <v>5.9</v>
      </c>
      <c r="J195" s="17">
        <f>IF('[1]Indicator Data'!BO196="No data","x",ROUND(IF('[1]Indicator Data'!BO196&gt;J$3,0,IF('[1]Indicator Data'!BO196&lt;J$4,10,(J$3-'[1]Indicator Data'!BO196)/(J$3-J$4)*10)),1))</f>
        <v>7.3</v>
      </c>
      <c r="K195" s="17">
        <f>IF('[1]Indicator Data'!BP196="No data","x",ROUND(IF('[1]Indicator Data'!BP196&gt;K$3,0,IF('[1]Indicator Data'!BP196&lt;K$4,10,(K$3-'[1]Indicator Data'!BP196)/(K$3-K$4)*10)),1))</f>
        <v>5.6</v>
      </c>
      <c r="L195" s="18">
        <f t="shared" si="21"/>
        <v>5.3</v>
      </c>
      <c r="M195" s="20">
        <f>IF('[1]Indicator Data'!BQ196="No data","x",'[1]Indicator Data'!BQ196/'[1]Indicator Data'!CC196*100)</f>
        <v>12.666408168540777</v>
      </c>
      <c r="N195" s="17">
        <f>IF(M195="x","x",ROUND(IF(M195&gt;N$3,0,IF(M195&lt;N$4,10,(N$3-M195)/(N$3-N$4)*10)),1))</f>
        <v>8.8000000000000007</v>
      </c>
      <c r="O195" s="17">
        <f>IF('[1]Indicator Data'!BR196="No data","x",ROUND(IF('[1]Indicator Data'!BR196&gt;O$3,0,IF('[1]Indicator Data'!BR196&lt;O$4,10,(O$3-'[1]Indicator Data'!BR196)/(O$3-O$4)*10)),1))</f>
        <v>7.1</v>
      </c>
      <c r="P195" s="17">
        <f>IF('[1]Indicator Data'!BS196="No data","x",ROUND(IF('[1]Indicator Data'!BS196&gt;P$3,0,IF('[1]Indicator Data'!BS196&lt;P$4,10,(P$3-'[1]Indicator Data'!BS196)/(P$3-P$4)*10)),1))</f>
        <v>7.2</v>
      </c>
      <c r="Q195" s="18">
        <f t="shared" si="22"/>
        <v>7.7</v>
      </c>
      <c r="R195" s="17">
        <f>IF('[1]Indicator Data'!BT196="No data","x",ROUND(IF('[1]Indicator Data'!BT196&gt;R$3,0,IF('[1]Indicator Data'!BT196&lt;R$4,10,(R$3-'[1]Indicator Data'!BT196)/(R$3-R$4)*10)),1))</f>
        <v>9.8000000000000007</v>
      </c>
      <c r="S195" s="20">
        <f>IF('[1]Indicator Data'!BU196="No data","x",ROUND(IF('[1]Indicator Data'!BU196&gt;S$3,0,IF('[1]Indicator Data'!BU196&lt;S$4,10,(S$3-'[1]Indicator Data'!BU196)/(S$3-S$4)*10)),1))</f>
        <v>1.5</v>
      </c>
      <c r="T195" s="20">
        <f>IF('[1]Indicator Data'!BV196="No data","x",ROUND(IF('[1]Indicator Data'!BV196&gt;T$3,0,IF('[1]Indicator Data'!BV196&lt;T$4,10,(T$3-'[1]Indicator Data'!BV196)/(T$3-T$4)*10)),1))</f>
        <v>4.0999999999999996</v>
      </c>
      <c r="U195" s="20">
        <f>IF('[1]Indicator Data'!BW196="No data","x",ROUND(IF('[1]Indicator Data'!BW196&gt;U$3,0,IF('[1]Indicator Data'!BW196&lt;U$4,10,(U$3-'[1]Indicator Data'!BW196)/(U$3-U$4)*10)),1))</f>
        <v>1.5</v>
      </c>
      <c r="V195" s="17">
        <f t="shared" si="23"/>
        <v>2.3666666666666667</v>
      </c>
      <c r="W195" s="17">
        <f>IF('[1]Indicator Data'!BX196="No data","x",ROUND(IF('[1]Indicator Data'!BX196&gt;W$3,0,IF('[1]Indicator Data'!BX196&lt;W$4,10,(W$3-'[1]Indicator Data'!BX196)/(W$3-W$4)*10)),1))</f>
        <v>9.5</v>
      </c>
      <c r="X195" s="17">
        <f>IF('[1]Indicator Data'!BY196="No data","x",ROUND(IF('[1]Indicator Data'!BY196&gt;X$3,10,IF('[1]Indicator Data'!BY196&lt;X$4,0,10-(X$3-'[1]Indicator Data'!BY196)/(X$3-X$4)*10)),1))</f>
        <v>5.0999999999999996</v>
      </c>
      <c r="Y195" s="18">
        <f t="shared" si="16"/>
        <v>6.7</v>
      </c>
      <c r="Z195" s="19">
        <f t="shared" si="17"/>
        <v>6.6</v>
      </c>
      <c r="AA195" s="14"/>
    </row>
  </sheetData>
  <mergeCells count="1">
    <mergeCell ref="A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Lack of Coping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Özgen</dc:creator>
  <cp:lastModifiedBy>Ezgi Özgen</cp:lastModifiedBy>
  <dcterms:created xsi:type="dcterms:W3CDTF">2021-10-26T16:26:18Z</dcterms:created>
  <dcterms:modified xsi:type="dcterms:W3CDTF">2021-12-15T07:45:29Z</dcterms:modified>
</cp:coreProperties>
</file>