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67529EA5-42CE-4A2E-B015-D69487EB3DEC}" xr6:coauthVersionLast="47" xr6:coauthVersionMax="47" xr10:uidLastSave="{00000000-0000-0000-0000-000000000000}"/>
  <bookViews>
    <workbookView xWindow="0" yWindow="0" windowWidth="12765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<sst xmlns="http://schemas.openxmlformats.org/spreadsheetml/2006/main" count="69" uniqueCount="42">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</sst>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398"/>
  <sheetViews>
    <sheetView workbookViewId="0">
      <pane xSplit="1" ySplit="1" topLeftCell="B366" activePane="bottomRight" state="frozen"/>
      <selection pane="topRight" activeCell="B1" sqref="B1"/>
      <selection pane="bottomLeft" activeCell="A2" sqref="A2"/>
      <selection pane="bottomRight" activeCell="A399" sqref="A399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289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290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291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292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293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294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295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296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398"/>
  <sheetViews>
    <sheetView topLeftCell="A367" workbookViewId="0">
      <selection activeCell="A399" sqref="A39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55"/>
  <sheetViews>
    <sheetView tabSelected="1" topLeftCell="A1237" workbookViewId="0">
      <selection activeCell="A1256" sqref="A1256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23</v>
      </c>
      <c r="C2" s="5">
        <f t="shared" ref="C2:C33" si="0">AVERAGE(J2:Q2)</f>
        <v>2154.8869047619046</v>
      </c>
      <c r="D2">
        <f>COUNTIF(CSL_Sonuclari!J:J,A2)</f>
        <v>2</v>
      </c>
      <c r="E2" s="5">
        <f t="shared" ref="E2:E33" si="1">IF(Q2&lt;&gt;"",Q2,0)</f>
        <v>582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19</v>
      </c>
      <c r="I2" s="5">
        <f t="shared" ref="I2:I33" si="3">AVERAGE(J2:O2)</f>
        <v>2876.4416666666666</v>
      </c>
      <c r="J2">
        <f>IFERROR(AVERAGEIF(CSL_Sonuclari!C:C,A:A,CSL_Sonuclari!A:A) * H2,"")</f>
        <v>2634.6666666666665</v>
      </c>
      <c r="K2">
        <f>IFERROR(AVERAGEIF(CSL_Sonuclari!D:D,A:A,CSL_Sonuclari!A:A) * H2,"")</f>
        <v>3432.6666666666665</v>
      </c>
      <c r="L2">
        <f>IFERROR(AVERAGEIF(CSL_Sonuclari!E:E,A:A,CSL_Sonuclari!A:A) *H2,"")</f>
        <v>3640.875</v>
      </c>
      <c r="M2">
        <f>IFERROR(AVERAGEIF(CSL_Sonuclari!F:F,A:A,CSL_Sonuclari!A:A)*H2,"")</f>
        <v>3819</v>
      </c>
      <c r="N2">
        <f>IFERROR(AVERAGEIF(CSL_Sonuclari!G:G,A:A,CSL_Sonuclari!A:A)*H2,"")</f>
        <v>855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582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2721.8333333333335</v>
      </c>
      <c r="D5">
        <f>COUNTIF(CSL_Sonuclari!J:J,A5)</f>
        <v>3</v>
      </c>
      <c r="E5" s="5">
        <f t="shared" si="1"/>
        <v>926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926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3069.687675070028</v>
      </c>
      <c r="D7">
        <f>COUNTIF(CSL_Sonuclari!J:J,A7)</f>
        <v>2</v>
      </c>
      <c r="E7" s="5">
        <f t="shared" si="1"/>
        <v>648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4172.7815126050418</v>
      </c>
      <c r="J7">
        <f>IFERROR(AVERAGEIF(CSL_Sonuclari!C:C,A:A,CSL_Sonuclari!A:A) * H7,"")</f>
        <v>6677.411764705882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648</v>
      </c>
    </row>
    <row r="8" spans="1:17" x14ac:dyDescent="0.25">
      <c r="A8">
        <v>76</v>
      </c>
      <c r="B8">
        <f>COUNTIF(CSL_Sonuclari!C:J,A8)</f>
        <v>24</v>
      </c>
      <c r="C8" s="5">
        <f t="shared" si="0"/>
        <v>2575.0214285714287</v>
      </c>
      <c r="D8">
        <f>COUNTIF(CSL_Sonuclari!J:J,A8)</f>
        <v>3</v>
      </c>
      <c r="E8" s="5">
        <f t="shared" si="1"/>
        <v>997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997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3578.5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4653.3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5880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2999.5102040816323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4084.7142857142853</v>
      </c>
      <c r="J11">
        <f>IFERROR(AVERAGEIF(CSL_Sonuclari!C:C,A:A,CSL_Sonuclari!A:A) * H11,"")</f>
        <v>5496</v>
      </c>
      <c r="K11">
        <f>IFERROR(AVERAGEIF(CSL_Sonuclari!D:D,A:A,CSL_Sonuclari!A:A) * H11,"")</f>
        <v>6525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25</v>
      </c>
      <c r="C13" s="5">
        <f t="shared" si="0"/>
        <v>2785.6833333333329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17</v>
      </c>
      <c r="I13" s="5">
        <f t="shared" si="3"/>
        <v>3652.0250000000001</v>
      </c>
      <c r="J13">
        <f>IFERROR(AVERAGEIF(CSL_Sonuclari!C:C,A:A,CSL_Sonuclari!A:A) * H13,"")</f>
        <v>2643.5</v>
      </c>
      <c r="K13">
        <f>IFERROR(AVERAGEIF(CSL_Sonuclari!D:D,A:A,CSL_Sonuclari!A:A) * H13,"")</f>
        <v>4569.6000000000004</v>
      </c>
      <c r="L13">
        <f>IFERROR(AVERAGEIF(CSL_Sonuclari!E:E,A:A,CSL_Sonuclari!A:A) *H13,"")</f>
        <v>1462</v>
      </c>
      <c r="M13">
        <f>IFERROR(AVERAGEIF(CSL_Sonuclari!F:F,A:A,CSL_Sonuclari!A:A)*H13,"")</f>
        <v>5933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25</v>
      </c>
      <c r="C14" s="5">
        <f t="shared" si="0"/>
        <v>3645.1714285714288</v>
      </c>
      <c r="D14">
        <f>COUNTIF(CSL_Sonuclari!J:J,A14)</f>
        <v>1</v>
      </c>
      <c r="E14" s="5">
        <f t="shared" si="1"/>
        <v>287</v>
      </c>
      <c r="F14" s="6">
        <f>COUNTIF(CSL_Sonuclari!I:I,A14)</f>
        <v>3</v>
      </c>
      <c r="G14" s="8">
        <f t="shared" si="2"/>
        <v>452</v>
      </c>
      <c r="H14">
        <f>COUNTIF(CSL_Sonuclari!C:H,A14)</f>
        <v>21</v>
      </c>
      <c r="I14" s="5">
        <f t="shared" si="3"/>
        <v>4955.4400000000005</v>
      </c>
      <c r="J14">
        <f>IFERROR(AVERAGEIF(CSL_Sonuclari!C:C,A:A,CSL_Sonuclari!A:A) * H14,"")</f>
        <v>7644</v>
      </c>
      <c r="K14">
        <f>IFERROR(AVERAGEIF(CSL_Sonuclari!D:D,A:A,CSL_Sonuclari!A:A) * H14,"")</f>
        <v>5012</v>
      </c>
      <c r="L14">
        <f>IFERROR(AVERAGEIF(CSL_Sonuclari!E:E,A:A,CSL_Sonuclari!A:A) *H14,"")</f>
        <v>3364.2</v>
      </c>
      <c r="M14">
        <f>IFERROR(AVERAGEIF(CSL_Sonuclari!F:F,A:A,CSL_Sonuclari!A:A)*H14,"")</f>
        <v>2814</v>
      </c>
      <c r="N14">
        <f>IFERROR(AVERAGEIF(CSL_Sonuclari!G:G,A:A,CSL_Sonuclari!A:A)*H14,"")</f>
        <v>5943</v>
      </c>
      <c r="O14" t="str">
        <f>IFERROR(AVERAGEIF(CSL_Sonuclari!H:H,A:A,CSL_Sonuclari!A:A)*H14,"")</f>
        <v/>
      </c>
      <c r="P14">
        <f>IFERROR(AVERAGEIF(CSL_Sonuclari!I:I,A:A,CSL_Sonuclari!A:A)*F14,"")</f>
        <v>452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27</v>
      </c>
      <c r="C16" s="5">
        <f t="shared" si="0"/>
        <v>2250.5666666666671</v>
      </c>
      <c r="D16">
        <f>COUNTIF(CSL_Sonuclari!J:J,A16)</f>
        <v>2</v>
      </c>
      <c r="E16" s="5">
        <f t="shared" si="1"/>
        <v>607</v>
      </c>
      <c r="F16" s="6">
        <f>COUNTIF(CSL_Sonuclari!I:I,A16)</f>
        <v>1</v>
      </c>
      <c r="G16" s="8">
        <f t="shared" si="2"/>
        <v>130</v>
      </c>
      <c r="H16">
        <f>COUNTIF(CSL_Sonuclari!C:H,A16)</f>
        <v>24</v>
      </c>
      <c r="I16" s="5">
        <f t="shared" si="3"/>
        <v>3191.6000000000004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120</v>
      </c>
      <c r="M16">
        <f>IFERROR(AVERAGEIF(CSL_Sonuclari!F:F,A:A,CSL_Sonuclari!A:A)*H16,"")</f>
        <v>5136</v>
      </c>
      <c r="N16">
        <f>IFERROR(AVERAGEIF(CSL_Sonuclari!G:G,A:A,CSL_Sonuclari!A:A)*H16,"")</f>
        <v>3249.6000000000004</v>
      </c>
      <c r="O16">
        <f>IFERROR(AVERAGEIF(CSL_Sonuclari!H:H,A:A,CSL_Sonuclari!A:A)*H16,"")</f>
        <v>4260.8</v>
      </c>
      <c r="P16">
        <f>IFERROR(AVERAGEIF(CSL_Sonuclari!I:I,A:A,CSL_Sonuclari!A:A)*F16,"")</f>
        <v>130</v>
      </c>
      <c r="Q16">
        <f>IFERROR(AVERAGEIF(CSL_Sonuclari!J:J,A:A,CSL_Sonuclari!A:A)*D16,"")</f>
        <v>607</v>
      </c>
    </row>
    <row r="17" spans="1:17" x14ac:dyDescent="0.25">
      <c r="A17">
        <v>16</v>
      </c>
      <c r="B17">
        <f>COUNTIF(CSL_Sonuclari!C:J,A17)</f>
        <v>27</v>
      </c>
      <c r="C17" s="5">
        <f t="shared" si="0"/>
        <v>3262.4888888888891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22</v>
      </c>
      <c r="I17" s="5">
        <f t="shared" si="3"/>
        <v>4587.7333333333336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5067.3333333333339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27</v>
      </c>
      <c r="C18" s="5">
        <f t="shared" si="0"/>
        <v>2987.3485714285716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1</v>
      </c>
      <c r="G18" s="8">
        <f t="shared" si="2"/>
        <v>294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294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31</v>
      </c>
      <c r="C19" s="5">
        <f t="shared" si="0"/>
        <v>2386.4857142857145</v>
      </c>
      <c r="D19">
        <f>COUNTIF(CSL_Sonuclari!J:J,A19)</f>
        <v>1</v>
      </c>
      <c r="E19" s="5">
        <f t="shared" si="1"/>
        <v>300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3519.1428571428573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4770</v>
      </c>
      <c r="P19">
        <f>IFERROR(AVERAGEIF(CSL_Sonuclari!I:I,A:A,CSL_Sonuclari!A:A)*F19,"")</f>
        <v>1075</v>
      </c>
      <c r="Q19">
        <f>IFERROR(AVERAGEIF(CSL_Sonuclari!J:J,A:A,CSL_Sonuclari!A:A)*D19,"")</f>
        <v>300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29</v>
      </c>
      <c r="C23" s="5">
        <f t="shared" si="0"/>
        <v>4100.1142857142859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24</v>
      </c>
      <c r="I23" s="5">
        <f t="shared" si="3"/>
        <v>4815.1428571428569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5101.7142857142862</v>
      </c>
      <c r="M23">
        <f>IFERROR(AVERAGEIF(CSL_Sonuclari!F:F,A:A,CSL_Sonuclari!A:A)*H23,"")</f>
        <v>4206.8571428571431</v>
      </c>
      <c r="N23">
        <f>IFERROR(AVERAGEIF(CSL_Sonuclari!G:G,A:A,CSL_Sonuclari!A:A)*H23,"")</f>
        <v>4372</v>
      </c>
      <c r="O23">
        <f>IFERROR(AVERAGEIF(CSL_Sonuclari!H:H,A:A,CSL_Sonuclari!A:A)*H23,"")</f>
        <v>5580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30</v>
      </c>
      <c r="C24" s="5">
        <f t="shared" si="0"/>
        <v>4417.9890109890111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23</v>
      </c>
      <c r="I24" s="5">
        <f t="shared" si="3"/>
        <v>5849.7846153846158</v>
      </c>
      <c r="J24" t="str">
        <f>IFERROR(AVERAGEIF(CSL_Sonuclari!C:C,A:A,CSL_Sonuclari!A:A) * H24,"")</f>
        <v/>
      </c>
      <c r="K24">
        <f>IFERROR(AVERAGEIF(CSL_Sonuclari!D:D,A:A,CSL_Sonuclari!A:A) * H24,"")</f>
        <v>6923</v>
      </c>
      <c r="L24">
        <f>IFERROR(AVERAGEIF(CSL_Sonuclari!E:E,A:A,CSL_Sonuclari!A:A) *H24,"")</f>
        <v>6900</v>
      </c>
      <c r="M24">
        <f>IFERROR(AVERAGEIF(CSL_Sonuclari!F:F,A:A,CSL_Sonuclari!A:A)*H24,"")</f>
        <v>5497</v>
      </c>
      <c r="N24">
        <f>IFERROR(AVERAGEIF(CSL_Sonuclari!G:G,A:A,CSL_Sonuclari!A:A)*H24,"")</f>
        <v>5152</v>
      </c>
      <c r="O24">
        <f>IFERROR(AVERAGEIF(CSL_Sonuclari!H:H,A:A,CSL_Sonuclari!A:A)*H24,"")</f>
        <v>4776.9230769230762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29</v>
      </c>
      <c r="C25" s="5">
        <f t="shared" si="0"/>
        <v>4787.2999999999993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26</v>
      </c>
      <c r="I25" s="5">
        <f t="shared" si="3"/>
        <v>6289.3999999999987</v>
      </c>
      <c r="J25">
        <f>IFERROR(AVERAGEIF(CSL_Sonuclari!C:C,A:A,CSL_Sonuclari!A:A) * H25,"")</f>
        <v>5150.5999999999995</v>
      </c>
      <c r="K25">
        <f>IFERROR(AVERAGEIF(CSL_Sonuclari!D:D,A:A,CSL_Sonuclari!A:A) * H25,"")</f>
        <v>4643.5999999999995</v>
      </c>
      <c r="L25">
        <f>IFERROR(AVERAGEIF(CSL_Sonuclari!E:E,A:A,CSL_Sonuclari!A:A) *H25,"")</f>
        <v>9074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31</v>
      </c>
      <c r="C26" s="5">
        <f t="shared" si="0"/>
        <v>3778.8174603174607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25</v>
      </c>
      <c r="I26" s="5">
        <f t="shared" si="3"/>
        <v>5302.9761904761908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3150</v>
      </c>
      <c r="M26">
        <f>IFERROR(AVERAGEIF(CSL_Sonuclari!F:F,A:A,CSL_Sonuclari!A:A)*H26,"")</f>
        <v>4678.5714285714284</v>
      </c>
      <c r="N26">
        <f>IFERROR(AVERAGEIF(CSL_Sonuclari!G:G,A:A,CSL_Sonuclari!A:A)*H26,"")</f>
        <v>6264.5833333333339</v>
      </c>
      <c r="O26">
        <f>IFERROR(AVERAGEIF(CSL_Sonuclari!H:H,A:A,CSL_Sonuclari!A:A)*H26,"")</f>
        <v>7118.75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33</v>
      </c>
      <c r="C29" s="5">
        <f t="shared" si="0"/>
        <v>3548.0952380952381</v>
      </c>
      <c r="D29">
        <f>COUNTIF(CSL_Sonuclari!J:J,A29)</f>
        <v>3</v>
      </c>
      <c r="E29" s="5">
        <f t="shared" si="1"/>
        <v>960</v>
      </c>
      <c r="F29" s="6">
        <f>COUNTIF(CSL_Sonuclari!I:I,A29)</f>
        <v>2</v>
      </c>
      <c r="G29" s="8">
        <f t="shared" si="2"/>
        <v>450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450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35</v>
      </c>
      <c r="C30" s="5">
        <f t="shared" si="0"/>
        <v>4209.0222222222219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1506</v>
      </c>
      <c r="H30">
        <f>COUNTIF(CSL_Sonuclari!C:H,A30)</f>
        <v>26</v>
      </c>
      <c r="I30" s="5">
        <f t="shared" si="3"/>
        <v>5797.7833333333328</v>
      </c>
      <c r="J30">
        <f>IFERROR(AVERAGEIF(CSL_Sonuclari!C:C,A:A,CSL_Sonuclari!A:A) * H30,"")</f>
        <v>4030</v>
      </c>
      <c r="K30">
        <f>IFERROR(AVERAGEIF(CSL_Sonuclari!D:D,A:A,CSL_Sonuclari!A:A) * H30,"")</f>
        <v>5763.333333333333</v>
      </c>
      <c r="L30">
        <f>IFERROR(AVERAGEIF(CSL_Sonuclari!E:E,A:A,CSL_Sonuclari!A:A) *H30,"")</f>
        <v>6780.8</v>
      </c>
      <c r="M30">
        <f>IFERROR(AVERAGEIF(CSL_Sonuclari!F:F,A:A,CSL_Sonuclari!A:A)*H30,"")</f>
        <v>6617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1506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29</v>
      </c>
      <c r="C32" s="5">
        <f t="shared" si="0"/>
        <v>3497.2772108843537</v>
      </c>
      <c r="D32">
        <f>COUNTIF(CSL_Sonuclari!J:J,A32)</f>
        <v>1</v>
      </c>
      <c r="E32" s="5">
        <f t="shared" si="1"/>
        <v>256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4768.9880952380954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4572.75</v>
      </c>
      <c r="M32">
        <f>IFERROR(AVERAGEIF(CSL_Sonuclari!F:F,A:A,CSL_Sonuclari!A:A)*H32,"")</f>
        <v>5827.7142857142853</v>
      </c>
      <c r="N32">
        <f>IFERROR(AVERAGEIF(CSL_Sonuclari!G:G,A:A,CSL_Sonuclari!A:A)*H32,"")</f>
        <v>3391.1428571428569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256</v>
      </c>
    </row>
    <row r="33" spans="1:17" x14ac:dyDescent="0.25">
      <c r="A33">
        <v>3</v>
      </c>
      <c r="B33">
        <f>COUNTIF(CSL_Sonuclari!C:J,A33)</f>
        <v>29</v>
      </c>
      <c r="C33" s="5">
        <f t="shared" si="0"/>
        <v>4028.655701754386</v>
      </c>
      <c r="D33">
        <f>COUNTIF(CSL_Sonuclari!J:J,A33)</f>
        <v>2</v>
      </c>
      <c r="E33" s="5">
        <f t="shared" si="1"/>
        <v>679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679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35</v>
      </c>
      <c r="C35" s="5">
        <f t="shared" si="4"/>
        <v>3941.1166666666668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29</v>
      </c>
      <c r="I35" s="5">
        <f t="shared" si="7"/>
        <v>5628.1750000000002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8236</v>
      </c>
      <c r="M35">
        <f>IFERROR(AVERAGEIF(CSL_Sonuclari!F:F,A:A,CSL_Sonuclari!A:A)*H35,"")</f>
        <v>4490.166666666667</v>
      </c>
      <c r="N35">
        <f>IFERROR(AVERAGEIF(CSL_Sonuclari!G:G,A:A,CSL_Sonuclari!A:A)*H35,"")</f>
        <v>6712.5333333333338</v>
      </c>
      <c r="O35">
        <f>IFERROR(AVERAGEIF(CSL_Sonuclari!H:H,A:A,CSL_Sonuclari!A:A)*H35,"")</f>
        <v>3074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29</v>
      </c>
      <c r="C37" s="5">
        <f t="shared" si="4"/>
        <v>3470.4666666666667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22</v>
      </c>
      <c r="I37" s="5">
        <f t="shared" si="7"/>
        <v>4619.8533333333335</v>
      </c>
      <c r="J37" t="str">
        <f>IFERROR(AVERAGEIF(CSL_Sonuclari!C:C,A:A,CSL_Sonuclari!A:A) * H37,"")</f>
        <v/>
      </c>
      <c r="K37">
        <f>IFERROR(AVERAGEIF(CSL_Sonuclari!D:D,A:A,CSL_Sonuclari!A:A) * H37,"")</f>
        <v>2764.666666666667</v>
      </c>
      <c r="L37">
        <f>IFERROR(AVERAGEIF(CSL_Sonuclari!E:E,A:A,CSL_Sonuclari!A:A) *H37,"")</f>
        <v>4659.6000000000004</v>
      </c>
      <c r="M37">
        <f>IFERROR(AVERAGEIF(CSL_Sonuclari!F:F,A:A,CSL_Sonuclari!A:A)*H37,"")</f>
        <v>2728</v>
      </c>
      <c r="N37">
        <f>IFERROR(AVERAGEIF(CSL_Sonuclari!G:G,A:A,CSL_Sonuclari!A:A)*H37,"")</f>
        <v>4609</v>
      </c>
      <c r="O37">
        <f>IFERROR(AVERAGEIF(CSL_Sonuclari!H:H,A:A,CSL_Sonuclari!A:A)*H37,"")</f>
        <v>8338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4025.0519480519479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5303.0727272727272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6436.363636363636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3970.0238095238092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1181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1181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36</v>
      </c>
      <c r="C41" s="5">
        <f t="shared" si="4"/>
        <v>4636.9444444444443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1323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1323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33</v>
      </c>
      <c r="C42" s="5">
        <f t="shared" si="4"/>
        <v>3433.5416666666665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27</v>
      </c>
      <c r="I42" s="5">
        <f t="shared" si="7"/>
        <v>4779.5625</v>
      </c>
      <c r="J42">
        <f>IFERROR(AVERAGEIF(CSL_Sonuclari!C:C,A:A,CSL_Sonuclari!A:A) * H42,"")</f>
        <v>4789.125</v>
      </c>
      <c r="K42">
        <f>IFERROR(AVERAGEIF(CSL_Sonuclari!D:D,A:A,CSL_Sonuclari!A:A) * H42,"")</f>
        <v>4410</v>
      </c>
      <c r="L42">
        <f>IFERROR(AVERAGEIF(CSL_Sonuclari!E:E,A:A,CSL_Sonuclari!A:A) *H42,"")</f>
        <v>5180.625</v>
      </c>
      <c r="M42" t="str">
        <f>IFERROR(AVERAGEIF(CSL_Sonuclari!F:F,A:A,CSL_Sonuclari!A:A)*H42,"")</f>
        <v/>
      </c>
      <c r="N42">
        <f>IFERROR(AVERAGEIF(CSL_Sonuclari!G:G,A:A,CSL_Sonuclari!A:A)*H42,"")</f>
        <v>4738.5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33</v>
      </c>
      <c r="C43" s="5">
        <f t="shared" si="4"/>
        <v>3508.3968253968255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25</v>
      </c>
      <c r="I43" s="5">
        <f t="shared" si="7"/>
        <v>4570.5555555555557</v>
      </c>
      <c r="J43">
        <f>IFERROR(AVERAGEIF(CSL_Sonuclari!C:C,A:A,CSL_Sonuclari!A:A) * H43,"")</f>
        <v>6166.6666666666661</v>
      </c>
      <c r="K43">
        <f>IFERROR(AVERAGEIF(CSL_Sonuclari!D:D,A:A,CSL_Sonuclari!A:A) * H43,"")</f>
        <v>4600</v>
      </c>
      <c r="L43">
        <f>IFERROR(AVERAGEIF(CSL_Sonuclari!E:E,A:A,CSL_Sonuclari!A:A) *H43,"")</f>
        <v>4180.5555555555557</v>
      </c>
      <c r="M43">
        <f>IFERROR(AVERAGEIF(CSL_Sonuclari!F:F,A:A,CSL_Sonuclari!A:A)*H43,"")</f>
        <v>5380.5555555555557</v>
      </c>
      <c r="N43">
        <f>IFERROR(AVERAGEIF(CSL_Sonuclari!G:G,A:A,CSL_Sonuclari!A:A)*H43,"")</f>
        <v>2525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35</v>
      </c>
      <c r="C44" s="5">
        <f t="shared" si="4"/>
        <v>4450.9423076923076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27</v>
      </c>
      <c r="I44" s="5">
        <f t="shared" si="7"/>
        <v>6805.9038461538466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9477</v>
      </c>
      <c r="N44">
        <f>IFERROR(AVERAGEIF(CSL_Sonuclari!G:G,A:A,CSL_Sonuclari!A:A)*H44,"")</f>
        <v>6554.25</v>
      </c>
      <c r="O44">
        <f>IFERROR(AVERAGEIF(CSL_Sonuclari!H:H,A:A,CSL_Sonuclari!A:A)*H44,"")</f>
        <v>4386.4615384615381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31</v>
      </c>
      <c r="C45" s="5">
        <f t="shared" si="4"/>
        <v>2743.1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22</v>
      </c>
      <c r="I45" s="5">
        <f t="shared" si="7"/>
        <v>3546.4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3427.6000000000004</v>
      </c>
      <c r="M45">
        <f>IFERROR(AVERAGEIF(CSL_Sonuclari!F:F,A:A,CSL_Sonuclari!A:A)*H45,"")</f>
        <v>4884</v>
      </c>
      <c r="N45">
        <f>IFERROR(AVERAGEIF(CSL_Sonuclari!G:G,A:A,CSL_Sonuclari!A:A)*H45,"")</f>
        <v>5434</v>
      </c>
      <c r="O45">
        <f>IFERROR(AVERAGEIF(CSL_Sonuclari!H:H,A:A,CSL_Sonuclari!A:A)*H45,"")</f>
        <v>440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30</v>
      </c>
      <c r="C46" s="5">
        <f t="shared" si="4"/>
        <v>3038.3762626262628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25</v>
      </c>
      <c r="I46" s="5">
        <f t="shared" si="7"/>
        <v>4297.064393939394</v>
      </c>
      <c r="J46" t="str">
        <f>IFERROR(AVERAGEIF(CSL_Sonuclari!C:C,A:A,CSL_Sonuclari!A:A) * H46,"")</f>
        <v/>
      </c>
      <c r="K46">
        <f>IFERROR(AVERAGEIF(CSL_Sonuclari!D:D,A:A,CSL_Sonuclari!A:A) * H46,"")</f>
        <v>3783.3333333333335</v>
      </c>
      <c r="L46">
        <f>IFERROR(AVERAGEIF(CSL_Sonuclari!E:E,A:A,CSL_Sonuclari!A:A) *H46,"")</f>
        <v>5259.090909090909</v>
      </c>
      <c r="M46">
        <f>IFERROR(AVERAGEIF(CSL_Sonuclari!F:F,A:A,CSL_Sonuclari!A:A)*H46,"")</f>
        <v>4108.3333333333339</v>
      </c>
      <c r="N46">
        <f>IFERROR(AVERAGEIF(CSL_Sonuclari!G:G,A:A,CSL_Sonuclari!A:A)*H46,"")</f>
        <v>4037.5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32</v>
      </c>
      <c r="C47" s="5">
        <f t="shared" si="4"/>
        <v>3399.5800000000004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27</v>
      </c>
      <c r="I47" s="5">
        <f t="shared" si="7"/>
        <v>5289.3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4266</v>
      </c>
      <c r="N47">
        <f>IFERROR(AVERAGEIF(CSL_Sonuclari!G:G,A:A,CSL_Sonuclari!A:A)*H47,"")</f>
        <v>5872.5</v>
      </c>
      <c r="O47">
        <f>IFERROR(AVERAGEIF(CSL_Sonuclari!H:H,A:A,CSL_Sonuclari!A:A)*H47,"")</f>
        <v>5729.4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32</v>
      </c>
      <c r="C48" s="5">
        <f t="shared" si="4"/>
        <v>4067.2609126984125</v>
      </c>
      <c r="D48">
        <f>COUNTIF(CSL_Sonuclari!J:J,A48)</f>
        <v>2</v>
      </c>
      <c r="E48" s="5">
        <f t="shared" si="5"/>
        <v>497</v>
      </c>
      <c r="F48" s="6">
        <f>COUNTIF(CSL_Sonuclari!I:I,A48)</f>
        <v>5</v>
      </c>
      <c r="G48" s="8">
        <f t="shared" si="6"/>
        <v>992</v>
      </c>
      <c r="H48">
        <f>COUNTIF(CSL_Sonuclari!C:H,A48)</f>
        <v>25</v>
      </c>
      <c r="I48" s="5">
        <f t="shared" si="7"/>
        <v>5174.8478835978831</v>
      </c>
      <c r="J48">
        <f>IFERROR(AVERAGEIF(CSL_Sonuclari!C:C,A:A,CSL_Sonuclari!A:A) * H48,"")</f>
        <v>8275</v>
      </c>
      <c r="K48">
        <f>IFERROR(AVERAGEIF(CSL_Sonuclari!D:D,A:A,CSL_Sonuclari!A:A) * H48,"")</f>
        <v>7212.5</v>
      </c>
      <c r="L48">
        <f>IFERROR(AVERAGEIF(CSL_Sonuclari!E:E,A:A,CSL_Sonuclari!A:A) *H48,"")</f>
        <v>4085</v>
      </c>
      <c r="M48">
        <f>IFERROR(AVERAGEIF(CSL_Sonuclari!F:F,A:A,CSL_Sonuclari!A:A)*H48,"")</f>
        <v>4582.1428571428569</v>
      </c>
      <c r="N48">
        <f>IFERROR(AVERAGEIF(CSL_Sonuclari!G:G,A:A,CSL_Sonuclari!A:A)*H48,"")</f>
        <v>3144.4444444444443</v>
      </c>
      <c r="O48">
        <f>IFERROR(AVERAGEIF(CSL_Sonuclari!H:H,A:A,CSL_Sonuclari!A:A)*H48,"")</f>
        <v>3750</v>
      </c>
      <c r="P48">
        <f>IFERROR(AVERAGEIF(CSL_Sonuclari!I:I,A:A,CSL_Sonuclari!A:A)*F48,"")</f>
        <v>992</v>
      </c>
      <c r="Q48">
        <f>IFERROR(AVERAGEIF(CSL_Sonuclari!J:J,A:A,CSL_Sonuclari!A:A)*D48,"")</f>
        <v>497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4187.2820037105757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5591.5948051948053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6194.363636363636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38</v>
      </c>
      <c r="C50" s="5">
        <f t="shared" si="4"/>
        <v>2783.875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27</v>
      </c>
      <c r="I50" s="5">
        <f t="shared" si="7"/>
        <v>3515.0625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999</v>
      </c>
      <c r="M50">
        <f>IFERROR(AVERAGEIF(CSL_Sonuclari!F:F,A:A,CSL_Sonuclari!A:A)*H50,"")</f>
        <v>4347</v>
      </c>
      <c r="N50">
        <f>IFERROR(AVERAGEIF(CSL_Sonuclari!G:G,A:A,CSL_Sonuclari!A:A)*H50,"")</f>
        <v>3820.5</v>
      </c>
      <c r="O50">
        <f>IFERROR(AVERAGEIF(CSL_Sonuclari!H:H,A:A,CSL_Sonuclari!A:A)*H50,"")</f>
        <v>4893.75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35</v>
      </c>
      <c r="C51" s="5">
        <f t="shared" si="4"/>
        <v>2916.8973684210528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27</v>
      </c>
      <c r="I51" s="5">
        <f t="shared" si="7"/>
        <v>3957.5960526315789</v>
      </c>
      <c r="J51">
        <f>IFERROR(AVERAGEIF(CSL_Sonuclari!C:C,A:A,CSL_Sonuclari!A:A) * H51,"")</f>
        <v>5648.6842105263158</v>
      </c>
      <c r="K51">
        <f>IFERROR(AVERAGEIF(CSL_Sonuclari!D:D,A:A,CSL_Sonuclari!A:A) * H51,"")</f>
        <v>5578.2</v>
      </c>
      <c r="L51">
        <f>IFERROR(AVERAGEIF(CSL_Sonuclari!E:E,A:A,CSL_Sonuclari!A:A) *H51,"")</f>
        <v>4050</v>
      </c>
      <c r="M51">
        <f>IFERROR(AVERAGEIF(CSL_Sonuclari!F:F,A:A,CSL_Sonuclari!A:A)*H51,"")</f>
        <v>553.5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33</v>
      </c>
      <c r="C54" s="5">
        <f t="shared" si="4"/>
        <v>3115.8393939393936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28</v>
      </c>
      <c r="I54" s="5">
        <f t="shared" si="7"/>
        <v>4305.5090909090904</v>
      </c>
      <c r="J54" t="str">
        <f>IFERROR(AVERAGEIF(CSL_Sonuclari!C:C,A:A,CSL_Sonuclari!A:A) * H54,"")</f>
        <v/>
      </c>
      <c r="K54">
        <f>IFERROR(AVERAGEIF(CSL_Sonuclari!D:D,A:A,CSL_Sonuclari!A:A) * H54,"")</f>
        <v>2156</v>
      </c>
      <c r="L54">
        <f>IFERROR(AVERAGEIF(CSL_Sonuclari!E:E,A:A,CSL_Sonuclari!A:A) *H54,"")</f>
        <v>5958.4000000000005</v>
      </c>
      <c r="M54">
        <f>IFERROR(AVERAGEIF(CSL_Sonuclari!F:F,A:A,CSL_Sonuclari!A:A)*H54,"")</f>
        <v>3535.6363636363635</v>
      </c>
      <c r="N54">
        <f>IFERROR(AVERAGEIF(CSL_Sonuclari!G:G,A:A,CSL_Sonuclari!A:A)*H54,"")</f>
        <v>5572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3257.0952380952381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4234.3333333333339</v>
      </c>
      <c r="J55">
        <f>IFERROR(AVERAGEIF(CSL_Sonuclari!C:C,A:A,CSL_Sonuclari!A:A) * H55,"")</f>
        <v>4785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4256.0952380952376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5457.333333333333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6362.6666666666661</v>
      </c>
      <c r="M56">
        <f>IFERROR(AVERAGEIF(CSL_Sonuclari!F:F,A:A,CSL_Sonuclari!A:A)*H56,"")</f>
        <v>5772</v>
      </c>
      <c r="N56">
        <f>IFERROR(AVERAGEIF(CSL_Sonuclari!G:G,A:A,CSL_Sonuclari!A:A)*H56,"")</f>
        <v>4376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33</v>
      </c>
      <c r="C57" s="5">
        <f t="shared" si="4"/>
        <v>4450.32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28</v>
      </c>
      <c r="I57" s="5">
        <f t="shared" si="7"/>
        <v>5360.4</v>
      </c>
      <c r="J57" t="str">
        <f>IFERROR(AVERAGEIF(CSL_Sonuclari!C:C,A:A,CSL_Sonuclari!A:A) * H57,"")</f>
        <v/>
      </c>
      <c r="K57">
        <f>IFERROR(AVERAGEIF(CSL_Sonuclari!D:D,A:A,CSL_Sonuclari!A:A) * H57,"")</f>
        <v>7005.5999999999995</v>
      </c>
      <c r="L57">
        <f>IFERROR(AVERAGEIF(CSL_Sonuclari!E:E,A:A,CSL_Sonuclari!A:A) *H57,"")</f>
        <v>2926</v>
      </c>
      <c r="M57">
        <f>IFERROR(AVERAGEIF(CSL_Sonuclari!F:F,A:A,CSL_Sonuclari!A:A)*H57,"")</f>
        <v>5754</v>
      </c>
      <c r="N57">
        <f>IFERROR(AVERAGEIF(CSL_Sonuclari!G:G,A:A,CSL_Sonuclari!A:A)*H57,"")</f>
        <v>5756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3987.7241758241757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5225.413846153846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3982.5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5329.8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35</v>
      </c>
      <c r="C59" s="5">
        <f t="shared" si="4"/>
        <v>1695.4677419354839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32</v>
      </c>
      <c r="I59" s="5">
        <f t="shared" si="7"/>
        <v>3101.9354838709678</v>
      </c>
      <c r="J59">
        <f>IFERROR(AVERAGEIF(CSL_Sonuclari!C:C,A:A,CSL_Sonuclari!A:A) * H59,"")</f>
        <v>5659.8709677419356</v>
      </c>
      <c r="K59" t="str">
        <f>IFERROR(AVERAGEIF(CSL_Sonuclari!D:D,A:A,CSL_Sonuclari!A:A) * H59,"")</f>
        <v/>
      </c>
      <c r="L59">
        <f>IFERROR(AVERAGEIF(CSL_Sonuclari!E:E,A:A,CSL_Sonuclari!A:A) *H59,"")</f>
        <v>544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34</v>
      </c>
      <c r="C60" s="5">
        <f t="shared" si="4"/>
        <v>3073.1166666666663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23</v>
      </c>
      <c r="I60" s="5">
        <f t="shared" si="7"/>
        <v>4449.8611111111104</v>
      </c>
      <c r="J60">
        <f>IFERROR(AVERAGEIF(CSL_Sonuclari!C:C,A:A,CSL_Sonuclari!A:A) * H60,"")</f>
        <v>4063.333333333333</v>
      </c>
      <c r="K60">
        <f>IFERROR(AVERAGEIF(CSL_Sonuclari!D:D,A:A,CSL_Sonuclari!A:A) * H60,"")</f>
        <v>5192.25</v>
      </c>
      <c r="L60">
        <f>IFERROR(AVERAGEIF(CSL_Sonuclari!E:E,A:A,CSL_Sonuclari!A:A) *H60,"")</f>
        <v>4094</v>
      </c>
      <c r="M60" t="str">
        <f>IFERROR(AVERAGEIF(CSL_Sonuclari!F:F,A:A,CSL_Sonuclari!A:A)*H60,"")</f>
        <v/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4115.1642857142861</v>
      </c>
      <c r="D62">
        <f>COUNTIF(CSL_Sonuclari!J:J,A62)</f>
        <v>4</v>
      </c>
      <c r="E62" s="5">
        <f t="shared" si="5"/>
        <v>1319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5378.2300000000005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5317.4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1319</v>
      </c>
    </row>
    <row r="63" spans="1:17" x14ac:dyDescent="0.25">
      <c r="A63">
        <v>72</v>
      </c>
      <c r="B63">
        <f>COUNTIF(CSL_Sonuclari!C:J,A63)</f>
        <v>32</v>
      </c>
      <c r="C63" s="5">
        <f t="shared" si="4"/>
        <v>3174.0227272727275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27</v>
      </c>
      <c r="I63" s="5">
        <f t="shared" si="7"/>
        <v>4447.534090909091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6993</v>
      </c>
      <c r="M63">
        <f>IFERROR(AVERAGEIF(CSL_Sonuclari!F:F,A:A,CSL_Sonuclari!A:A)*H63,"")</f>
        <v>1530</v>
      </c>
      <c r="N63">
        <f>IFERROR(AVERAGEIF(CSL_Sonuclari!G:G,A:A,CSL_Sonuclari!A:A)*H63,"")</f>
        <v>3853.6363636363635</v>
      </c>
      <c r="O63">
        <f>IFERROR(AVERAGEIF(CSL_Sonuclari!H:H,A:A,CSL_Sonuclari!A:A)*H63,"")</f>
        <v>5413.5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32</v>
      </c>
      <c r="C66" s="5">
        <f t="shared" ref="C66:C91" si="8">AVERAGE(J66:Q66)</f>
        <v>3716.4920634920636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30</v>
      </c>
      <c r="I66" s="5">
        <f t="shared" ref="I66:I91" si="11">AVERAGE(J66:O66)</f>
        <v>5370.2380952380954</v>
      </c>
      <c r="J66">
        <f>IFERROR(AVERAGEIF(CSL_Sonuclari!C:C,A:A,CSL_Sonuclari!A:A) * H66,"")</f>
        <v>5757.1428571428569</v>
      </c>
      <c r="K66">
        <f>IFERROR(AVERAGEIF(CSL_Sonuclari!D:D,A:A,CSL_Sonuclari!A:A) * H66,"")</f>
        <v>4983.333333333333</v>
      </c>
      <c r="L66" t="str">
        <f>IFERROR(AVERAGEIF(CSL_Sonuclari!E:E,A:A,CSL_Sonuclari!A:A) *H66,"")</f>
        <v/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5107.5407407407411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7206.3111111111111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8657.7777777777774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37</v>
      </c>
      <c r="C68" s="5">
        <f t="shared" si="8"/>
        <v>5330.545454545455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1349</v>
      </c>
      <c r="H68">
        <f>COUNTIF(CSL_Sonuclari!C:H,A68)</f>
        <v>30</v>
      </c>
      <c r="I68" s="5">
        <f t="shared" si="11"/>
        <v>7099.3636363636369</v>
      </c>
      <c r="J68">
        <f>IFERROR(AVERAGEIF(CSL_Sonuclari!C:C,A:A,CSL_Sonuclari!A:A) * H68,"")</f>
        <v>6420</v>
      </c>
      <c r="K68">
        <f>IFERROR(AVERAGEIF(CSL_Sonuclari!D:D,A:A,CSL_Sonuclari!A:A) * H68,"")</f>
        <v>5871.818181818182</v>
      </c>
      <c r="L68">
        <f>IFERROR(AVERAGEIF(CSL_Sonuclari!E:E,A:A,CSL_Sonuclari!A:A) *H68,"")</f>
        <v>7350</v>
      </c>
      <c r="M68">
        <f>IFERROR(AVERAGEIF(CSL_Sonuclari!F:F,A:A,CSL_Sonuclari!A:A)*H68,"")</f>
        <v>8265</v>
      </c>
      <c r="N68">
        <f>IFERROR(AVERAGEIF(CSL_Sonuclari!G:G,A:A,CSL_Sonuclari!A:A)*H68,"")</f>
        <v>7590</v>
      </c>
      <c r="O68" t="str">
        <f>IFERROR(AVERAGEIF(CSL_Sonuclari!H:H,A:A,CSL_Sonuclari!A:A)*H68,"")</f>
        <v/>
      </c>
      <c r="P68">
        <f>IFERROR(AVERAGEIF(CSL_Sonuclari!I:I,A:A,CSL_Sonuclari!A:A)*F68,"")</f>
        <v>1349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3596.9815476190479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4619.6420634920642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7108.8333333333339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4104.9682539682535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919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919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35</v>
      </c>
      <c r="C72" s="5">
        <f t="shared" si="8"/>
        <v>3382.7234432234432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29</v>
      </c>
      <c r="I72" s="5">
        <f t="shared" si="11"/>
        <v>4537.0128205128203</v>
      </c>
      <c r="J72">
        <f>IFERROR(AVERAGEIF(CSL_Sonuclari!C:C,A:A,CSL_Sonuclari!A:A) * H72,"")</f>
        <v>58</v>
      </c>
      <c r="K72" t="str">
        <f>IFERROR(AVERAGEIF(CSL_Sonuclari!D:D,A:A,CSL_Sonuclari!A:A) * H72,"")</f>
        <v/>
      </c>
      <c r="L72">
        <f>IFERROR(AVERAGEIF(CSL_Sonuclari!E:E,A:A,CSL_Sonuclari!A:A) *H72,"")</f>
        <v>8729</v>
      </c>
      <c r="M72">
        <f>IFERROR(AVERAGEIF(CSL_Sonuclari!F:F,A:A,CSL_Sonuclari!A:A)*H72,"")</f>
        <v>3813.5</v>
      </c>
      <c r="N72">
        <f>IFERROR(AVERAGEIF(CSL_Sonuclari!G:G,A:A,CSL_Sonuclari!A:A)*H72,"")</f>
        <v>5889.2307692307686</v>
      </c>
      <c r="O72">
        <f>IFERROR(AVERAGEIF(CSL_Sonuclari!H:H,A:A,CSL_Sonuclari!A:A)*H72,"")</f>
        <v>4195.333333333333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33</v>
      </c>
      <c r="C73" s="5">
        <f t="shared" si="8"/>
        <v>2680.125</v>
      </c>
      <c r="D73">
        <f>COUNTIF(CSL_Sonuclari!J:J,A73)</f>
        <v>2</v>
      </c>
      <c r="E73" s="5">
        <f t="shared" si="9"/>
        <v>726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726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5271.7724301841945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7447.1586452762922</v>
      </c>
      <c r="J74">
        <f>IFERROR(AVERAGEIF(CSL_Sonuclari!C:C,A:A,CSL_Sonuclari!A:A) * H74,"")</f>
        <v>6018.909090909091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39</v>
      </c>
      <c r="C76" s="5">
        <f t="shared" si="8"/>
        <v>5931.9632936507942</v>
      </c>
      <c r="D76">
        <f>COUNTIF(CSL_Sonuclari!J:J,A76)</f>
        <v>2</v>
      </c>
      <c r="E76" s="5">
        <f t="shared" si="9"/>
        <v>630</v>
      </c>
      <c r="F76" s="6">
        <f>COUNTIF(CSL_Sonuclari!I:I,A76)</f>
        <v>6</v>
      </c>
      <c r="G76" s="8">
        <f t="shared" si="10"/>
        <v>1563</v>
      </c>
      <c r="H76">
        <f>COUNTIF(CSL_Sonuclari!C:H,A76)</f>
        <v>31</v>
      </c>
      <c r="I76" s="5">
        <f t="shared" si="11"/>
        <v>7543.7843915343919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8003.166666666667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1563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3340.378787878788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4480.818181818182</v>
      </c>
      <c r="J78">
        <f>IFERROR(AVERAGEIF(CSL_Sonuclari!C:C,A:A,CSL_Sonuclari!A:A) * H78,"")</f>
        <v>6207.272727272727</v>
      </c>
      <c r="K78">
        <f>IFERROR(AVERAGEIF(CSL_Sonuclari!D:D,A:A,CSL_Sonuclari!A:A) * H78,"")</f>
        <v>5086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35</v>
      </c>
      <c r="C79" s="5">
        <f t="shared" si="8"/>
        <v>4600.1412337662341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29</v>
      </c>
      <c r="I79" s="5">
        <f t="shared" si="11"/>
        <v>6188.7977272727276</v>
      </c>
      <c r="J79" t="str">
        <f>IFERROR(AVERAGEIF(CSL_Sonuclari!C:C,A:A,CSL_Sonuclari!A:A) * H79,"")</f>
        <v/>
      </c>
      <c r="K79">
        <f>IFERROR(AVERAGEIF(CSL_Sonuclari!D:D,A:A,CSL_Sonuclari!A:A) * H79,"")</f>
        <v>11252</v>
      </c>
      <c r="L79">
        <f>IFERROR(AVERAGEIF(CSL_Sonuclari!E:E,A:A,CSL_Sonuclari!A:A) *H79,"")</f>
        <v>4948.125</v>
      </c>
      <c r="M79">
        <f>IFERROR(AVERAGEIF(CSL_Sonuclari!F:F,A:A,CSL_Sonuclari!A:A)*H79,"")</f>
        <v>5507.363636363636</v>
      </c>
      <c r="N79">
        <f>IFERROR(AVERAGEIF(CSL_Sonuclari!G:G,A:A,CSL_Sonuclari!A:A)*H79,"")</f>
        <v>4683.5</v>
      </c>
      <c r="O79">
        <f>IFERROR(AVERAGEIF(CSL_Sonuclari!H:H,A:A,CSL_Sonuclari!A:A)*H79,"")</f>
        <v>4553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4674.7555555555564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6099.8577777777782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5734.4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3190.8611111111109</v>
      </c>
      <c r="D81">
        <f>COUNTIF(CSL_Sonuclari!J:J,A81)</f>
        <v>2</v>
      </c>
      <c r="E81" s="5">
        <f t="shared" si="9"/>
        <v>553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553</v>
      </c>
    </row>
    <row r="82" spans="1:17" x14ac:dyDescent="0.25">
      <c r="A82">
        <v>86</v>
      </c>
      <c r="B82">
        <f>COUNTIF(CSL_Sonuclari!C:J,A82)</f>
        <v>39</v>
      </c>
      <c r="C82" s="5">
        <f t="shared" si="8"/>
        <v>3977.1687499999998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29</v>
      </c>
      <c r="I82" s="5">
        <f t="shared" si="11"/>
        <v>6953.8374999999996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7371.7999999999993</v>
      </c>
      <c r="O82">
        <f>IFERROR(AVERAGEIF(CSL_Sonuclari!H:H,A:A,CSL_Sonuclari!A:A)*H82,"")</f>
        <v>6535.875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2564.0555555555557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3483.5833333333335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7032.3333333333339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41</v>
      </c>
      <c r="C84" s="5">
        <f t="shared" si="8"/>
        <v>3980.8275862068967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35</v>
      </c>
      <c r="I84" s="5">
        <f t="shared" si="11"/>
        <v>4841.1034482758623</v>
      </c>
      <c r="J84">
        <f>IFERROR(AVERAGEIF(CSL_Sonuclari!C:C,A:A,CSL_Sonuclari!A:A) * H84,"")</f>
        <v>490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6314</v>
      </c>
      <c r="O84">
        <f>IFERROR(AVERAGEIF(CSL_Sonuclari!H:H,A:A,CSL_Sonuclari!A:A)*H84,"")</f>
        <v>7719.310344827587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43</v>
      </c>
      <c r="C85" s="5">
        <f t="shared" si="8"/>
        <v>4263.8226495726494</v>
      </c>
      <c r="D85">
        <f>COUNTIF(CSL_Sonuclari!J:J,A85)</f>
        <v>5</v>
      </c>
      <c r="E85" s="5">
        <f t="shared" si="9"/>
        <v>1400</v>
      </c>
      <c r="F85" s="6">
        <f>COUNTIF(CSL_Sonuclari!I:I,A85)</f>
        <v>3</v>
      </c>
      <c r="G85" s="8">
        <f t="shared" si="10"/>
        <v>399</v>
      </c>
      <c r="H85">
        <f>COUNTIF(CSL_Sonuclari!C:H,A85)</f>
        <v>35</v>
      </c>
      <c r="I85" s="5">
        <f t="shared" si="11"/>
        <v>5945.9839743589737</v>
      </c>
      <c r="J85" t="str">
        <f>IFERROR(AVERAGEIF(CSL_Sonuclari!C:C,A:A,CSL_Sonuclari!A:A) * H85,"")</f>
        <v/>
      </c>
      <c r="K85">
        <f>IFERROR(AVERAGEIF(CSL_Sonuclari!D:D,A:A,CSL_Sonuclari!A:A) * H85,"")</f>
        <v>175</v>
      </c>
      <c r="L85" t="str">
        <f>IFERROR(AVERAGEIF(CSL_Sonuclari!E:E,A:A,CSL_Sonuclari!A:A) *H85,"")</f>
        <v/>
      </c>
      <c r="M85">
        <f>IFERROR(AVERAGEIF(CSL_Sonuclari!F:F,A:A,CSL_Sonuclari!A:A)*H85,"")</f>
        <v>9706.6666666666661</v>
      </c>
      <c r="N85">
        <f>IFERROR(AVERAGEIF(CSL_Sonuclari!G:G,A:A,CSL_Sonuclari!A:A)*H85,"")</f>
        <v>8379</v>
      </c>
      <c r="O85">
        <f>IFERROR(AVERAGEIF(CSL_Sonuclari!H:H,A:A,CSL_Sonuclari!A:A)*H85,"")</f>
        <v>5523.2692307692314</v>
      </c>
      <c r="P85">
        <f>IFERROR(AVERAGEIF(CSL_Sonuclari!I:I,A:A,CSL_Sonuclari!A:A)*F85,"")</f>
        <v>399</v>
      </c>
      <c r="Q85">
        <f>IFERROR(AVERAGEIF(CSL_Sonuclari!J:J,A:A,CSL_Sonuclari!A:A)*D85,"")</f>
        <v>1400</v>
      </c>
    </row>
    <row r="86" spans="1:17" x14ac:dyDescent="0.25">
      <c r="A86">
        <v>13</v>
      </c>
      <c r="B86">
        <f>COUNTIF(CSL_Sonuclari!C:J,A86)</f>
        <v>42</v>
      </c>
      <c r="C86" s="5">
        <f t="shared" si="8"/>
        <v>4460.0923076923082</v>
      </c>
      <c r="D86">
        <f>COUNTIF(CSL_Sonuclari!J:J,A86)</f>
        <v>4</v>
      </c>
      <c r="E86" s="5">
        <f t="shared" si="9"/>
        <v>1052</v>
      </c>
      <c r="F86" s="6">
        <f>COUNTIF(CSL_Sonuclari!I:I,A86)</f>
        <v>4</v>
      </c>
      <c r="G86" s="8">
        <f t="shared" si="10"/>
        <v>567</v>
      </c>
      <c r="H86">
        <f>COUNTIF(CSL_Sonuclari!C:H,A86)</f>
        <v>34</v>
      </c>
      <c r="I86" s="5">
        <f t="shared" si="11"/>
        <v>6893.8205128205127</v>
      </c>
      <c r="J86">
        <f>IFERROR(AVERAGEIF(CSL_Sonuclari!C:C,A:A,CSL_Sonuclari!A:A) * H86,"")</f>
        <v>7054</v>
      </c>
      <c r="K86">
        <f>IFERROR(AVERAGEIF(CSL_Sonuclari!D:D,A:A,CSL_Sonuclari!A:A) * H86,"")</f>
        <v>7286.461538461539</v>
      </c>
      <c r="L86">
        <f>IFERROR(AVERAGEIF(CSL_Sonuclari!E:E,A:A,CSL_Sonuclari!A:A) *H86,"")</f>
        <v>6341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567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4990.776515151515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6265.8686868686864</v>
      </c>
      <c r="J87">
        <f>IFERROR(AVERAGEIF(CSL_Sonuclari!C:C,A:A,CSL_Sonuclari!A:A) * H87,"")</f>
        <v>8640</v>
      </c>
      <c r="K87">
        <f>IFERROR(AVERAGEIF(CSL_Sonuclari!D:D,A:A,CSL_Sonuclari!A:A) * H87,"")</f>
        <v>5056.6666666666661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39</v>
      </c>
      <c r="C88" s="5">
        <f t="shared" si="8"/>
        <v>2331.2095238095235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29</v>
      </c>
      <c r="I88" s="5">
        <f t="shared" si="11"/>
        <v>3164.6825396825393</v>
      </c>
      <c r="J88">
        <f>IFERROR(AVERAGEIF(CSL_Sonuclari!C:C,A:A,CSL_Sonuclari!A:A) * H88,"")</f>
        <v>5127.4761904761899</v>
      </c>
      <c r="K88">
        <f>IFERROR(AVERAGEIF(CSL_Sonuclari!D:D,A:A,CSL_Sonuclari!A:A) * H88,"")</f>
        <v>3699.5714285714284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667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48</v>
      </c>
      <c r="C89" s="5">
        <f t="shared" si="8"/>
        <v>5110.4873015873018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41</v>
      </c>
      <c r="I89" s="5">
        <f t="shared" si="11"/>
        <v>6769.2822222222221</v>
      </c>
      <c r="J89" t="str">
        <f>IFERROR(AVERAGEIF(CSL_Sonuclari!C:C,A:A,CSL_Sonuclari!A:A) * H89,"")</f>
        <v/>
      </c>
      <c r="K89">
        <f>IFERROR(AVERAGEIF(CSL_Sonuclari!D:D,A:A,CSL_Sonuclari!A:A) * H89,"")</f>
        <v>2234.5</v>
      </c>
      <c r="L89">
        <f>IFERROR(AVERAGEIF(CSL_Sonuclari!E:E,A:A,CSL_Sonuclari!A:A) *H89,"")</f>
        <v>4592</v>
      </c>
      <c r="M89">
        <f>IFERROR(AVERAGEIF(CSL_Sonuclari!F:F,A:A,CSL_Sonuclari!A:A)*H89,"")</f>
        <v>10532.444444444445</v>
      </c>
      <c r="N89">
        <f>IFERROR(AVERAGEIF(CSL_Sonuclari!G:G,A:A,CSL_Sonuclari!A:A)*H89,"")</f>
        <v>7590.4666666666662</v>
      </c>
      <c r="O89">
        <f>IFERROR(AVERAGEIF(CSL_Sonuclari!H:H,A:A,CSL_Sonuclari!A:A)*H89,"")</f>
        <v>8897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47</v>
      </c>
      <c r="C91" s="5">
        <f t="shared" si="8"/>
        <v>5714.0938228438217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37</v>
      </c>
      <c r="I91" s="5">
        <f t="shared" si="11"/>
        <v>8076.640734265734</v>
      </c>
      <c r="J91">
        <f>IFERROR(AVERAGEIF(CSL_Sonuclari!C:C,A:A,CSL_Sonuclari!A:A) * H91,"")</f>
        <v>7013.181818181818</v>
      </c>
      <c r="K91">
        <f>IFERROR(AVERAGEIF(CSL_Sonuclari!D:D,A:A,CSL_Sonuclari!A:A) * H91,"")</f>
        <v>6879.1538461538466</v>
      </c>
      <c r="L91">
        <f>IFERROR(AVERAGEIF(CSL_Sonuclari!E:E,A:A,CSL_Sonuclari!A:A) *H91,"")</f>
        <v>9552.7272727272721</v>
      </c>
      <c r="M91">
        <f>IFERROR(AVERAGEIF(CSL_Sonuclari!F:F,A:A,CSL_Sonuclari!A:A)*H91,"")</f>
        <v>8861.5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34</v>
      </c>
      <c r="C3" s="5">
        <f t="shared" si="0"/>
        <v>94.25</v>
      </c>
      <c r="D3">
        <f>IFERROR(AVERAGEIF(SL_Sonuclari!C:C,A3,SL_Sonuclari!A:A),"")</f>
        <v>181.5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37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31</v>
      </c>
      <c r="C5" s="5">
        <f t="shared" si="0"/>
        <v>115.43333333333334</v>
      </c>
      <c r="D5">
        <f>IFERROR(AVERAGEIF(SL_Sonuclari!C:C,A5,SL_Sonuclari!A:A),"")</f>
        <v>223.86666666666667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37</v>
      </c>
      <c r="C9" s="5">
        <f t="shared" si="0"/>
        <v>185.74166666666667</v>
      </c>
      <c r="D9">
        <f>IFERROR(AVERAGEIF(SL_Sonuclari!C:C,A9,SL_Sonuclari!A:A),"")</f>
        <v>190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45</v>
      </c>
      <c r="C11" s="5">
        <f t="shared" si="0"/>
        <v>146.37750626566415</v>
      </c>
      <c r="D11">
        <f>IFERROR(AVERAGEIF(SL_Sonuclari!C:C,A11,SL_Sonuclari!A:A),"")</f>
        <v>104.57142857142857</v>
      </c>
      <c r="E11">
        <f>IFERROR(AVERAGEIF(SL_Sonuclari!D:D,A11,SL_Sonuclari!A:A),"")</f>
        <v>181.10526315789474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34</v>
      </c>
      <c r="C12" s="5">
        <f t="shared" si="0"/>
        <v>151.94404761904764</v>
      </c>
      <c r="D12">
        <f>IFERROR(AVERAGEIF(SL_Sonuclari!C:C,A12,SL_Sonuclari!A:A),"")</f>
        <v>198.47619047619048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44</v>
      </c>
      <c r="C16" s="5">
        <f t="shared" si="0"/>
        <v>189.85862745098038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154.1764705882353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37</v>
      </c>
      <c r="C17" s="5">
        <f t="shared" si="0"/>
        <v>206.00952380952381</v>
      </c>
      <c r="D17">
        <f>IFERROR(AVERAGEIF(SL_Sonuclari!C:C,A17,SL_Sonuclari!A:A),"")</f>
        <v>224.5</v>
      </c>
      <c r="E17">
        <f>IFERROR(AVERAGEIF(SL_Sonuclari!D:D,A17,SL_Sonuclari!A:A),"")</f>
        <v>191.21428571428572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41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35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43</v>
      </c>
      <c r="C20" s="5">
        <f t="shared" si="0"/>
        <v>195.62702020202022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237.2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31</v>
      </c>
      <c r="C21" s="5">
        <f t="shared" si="0"/>
        <v>200.91704545454544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164.5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36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42</v>
      </c>
      <c r="C26" s="5">
        <f t="shared" si="0"/>
        <v>157.65565476190477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36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40</v>
      </c>
      <c r="C28" s="5">
        <f t="shared" si="0"/>
        <v>192.79590643274855</v>
      </c>
      <c r="D28">
        <f>IFERROR(AVERAGEIF(SL_Sonuclari!C:C,A28,SL_Sonuclari!A:A),"")</f>
        <v>197.42105263157896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38</v>
      </c>
      <c r="C32" s="5">
        <f t="shared" si="0"/>
        <v>208.24404761904762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229.23809523809524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43</v>
      </c>
      <c r="C34" s="5">
        <f t="shared" ref="C34:C61" si="1">AVERAGE(D34:H34)</f>
        <v>270.90000000000003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36</v>
      </c>
      <c r="C36" s="5">
        <f t="shared" si="1"/>
        <v>184.7777777777778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47</v>
      </c>
      <c r="C37" s="5">
        <f t="shared" si="1"/>
        <v>177.82799671592775</v>
      </c>
      <c r="D37">
        <f>IFERROR(AVERAGEIF(SL_Sonuclari!C:C,A37,SL_Sonuclari!A:A),"")</f>
        <v>223.44827586206895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39</v>
      </c>
      <c r="C39" s="5">
        <f t="shared" si="1"/>
        <v>207.53970588235293</v>
      </c>
      <c r="D39">
        <f>IFERROR(AVERAGEIF(SL_Sonuclari!C:C,A39,SL_Sonuclari!A:A),"")</f>
        <v>158.75</v>
      </c>
      <c r="E39">
        <f>IFERROR(AVERAGEIF(SL_Sonuclari!D:D,A39,SL_Sonuclari!A:A),"")</f>
        <v>219.05882352941177</v>
      </c>
      <c r="F39">
        <f>IFERROR(AVERAGEIF(SL_Sonuclari!E:E,A39,SL_Sonuclari!A:A),"")</f>
        <v>252.6</v>
      </c>
      <c r="G39">
        <f>IFERROR(AVERAGEIF(SL_Sonuclari!F:F,A39,SL_Sonuclari!A:A),"")</f>
        <v>199.75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44</v>
      </c>
      <c r="C40" s="5">
        <f t="shared" si="1"/>
        <v>206.58245798319325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218.28571428571428</v>
      </c>
    </row>
    <row r="41" spans="1:8" x14ac:dyDescent="0.25">
      <c r="A41">
        <v>37</v>
      </c>
      <c r="B41">
        <f>COUNTIF(SL_Sonuclari!C:H,A41)</f>
        <v>54</v>
      </c>
      <c r="C41" s="5">
        <f t="shared" si="1"/>
        <v>189.16260822510824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221.23809523809524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48</v>
      </c>
      <c r="C45" s="5">
        <f t="shared" si="1"/>
        <v>202.45034722222223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177.1</v>
      </c>
      <c r="G45">
        <f>IFERROR(AVERAGEIF(SL_Sonuclari!F:F,A45,SL_Sonuclari!A:A),"")</f>
        <v>181.8125</v>
      </c>
      <c r="H45">
        <f>IFERROR(AVERAGEIF(SL_Sonuclari!G:G,A45,SL_Sonuclari!A:A),"")</f>
        <v>194.88888888888889</v>
      </c>
    </row>
    <row r="46" spans="1:8" x14ac:dyDescent="0.25">
      <c r="A46">
        <v>26</v>
      </c>
      <c r="B46">
        <f>COUNTIF(SL_Sonuclari!C:H,A46)</f>
        <v>47</v>
      </c>
      <c r="C46" s="5">
        <f t="shared" si="1"/>
        <v>201.59567099567101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163.85714285714286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55</v>
      </c>
      <c r="C48" s="5">
        <f t="shared" si="1"/>
        <v>222.34259259259261</v>
      </c>
      <c r="D48">
        <f>IFERROR(AVERAGEIF(SL_Sonuclari!C:C,A48,SL_Sonuclari!A:A),"")</f>
        <v>217.77777777777777</v>
      </c>
      <c r="E48">
        <f>IFERROR(AVERAGEIF(SL_Sonuclari!D:D,A48,SL_Sonuclari!A:A),"")</f>
        <v>212.5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40</v>
      </c>
      <c r="C50" s="5">
        <f t="shared" si="1"/>
        <v>210.91153846153847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257.25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50</v>
      </c>
      <c r="C52" s="5">
        <f t="shared" si="1"/>
        <v>213.35763888888889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242.05555555555554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24</v>
      </c>
      <c r="C54" s="5">
        <f t="shared" si="1"/>
        <v>218.66666666666666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185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42</v>
      </c>
      <c r="C55" s="5">
        <f t="shared" si="1"/>
        <v>211.79824561403512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204.15789473684211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47</v>
      </c>
      <c r="C56" s="5">
        <f t="shared" si="1"/>
        <v>227.57449494949492</v>
      </c>
      <c r="D56">
        <f>IFERROR(AVERAGEIF(SL_Sonuclari!C:C,A56,SL_Sonuclari!A:A),"")</f>
        <v>163.88888888888889</v>
      </c>
      <c r="E56">
        <f>IFERROR(AVERAGEIF(SL_Sonuclari!D:D,A56,SL_Sonuclari!A:A),"")</f>
        <v>158.31818181818181</v>
      </c>
      <c r="F56">
        <f>IFERROR(AVERAGEIF(SL_Sonuclari!E:E,A56,SL_Sonuclari!A:A),"")</f>
        <v>281.09090909090907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39</v>
      </c>
      <c r="C57" s="5">
        <f t="shared" si="1"/>
        <v>211.78070175438597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204.89473684210526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39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2023-02-20T09:03:59Z</dcterms:modified>
</cp:coreProperties>
</file>