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CFCADB0C-7C58-445C-B9C6-48141643663B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<sst xmlns="http://schemas.openxmlformats.org/spreadsheetml/2006/main" count="69" uniqueCount="42">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</sst>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09"/>
  <sheetViews>
    <sheetView workbookViewId="0">
      <pane xSplit="1" ySplit="1" topLeftCell="B375" activePane="bottomRight" state="frozen"/>
      <selection pane="topRight" activeCell="B1" sqref="B1"/>
      <selection pane="bottomLeft" activeCell="A2" sqref="A2"/>
      <selection pane="bottomRight" activeCell="J409" sqref="J409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08"/>
  <sheetViews>
    <sheetView topLeftCell="A376" workbookViewId="0">
      <selection activeCell="A409" sqref="A409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2"/>
  <sheetViews>
    <sheetView tabSelected="1" topLeftCell="A1237" workbookViewId="0">
      <selection activeCell="A1263" sqref="A1263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25</v>
      </c>
      <c r="C2" s="5">
        <f t="shared" ref="C2:C33" si="0">AVERAGE(J2:Q2)</f>
        <v>2700.2380952380954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21</v>
      </c>
      <c r="I2" s="5">
        <f t="shared" ref="I2:I33" si="3">AVERAGE(J2:O2)</f>
        <v>3619.9333333333334</v>
      </c>
      <c r="J2">
        <f>IFERROR(AVERAGEIF(CSL_Sonuclari!C:C,A:A,CSL_Sonuclari!A:A) * H2,"")</f>
        <v>2912</v>
      </c>
      <c r="K2">
        <f>IFERROR(AVERAGEIF(CSL_Sonuclari!D:D,A:A,CSL_Sonuclari!A:A) * H2,"")</f>
        <v>5502</v>
      </c>
      <c r="L2">
        <f>IFERROR(AVERAGEIF(CSL_Sonuclari!E:E,A:A,CSL_Sonuclari!A:A) *H2,"")</f>
        <v>4519.666666666667</v>
      </c>
      <c r="M2">
        <f>IFERROR(AVERAGEIF(CSL_Sonuclari!F:F,A:A,CSL_Sonuclari!A:A)*H2,"")</f>
        <v>4221</v>
      </c>
      <c r="N2">
        <f>IFERROR(AVERAGEIF(CSL_Sonuclari!G:G,A:A,CSL_Sonuclari!A:A)*H2,"")</f>
        <v>945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29</v>
      </c>
      <c r="C4" s="5">
        <f t="shared" si="0"/>
        <v>2300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2738.5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23</v>
      </c>
      <c r="C6" s="5">
        <f t="shared" si="0"/>
        <v>2920.6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25</v>
      </c>
      <c r="C8" s="5">
        <f t="shared" si="0"/>
        <v>2655.6214285714286</v>
      </c>
      <c r="D8">
        <f>COUNTIF(CSL_Sonuclari!J:J,A8)</f>
        <v>4</v>
      </c>
      <c r="E8" s="5">
        <f t="shared" si="1"/>
        <v>1400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3864.2142857142858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5053.3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7880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26</v>
      </c>
      <c r="C13" s="5">
        <f t="shared" si="0"/>
        <v>2994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28</v>
      </c>
      <c r="C14" s="5">
        <f t="shared" si="0"/>
        <v>4299.5423623995057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23</v>
      </c>
      <c r="I14" s="5">
        <f t="shared" si="3"/>
        <v>5791.5593073593072</v>
      </c>
      <c r="J14">
        <f>IFERROR(AVERAGEIF(CSL_Sonuclari!C:C,A:A,CSL_Sonuclari!A:A) * H14,"")</f>
        <v>8372</v>
      </c>
      <c r="K14">
        <f>IFERROR(AVERAGEIF(CSL_Sonuclari!D:D,A:A,CSL_Sonuclari!A:A) * H14,"")</f>
        <v>6035.8571428571431</v>
      </c>
      <c r="L14">
        <f>IFERROR(AVERAGEIF(CSL_Sonuclari!E:E,A:A,CSL_Sonuclari!A:A) *H14,"")</f>
        <v>4192.272727272727</v>
      </c>
      <c r="M14">
        <f>IFERROR(AVERAGEIF(CSL_Sonuclari!F:F,A:A,CSL_Sonuclari!A:A)*H14,"")</f>
        <v>3848.666666666667</v>
      </c>
      <c r="N14">
        <f>IFERROR(AVERAGEIF(CSL_Sonuclari!G:G,A:A,CSL_Sonuclari!A:A)*H14,"")</f>
        <v>6509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29</v>
      </c>
      <c r="C16" s="5">
        <f t="shared" si="0"/>
        <v>2617.25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25</v>
      </c>
      <c r="I16" s="5">
        <f t="shared" si="3"/>
        <v>3641.875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125</v>
      </c>
      <c r="M16">
        <f>IFERROR(AVERAGEIF(CSL_Sonuclari!F:F,A:A,CSL_Sonuclari!A:A)*H16,"")</f>
        <v>5350</v>
      </c>
      <c r="N16">
        <f>IFERROR(AVERAGEIF(CSL_Sonuclari!G:G,A:A,CSL_Sonuclari!A:A)*H16,"")</f>
        <v>4487.5</v>
      </c>
      <c r="O16">
        <f>IFERROR(AVERAGEIF(CSL_Sonuclari!H:H,A:A,CSL_Sonuclari!A:A)*H16,"")</f>
        <v>4605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28</v>
      </c>
      <c r="C17" s="5">
        <f t="shared" si="0"/>
        <v>3451.8777777777777</v>
      </c>
      <c r="D17">
        <f>COUNTIF(CSL_Sonuclari!J:J,A17)</f>
        <v>1</v>
      </c>
      <c r="E17" s="5">
        <f t="shared" si="1"/>
        <v>206</v>
      </c>
      <c r="F17" s="6">
        <f>COUNTIF(CSL_Sonuclari!I:I,A17)</f>
        <v>5</v>
      </c>
      <c r="G17" s="8">
        <f t="shared" si="2"/>
        <v>1421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1421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32</v>
      </c>
      <c r="C22" s="5">
        <f t="shared" si="0"/>
        <v>4475.7694444444451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29</v>
      </c>
      <c r="I22" s="5">
        <f t="shared" si="3"/>
        <v>6538.6541666666672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6563.666666666667</v>
      </c>
      <c r="M22">
        <f>IFERROR(AVERAGEIF(CSL_Sonuclari!F:F,A:A,CSL_Sonuclari!A:A)*H22,"")</f>
        <v>6997.7000000000007</v>
      </c>
      <c r="N22">
        <f>IFERROR(AVERAGEIF(CSL_Sonuclari!G:G,A:A,CSL_Sonuclari!A:A)*H22,"")</f>
        <v>6380</v>
      </c>
      <c r="O22">
        <f>IFERROR(AVERAGEIF(CSL_Sonuclari!H:H,A:A,CSL_Sonuclari!A:A)*H22,"")</f>
        <v>6213.25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31</v>
      </c>
      <c r="C23" s="5">
        <f t="shared" si="0"/>
        <v>4746.9780952380952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26</v>
      </c>
      <c r="I23" s="5">
        <f t="shared" si="3"/>
        <v>5623.7226190476194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5526.8571428571431</v>
      </c>
      <c r="M23">
        <f>IFERROR(AVERAGEIF(CSL_Sonuclari!F:F,A:A,CSL_Sonuclari!A:A)*H23,"")</f>
        <v>5310.5</v>
      </c>
      <c r="N23">
        <f>IFERROR(AVERAGEIF(CSL_Sonuclari!G:G,A:A,CSL_Sonuclari!A:A)*H23,"")</f>
        <v>4736.333333333333</v>
      </c>
      <c r="O23">
        <f>IFERROR(AVERAGEIF(CSL_Sonuclari!H:H,A:A,CSL_Sonuclari!A:A)*H23,"")</f>
        <v>6921.2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32</v>
      </c>
      <c r="C24" s="5">
        <f t="shared" si="0"/>
        <v>4978.7295918367354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25</v>
      </c>
      <c r="I24" s="5">
        <f t="shared" si="3"/>
        <v>6634.8214285714294</v>
      </c>
      <c r="J24" t="str">
        <f>IFERROR(AVERAGEIF(CSL_Sonuclari!C:C,A:A,CSL_Sonuclari!A:A) * H24,"")</f>
        <v/>
      </c>
      <c r="K24">
        <f>IFERROR(AVERAGEIF(CSL_Sonuclari!D:D,A:A,CSL_Sonuclari!A:A) * H24,"")</f>
        <v>7525</v>
      </c>
      <c r="L24">
        <f>IFERROR(AVERAGEIF(CSL_Sonuclari!E:E,A:A,CSL_Sonuclari!A:A) *H24,"")</f>
        <v>7500</v>
      </c>
      <c r="M24">
        <f>IFERROR(AVERAGEIF(CSL_Sonuclari!F:F,A:A,CSL_Sonuclari!A:A)*H24,"")</f>
        <v>7018.75</v>
      </c>
      <c r="N24">
        <f>IFERROR(AVERAGEIF(CSL_Sonuclari!G:G,A:A,CSL_Sonuclari!A:A)*H24,"")</f>
        <v>5600</v>
      </c>
      <c r="O24">
        <f>IFERROR(AVERAGEIF(CSL_Sonuclari!H:H,A:A,CSL_Sonuclari!A:A)*H24,"")</f>
        <v>5530.3571428571431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33</v>
      </c>
      <c r="C26" s="5">
        <f t="shared" si="0"/>
        <v>4158.9821428571431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27</v>
      </c>
      <c r="I26" s="5">
        <f t="shared" si="3"/>
        <v>5873.2232142857147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3402</v>
      </c>
      <c r="M26">
        <f>IFERROR(AVERAGEIF(CSL_Sonuclari!F:F,A:A,CSL_Sonuclari!A:A)*H26,"")</f>
        <v>5052.8571428571431</v>
      </c>
      <c r="N26">
        <f>IFERROR(AVERAGEIF(CSL_Sonuclari!G:G,A:A,CSL_Sonuclari!A:A)*H26,"")</f>
        <v>7349.7857142857147</v>
      </c>
      <c r="O26">
        <f>IFERROR(AVERAGEIF(CSL_Sonuclari!H:H,A:A,CSL_Sonuclari!A:A)*H26,"")</f>
        <v>7688.25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36</v>
      </c>
      <c r="C27" s="5">
        <f t="shared" si="0"/>
        <v>4707.4787878787874</v>
      </c>
      <c r="D27">
        <f>COUNTIF(CSL_Sonuclari!J:J,A27)</f>
        <v>3</v>
      </c>
      <c r="E27" s="5">
        <f t="shared" si="1"/>
        <v>1033</v>
      </c>
      <c r="F27" s="6">
        <f>COUNTIF(CSL_Sonuclari!I:I,A27)</f>
        <v>6</v>
      </c>
      <c r="G27" s="8">
        <f t="shared" si="2"/>
        <v>1366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1033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37</v>
      </c>
      <c r="C30" s="5">
        <f t="shared" si="0"/>
        <v>4738.4777777777781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28</v>
      </c>
      <c r="I30" s="5">
        <f t="shared" si="3"/>
        <v>6541.9666666666672</v>
      </c>
      <c r="J30">
        <f>IFERROR(AVERAGEIF(CSL_Sonuclari!C:C,A:A,CSL_Sonuclari!A:A) * H30,"")</f>
        <v>4340</v>
      </c>
      <c r="K30">
        <f>IFERROR(AVERAGEIF(CSL_Sonuclari!D:D,A:A,CSL_Sonuclari!A:A) * H30,"")</f>
        <v>6717.2</v>
      </c>
      <c r="L30">
        <f>IFERROR(AVERAGEIF(CSL_Sonuclari!E:E,A:A,CSL_Sonuclari!A:A) *H30,"")</f>
        <v>7984.666666666667</v>
      </c>
      <c r="M30">
        <f>IFERROR(AVERAGEIF(CSL_Sonuclari!F:F,A:A,CSL_Sonuclari!A:A)*H30,"")</f>
        <v>7126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30</v>
      </c>
      <c r="C32" s="5">
        <f t="shared" si="0"/>
        <v>3654.0527210884352</v>
      </c>
      <c r="D32">
        <f>COUNTIF(CSL_Sonuclari!J:J,A32)</f>
        <v>2</v>
      </c>
      <c r="E32" s="5">
        <f t="shared" si="1"/>
        <v>657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657</v>
      </c>
    </row>
    <row r="33" spans="1:17" x14ac:dyDescent="0.25">
      <c r="A33">
        <v>3</v>
      </c>
      <c r="B33">
        <f>COUNTIF(CSL_Sonuclari!C:J,A33)</f>
        <v>30</v>
      </c>
      <c r="C33" s="5">
        <f t="shared" si="0"/>
        <v>4160.9890350877195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37</v>
      </c>
      <c r="C38" s="5">
        <f t="shared" si="4"/>
        <v>5171.8947811447815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29</v>
      </c>
      <c r="I38" s="5">
        <f t="shared" si="7"/>
        <v>7366.8421717171723</v>
      </c>
      <c r="J38">
        <f>IFERROR(AVERAGEIF(CSL_Sonuclari!C:C,A:A,CSL_Sonuclari!A:A) * H38,"")</f>
        <v>7515.8333333333339</v>
      </c>
      <c r="K38">
        <f>IFERROR(AVERAGEIF(CSL_Sonuclari!D:D,A:A,CSL_Sonuclari!A:A) * H38,"")</f>
        <v>8841.7777777777792</v>
      </c>
      <c r="L38">
        <f>IFERROR(AVERAGEIF(CSL_Sonuclari!E:E,A:A,CSL_Sonuclari!A:A) *H38,"")</f>
        <v>6053.090909090909</v>
      </c>
      <c r="M38">
        <f>IFERROR(AVERAGEIF(CSL_Sonuclari!F:F,A:A,CSL_Sonuclari!A:A)*H38,"")</f>
        <v>7056.666666666667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36</v>
      </c>
      <c r="C39" s="5">
        <f t="shared" si="4"/>
        <v>4102.9740259740265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30</v>
      </c>
      <c r="I39" s="5">
        <f t="shared" si="7"/>
        <v>5412.1636363636371</v>
      </c>
      <c r="J39" t="str">
        <f>IFERROR(AVERAGEIF(CSL_Sonuclari!C:C,A:A,CSL_Sonuclari!A:A) * H39,"")</f>
        <v/>
      </c>
      <c r="K39">
        <f>IFERROR(AVERAGEIF(CSL_Sonuclari!D:D,A:A,CSL_Sonuclari!A:A) * H39,"")</f>
        <v>4350</v>
      </c>
      <c r="L39">
        <f>IFERROR(AVERAGEIF(CSL_Sonuclari!E:E,A:A,CSL_Sonuclari!A:A) *H39,"")</f>
        <v>5244</v>
      </c>
      <c r="M39">
        <f>IFERROR(AVERAGEIF(CSL_Sonuclari!F:F,A:A,CSL_Sonuclari!A:A)*H39,"")</f>
        <v>6981.818181818182</v>
      </c>
      <c r="N39">
        <f>IFERROR(AVERAGEIF(CSL_Sonuclari!G:G,A:A,CSL_Sonuclari!A:A)*H39,"")</f>
        <v>8085</v>
      </c>
      <c r="O39">
        <f>IFERROR(AVERAGEIF(CSL_Sonuclari!H:H,A:A,CSL_Sonuclari!A:A)*H39,"")</f>
        <v>2400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33</v>
      </c>
      <c r="C40" s="5">
        <f t="shared" si="4"/>
        <v>4054.5238095238092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23</v>
      </c>
      <c r="I40" s="5">
        <f t="shared" si="7"/>
        <v>5431.2857142857138</v>
      </c>
      <c r="J40">
        <f>IFERROR(AVERAGEIF(CSL_Sonuclari!C:C,A:A,CSL_Sonuclari!A:A) * H40,"")</f>
        <v>6440</v>
      </c>
      <c r="K40">
        <f>IFERROR(AVERAGEIF(CSL_Sonuclari!D:D,A:A,CSL_Sonuclari!A:A) * H40,"")</f>
        <v>2888.1428571428569</v>
      </c>
      <c r="L40">
        <f>IFERROR(AVERAGEIF(CSL_Sonuclari!E:E,A:A,CSL_Sonuclari!A:A) *H40,"")</f>
        <v>5934</v>
      </c>
      <c r="M40">
        <f>IFERROR(AVERAGEIF(CSL_Sonuclari!F:F,A:A,CSL_Sonuclari!A:A)*H40,"")</f>
        <v>6463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37</v>
      </c>
      <c r="C41" s="5">
        <f t="shared" si="4"/>
        <v>4910.7</v>
      </c>
      <c r="D41">
        <f>COUNTIF(CSL_Sonuclari!J:J,A41)</f>
        <v>1</v>
      </c>
      <c r="E41" s="5">
        <f t="shared" si="5"/>
        <v>383</v>
      </c>
      <c r="F41" s="6">
        <f>COUNTIF(CSL_Sonuclari!I:I,A41)</f>
        <v>5</v>
      </c>
      <c r="G41" s="8">
        <f t="shared" si="6"/>
        <v>1423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1423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35</v>
      </c>
      <c r="C42" s="5">
        <f t="shared" si="4"/>
        <v>3791.9537037037039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5215.6805555555557</v>
      </c>
      <c r="J42">
        <f>IFERROR(AVERAGEIF(CSL_Sonuclari!C:C,A:A,CSL_Sonuclari!A:A) * H42,"")</f>
        <v>5652.8888888888887</v>
      </c>
      <c r="K42">
        <f>IFERROR(AVERAGEIF(CSL_Sonuclari!D:D,A:A,CSL_Sonuclari!A:A) * H42,"")</f>
        <v>4573.3333333333339</v>
      </c>
      <c r="L42">
        <f>IFERROR(AVERAGEIF(CSL_Sonuclari!E:E,A:A,CSL_Sonuclari!A:A) *H42,"")</f>
        <v>5722.5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34</v>
      </c>
      <c r="C43" s="5">
        <f t="shared" si="4"/>
        <v>3787.5142857142855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26</v>
      </c>
      <c r="I43" s="5">
        <f t="shared" si="7"/>
        <v>4961.32</v>
      </c>
      <c r="J43">
        <f>IFERROR(AVERAGEIF(CSL_Sonuclari!C:C,A:A,CSL_Sonuclari!A:A) * H43,"")</f>
        <v>6413.333333333333</v>
      </c>
      <c r="K43">
        <f>IFERROR(AVERAGEIF(CSL_Sonuclari!D:D,A:A,CSL_Sonuclari!A:A) * H43,"")</f>
        <v>4784</v>
      </c>
      <c r="L43">
        <f>IFERROR(AVERAGEIF(CSL_Sonuclari!E:E,A:A,CSL_Sonuclari!A:A) *H43,"")</f>
        <v>4636.666666666667</v>
      </c>
      <c r="M43">
        <f>IFERROR(AVERAGEIF(CSL_Sonuclari!F:F,A:A,CSL_Sonuclari!A:A)*H43,"")</f>
        <v>6346.5999999999995</v>
      </c>
      <c r="N43">
        <f>IFERROR(AVERAGEIF(CSL_Sonuclari!G:G,A:A,CSL_Sonuclari!A:A)*H43,"")</f>
        <v>2626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37</v>
      </c>
      <c r="C44" s="5">
        <f t="shared" si="4"/>
        <v>4923.8098901098901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29</v>
      </c>
      <c r="I44" s="5">
        <f t="shared" si="7"/>
        <v>7594.0164835164833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10179</v>
      </c>
      <c r="N44">
        <f>IFERROR(AVERAGEIF(CSL_Sonuclari!G:G,A:A,CSL_Sonuclari!A:A)*H44,"")</f>
        <v>7401.6923076923076</v>
      </c>
      <c r="O44">
        <f>IFERROR(AVERAGEIF(CSL_Sonuclari!H:H,A:A,CSL_Sonuclari!A:A)*H44,"")</f>
        <v>5201.3571428571431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32</v>
      </c>
      <c r="C46" s="5">
        <f t="shared" si="4"/>
        <v>3287.3611111111113</v>
      </c>
      <c r="D46">
        <f>COUNTIF(CSL_Sonuclari!J:J,A46)</f>
        <v>2</v>
      </c>
      <c r="E46" s="5">
        <f t="shared" si="5"/>
        <v>618</v>
      </c>
      <c r="F46" s="6">
        <f>COUNTIF(CSL_Sonuclari!I:I,A46)</f>
        <v>4</v>
      </c>
      <c r="G46" s="8">
        <f t="shared" si="6"/>
        <v>826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826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33</v>
      </c>
      <c r="C48" s="5">
        <f t="shared" si="4"/>
        <v>4335.1402777777785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26</v>
      </c>
      <c r="I48" s="5">
        <f t="shared" si="7"/>
        <v>5498.687037037038</v>
      </c>
      <c r="J48">
        <f>IFERROR(AVERAGEIF(CSL_Sonuclari!C:C,A:A,CSL_Sonuclari!A:A) * H48,"")</f>
        <v>8606</v>
      </c>
      <c r="K48">
        <f>IFERROR(AVERAGEIF(CSL_Sonuclari!D:D,A:A,CSL_Sonuclari!A:A) * H48,"")</f>
        <v>7501</v>
      </c>
      <c r="L48">
        <f>IFERROR(AVERAGEIF(CSL_Sonuclari!E:E,A:A,CSL_Sonuclari!A:A) *H48,"")</f>
        <v>4248.4000000000005</v>
      </c>
      <c r="M48">
        <f>IFERROR(AVERAGEIF(CSL_Sonuclari!F:F,A:A,CSL_Sonuclari!A:A)*H48,"")</f>
        <v>5466.5</v>
      </c>
      <c r="N48">
        <f>IFERROR(AVERAGEIF(CSL_Sonuclari!G:G,A:A,CSL_Sonuclari!A:A)*H48,"")</f>
        <v>3270.2222222222222</v>
      </c>
      <c r="O48">
        <f>IFERROR(AVERAGEIF(CSL_Sonuclari!H:H,A:A,CSL_Sonuclari!A:A)*H48,"")</f>
        <v>3900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40</v>
      </c>
      <c r="C50" s="5">
        <f t="shared" si="4"/>
        <v>3189.4583333333335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29</v>
      </c>
      <c r="I50" s="5">
        <f t="shared" si="7"/>
        <v>4123.4375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1073</v>
      </c>
      <c r="M50">
        <f>IFERROR(AVERAGEIF(CSL_Sonuclari!F:F,A:A,CSL_Sonuclari!A:A)*H50,"")</f>
        <v>6061</v>
      </c>
      <c r="N50">
        <f>IFERROR(AVERAGEIF(CSL_Sonuclari!G:G,A:A,CSL_Sonuclari!A:A)*H50,"")</f>
        <v>4103.5</v>
      </c>
      <c r="O50">
        <f>IFERROR(AVERAGEIF(CSL_Sonuclari!H:H,A:A,CSL_Sonuclari!A:A)*H50,"")</f>
        <v>5256.25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37</v>
      </c>
      <c r="C51" s="5">
        <f t="shared" si="4"/>
        <v>3419.7638888888887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29</v>
      </c>
      <c r="I51" s="5">
        <f t="shared" si="7"/>
        <v>4711.895833333333</v>
      </c>
      <c r="J51">
        <f>IFERROR(AVERAGEIF(CSL_Sonuclari!C:C,A:A,CSL_Sonuclari!A:A) * H51,"")</f>
        <v>6488.75</v>
      </c>
      <c r="K51">
        <f>IFERROR(AVERAGEIF(CSL_Sonuclari!D:D,A:A,CSL_Sonuclari!A:A) * H51,"")</f>
        <v>7414.333333333333</v>
      </c>
      <c r="L51">
        <f>IFERROR(AVERAGEIF(CSL_Sonuclari!E:E,A:A,CSL_Sonuclari!A:A) *H51,"")</f>
        <v>4350</v>
      </c>
      <c r="M51">
        <f>IFERROR(AVERAGEIF(CSL_Sonuclari!F:F,A:A,CSL_Sonuclari!A:A)*H51,"")</f>
        <v>594.5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36</v>
      </c>
      <c r="C59" s="5">
        <f t="shared" si="4"/>
        <v>1801.203125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33</v>
      </c>
      <c r="C63" s="5">
        <f t="shared" si="4"/>
        <v>3682.060606060606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28</v>
      </c>
      <c r="I63" s="5">
        <f t="shared" si="7"/>
        <v>5209.590909090909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7252</v>
      </c>
      <c r="M63">
        <f>IFERROR(AVERAGEIF(CSL_Sonuclari!F:F,A:A,CSL_Sonuclari!A:A)*H63,"")</f>
        <v>3976</v>
      </c>
      <c r="N63">
        <f>IFERROR(AVERAGEIF(CSL_Sonuclari!G:G,A:A,CSL_Sonuclari!A:A)*H63,"")</f>
        <v>3996.363636363636</v>
      </c>
      <c r="O63">
        <f>IFERROR(AVERAGEIF(CSL_Sonuclari!H:H,A:A,CSL_Sonuclari!A:A)*H63,"")</f>
        <v>5614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36</v>
      </c>
      <c r="C65" s="5">
        <f t="shared" si="4"/>
        <v>4057.0070175438595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26</v>
      </c>
      <c r="I65" s="5">
        <f t="shared" si="7"/>
        <v>6031.0116959064326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8034</v>
      </c>
      <c r="N65">
        <f>IFERROR(AVERAGEIF(CSL_Sonuclari!G:G,A:A,CSL_Sonuclari!A:A)*H65,"")</f>
        <v>4051.666666666667</v>
      </c>
      <c r="O65">
        <f>IFERROR(AVERAGEIF(CSL_Sonuclari!H:H,A:A,CSL_Sonuclari!A:A)*H65,"")</f>
        <v>6007.3684210526317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34</v>
      </c>
      <c r="C66" s="5">
        <f t="shared" ref="C66:C91" si="8">AVERAGE(J66:Q66)</f>
        <v>4868.0984126984131</v>
      </c>
      <c r="D66">
        <f>COUNTIF(CSL_Sonuclari!J:J,A66)</f>
        <v>1</v>
      </c>
      <c r="E66" s="5">
        <f t="shared" ref="E66:E91" si="9">IF(Q66&lt;&gt;"",Q66,0)</f>
        <v>402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402</v>
      </c>
    </row>
    <row r="67" spans="1:17" x14ac:dyDescent="0.25">
      <c r="A67">
        <v>69</v>
      </c>
      <c r="B67">
        <f>COUNTIF(CSL_Sonuclari!C:J,A67)</f>
        <v>38</v>
      </c>
      <c r="C67" s="5">
        <f t="shared" si="8"/>
        <v>5166.8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32</v>
      </c>
      <c r="I67" s="5">
        <f t="shared" si="11"/>
        <v>7295.2000000000007</v>
      </c>
      <c r="J67" t="str">
        <f>IFERROR(AVERAGEIF(CSL_Sonuclari!C:C,A:A,CSL_Sonuclari!A:A) * H67,"")</f>
        <v/>
      </c>
      <c r="K67">
        <f>IFERROR(AVERAGEIF(CSL_Sonuclari!D:D,A:A,CSL_Sonuclari!A:A) * H67,"")</f>
        <v>7872</v>
      </c>
      <c r="L67" t="str">
        <f>IFERROR(AVERAGEIF(CSL_Sonuclari!E:E,A:A,CSL_Sonuclari!A:A) *H67,"")</f>
        <v/>
      </c>
      <c r="M67">
        <f>IFERROR(AVERAGEIF(CSL_Sonuclari!F:F,A:A,CSL_Sonuclari!A:A)*H67,"")</f>
        <v>5820.8</v>
      </c>
      <c r="N67">
        <f>IFERROR(AVERAGEIF(CSL_Sonuclari!G:G,A:A,CSL_Sonuclari!A:A)*H67,"")</f>
        <v>6474.666666666667</v>
      </c>
      <c r="O67">
        <f>IFERROR(AVERAGEIF(CSL_Sonuclari!H:H,A:A,CSL_Sonuclari!A:A)*H67,"")</f>
        <v>9013.3333333333339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38</v>
      </c>
      <c r="C68" s="5">
        <f t="shared" si="8"/>
        <v>5644.9985569985565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31</v>
      </c>
      <c r="I68" s="5">
        <f t="shared" si="11"/>
        <v>7519.597979797979</v>
      </c>
      <c r="J68">
        <f>IFERROR(AVERAGEIF(CSL_Sonuclari!C:C,A:A,CSL_Sonuclari!A:A) * H68,"")</f>
        <v>7021.5</v>
      </c>
      <c r="K68">
        <f>IFERROR(AVERAGEIF(CSL_Sonuclari!D:D,A:A,CSL_Sonuclari!A:A) * H68,"")</f>
        <v>6067.545454545454</v>
      </c>
      <c r="L68">
        <f>IFERROR(AVERAGEIF(CSL_Sonuclari!E:E,A:A,CSL_Sonuclari!A:A) *H68,"")</f>
        <v>8125.4444444444434</v>
      </c>
      <c r="M68">
        <f>IFERROR(AVERAGEIF(CSL_Sonuclari!F:F,A:A,CSL_Sonuclari!A:A)*H68,"")</f>
        <v>8540.5</v>
      </c>
      <c r="N68">
        <f>IFERROR(AVERAGEIF(CSL_Sonuclari!G:G,A:A,CSL_Sonuclari!A:A)*H68,"")</f>
        <v>7843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37</v>
      </c>
      <c r="C72" s="5">
        <f t="shared" si="8"/>
        <v>3790.7291993720569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31</v>
      </c>
      <c r="I72" s="5">
        <f t="shared" si="11"/>
        <v>5108.2208791208795</v>
      </c>
      <c r="J72">
        <f>IFERROR(AVERAGEIF(CSL_Sonuclari!C:C,A:A,CSL_Sonuclari!A:A) * H72,"")</f>
        <v>62</v>
      </c>
      <c r="K72" t="str">
        <f>IFERROR(AVERAGEIF(CSL_Sonuclari!D:D,A:A,CSL_Sonuclari!A:A) * H72,"")</f>
        <v/>
      </c>
      <c r="L72">
        <f>IFERROR(AVERAGEIF(CSL_Sonuclari!E:E,A:A,CSL_Sonuclari!A:A) *H72,"")</f>
        <v>9331</v>
      </c>
      <c r="M72">
        <f>IFERROR(AVERAGEIF(CSL_Sonuclari!F:F,A:A,CSL_Sonuclari!A:A)*H72,"")</f>
        <v>4076.5</v>
      </c>
      <c r="N72">
        <f>IFERROR(AVERAGEIF(CSL_Sonuclari!G:G,A:A,CSL_Sonuclari!A:A)*H72,"")</f>
        <v>6966.1428571428578</v>
      </c>
      <c r="O72">
        <f>IFERROR(AVERAGEIF(CSL_Sonuclari!H:H,A:A,CSL_Sonuclari!A:A)*H72,"")</f>
        <v>5105.4615384615381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41</v>
      </c>
      <c r="C78" s="5">
        <f t="shared" si="8"/>
        <v>3603.6027777777776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31</v>
      </c>
      <c r="I78" s="5">
        <f t="shared" si="11"/>
        <v>4875.6541666666662</v>
      </c>
      <c r="J78">
        <f>IFERROR(AVERAGEIF(CSL_Sonuclari!C:C,A:A,CSL_Sonuclari!A:A) * H78,"")</f>
        <v>7189.4166666666661</v>
      </c>
      <c r="K78">
        <f>IFERROR(AVERAGEIF(CSL_Sonuclari!D:D,A:A,CSL_Sonuclari!A:A) * H78,"")</f>
        <v>5462.2</v>
      </c>
      <c r="L78">
        <f>IFERROR(AVERAGEIF(CSL_Sonuclari!E:E,A:A,CSL_Sonuclari!A:A) *H78,"")</f>
        <v>6417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434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36</v>
      </c>
      <c r="C79" s="5">
        <f t="shared" si="8"/>
        <v>4962.2685528756947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30</v>
      </c>
      <c r="I79" s="5">
        <f t="shared" si="11"/>
        <v>6695.7759740259735</v>
      </c>
      <c r="J79" t="str">
        <f>IFERROR(AVERAGEIF(CSL_Sonuclari!C:C,A:A,CSL_Sonuclari!A:A) * H79,"")</f>
        <v/>
      </c>
      <c r="K79">
        <f>IFERROR(AVERAGEIF(CSL_Sonuclari!D:D,A:A,CSL_Sonuclari!A:A) * H79,"")</f>
        <v>11640</v>
      </c>
      <c r="L79">
        <f>IFERROR(AVERAGEIF(CSL_Sonuclari!E:E,A:A,CSL_Sonuclari!A:A) *H79,"")</f>
        <v>5118.75</v>
      </c>
      <c r="M79">
        <f>IFERROR(AVERAGEIF(CSL_Sonuclari!F:F,A:A,CSL_Sonuclari!A:A)*H79,"")</f>
        <v>5697.272727272727</v>
      </c>
      <c r="N79">
        <f>IFERROR(AVERAGEIF(CSL_Sonuclari!G:G,A:A,CSL_Sonuclari!A:A)*H79,"")</f>
        <v>6312.8571428571422</v>
      </c>
      <c r="O79">
        <f>IFERROR(AVERAGEIF(CSL_Sonuclari!H:H,A:A,CSL_Sonuclari!A:A)*H79,"")</f>
        <v>4710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37</v>
      </c>
      <c r="C81" s="5">
        <f t="shared" si="8"/>
        <v>3207.5277777777774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4320.4634615384612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7640.4269230769223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7400.6538461538457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2582.9444444444443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3511.9166666666665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7145.6666666666661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4802.8941176470589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966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966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48</v>
      </c>
      <c r="C91" s="5">
        <f t="shared" si="8"/>
        <v>6079.6247086247085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38</v>
      </c>
      <c r="I91" s="5">
        <f t="shared" si="11"/>
        <v>8624.9370629370624</v>
      </c>
      <c r="J91">
        <f>IFERROR(AVERAGEIF(CSL_Sonuclari!C:C,A:A,CSL_Sonuclari!A:A) * H91,"")</f>
        <v>7885</v>
      </c>
      <c r="K91">
        <f>IFERROR(AVERAGEIF(CSL_Sonuclari!D:D,A:A,CSL_Sonuclari!A:A) * H91,"")</f>
        <v>7357.3846153846152</v>
      </c>
      <c r="L91">
        <f>IFERROR(AVERAGEIF(CSL_Sonuclari!E:E,A:A,CSL_Sonuclari!A:A) *H91,"")</f>
        <v>10156.363636363636</v>
      </c>
      <c r="M91">
        <f>IFERROR(AVERAGEIF(CSL_Sonuclari!F:F,A:A,CSL_Sonuclari!A:A)*H91,"")</f>
        <v>9101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35</v>
      </c>
      <c r="C3" s="5">
        <f t="shared" si="0"/>
        <v>97.606060606060609</v>
      </c>
      <c r="D3">
        <f>IFERROR(AVERAGEIF(SL_Sonuclari!C:C,A3,SL_Sonuclari!A:A),"")</f>
        <v>188.21212121212122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32</v>
      </c>
      <c r="C5" s="5">
        <f t="shared" si="0"/>
        <v>118.35483870967742</v>
      </c>
      <c r="D5">
        <f>IFERROR(AVERAGEIF(SL_Sonuclari!C:C,A5,SL_Sonuclari!A:A),"")</f>
        <v>229.70967741935485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44</v>
      </c>
      <c r="C6" s="5">
        <f t="shared" si="0"/>
        <v>132.0625</v>
      </c>
      <c r="D6">
        <f>IFERROR(AVERAGEIF(SL_Sonuclari!C:C,A6,SL_Sonuclari!A:A),"")</f>
        <v>182.75</v>
      </c>
      <c r="E6">
        <f>IFERROR(AVERAGEIF(SL_Sonuclari!D:D,A6,SL_Sonuclari!A:A),"")</f>
        <v>207.5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39</v>
      </c>
      <c r="C9" s="5">
        <f t="shared" si="0"/>
        <v>191.26798245614034</v>
      </c>
      <c r="D9">
        <f>IFERROR(AVERAGEIF(SL_Sonuclari!C:C,A9,SL_Sonuclari!A:A),"")</f>
        <v>212.10526315789474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36</v>
      </c>
      <c r="C12" s="5">
        <f t="shared" si="0"/>
        <v>156.36847826086955</v>
      </c>
      <c r="D12">
        <f>IFERROR(AVERAGEIF(SL_Sonuclari!C:C,A12,SL_Sonuclari!A:A),"")</f>
        <v>216.17391304347825</v>
      </c>
      <c r="E12">
        <f>IFERROR(AVERAGEIF(SL_Sonuclari!D:D,A12,SL_Sonuclari!A:A),"")</f>
        <v>252.8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31</v>
      </c>
      <c r="C13" s="5">
        <f t="shared" si="0"/>
        <v>148.94642857142856</v>
      </c>
      <c r="D13">
        <f>IFERROR(AVERAGEIF(SL_Sonuclari!C:C,A13,SL_Sonuclari!A:A),"")</f>
        <v>226.85714285714286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36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44</v>
      </c>
      <c r="C20" s="5">
        <f t="shared" si="0"/>
        <v>198.20202020202021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247.5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39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34</v>
      </c>
      <c r="C23" s="5">
        <f t="shared" si="0"/>
        <v>192.50396825396825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208.88888888888889</v>
      </c>
    </row>
    <row r="24" spans="1:8" x14ac:dyDescent="0.25">
      <c r="A24">
        <v>43</v>
      </c>
      <c r="B24">
        <f>COUNTIF(SL_Sonuclari!C:H,A24)</f>
        <v>39</v>
      </c>
      <c r="C24" s="5">
        <f t="shared" si="0"/>
        <v>185.44444444444446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43</v>
      </c>
      <c r="C26" s="5">
        <f t="shared" si="0"/>
        <v>164.50833333333333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209.125</v>
      </c>
      <c r="G26">
        <f>IFERROR(AVERAGEIF(SL_Sonuclari!F:F,A26,SL_Sonuclari!A:A),"")</f>
        <v>150.53333333333333</v>
      </c>
      <c r="H26">
        <f>IFERROR(AVERAGEIF(SL_Sonuclari!G:G,A26,SL_Sonuclari!A:A),"")</f>
        <v>218.375</v>
      </c>
    </row>
    <row r="27" spans="1:8" x14ac:dyDescent="0.25">
      <c r="A27">
        <v>56</v>
      </c>
      <c r="B27">
        <f>COUNTIF(SL_Sonuclari!C:H,A27)</f>
        <v>37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41</v>
      </c>
      <c r="C28" s="5">
        <f t="shared" si="0"/>
        <v>196.13888888888889</v>
      </c>
      <c r="D28">
        <f>IFERROR(AVERAGEIF(SL_Sonuclari!C:C,A28,SL_Sonuclari!A:A),"")</f>
        <v>207.45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36</v>
      </c>
      <c r="C31" s="5">
        <f t="shared" si="0"/>
        <v>176.6888888888889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214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41</v>
      </c>
      <c r="C32" s="5">
        <f t="shared" si="0"/>
        <v>218.91666666666669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250.58333333333334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44</v>
      </c>
      <c r="C34" s="5">
        <f t="shared" ref="C34:C61" si="1">AVERAGE(D34:H34)</f>
        <v>274.07142857142861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210.71428571428572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49</v>
      </c>
      <c r="C37" s="5">
        <f t="shared" si="1"/>
        <v>184.73888888888891</v>
      </c>
      <c r="D37">
        <f>IFERROR(AVERAGEIF(SL_Sonuclari!C:C,A37,SL_Sonuclari!A:A),"")</f>
        <v>229.4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42</v>
      </c>
      <c r="C39" s="5">
        <f t="shared" si="1"/>
        <v>222.37960526315788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252.6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47</v>
      </c>
      <c r="C40" s="5">
        <f t="shared" si="1"/>
        <v>218.26470588235293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206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46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52</v>
      </c>
      <c r="C45" s="5">
        <f t="shared" si="1"/>
        <v>226.42554179566565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205.63157894736841</v>
      </c>
    </row>
    <row r="46" spans="1:8" x14ac:dyDescent="0.25">
      <c r="A46">
        <v>26</v>
      </c>
      <c r="B46">
        <f>COUNTIF(SL_Sonuclari!C:H,A46)</f>
        <v>48</v>
      </c>
      <c r="C46" s="5">
        <f t="shared" si="1"/>
        <v>207.44924242424244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193.125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57</v>
      </c>
      <c r="C48" s="5">
        <f t="shared" si="1"/>
        <v>227.00285714285715</v>
      </c>
      <c r="D48">
        <f>IFERROR(AVERAGEIF(SL_Sonuclari!C:C,A48,SL_Sonuclari!A:A),"")</f>
        <v>224.17857142857142</v>
      </c>
      <c r="E48">
        <f>IFERROR(AVERAGEIF(SL_Sonuclari!D:D,A48,SL_Sonuclari!A:A),"")</f>
        <v>220.08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41</v>
      </c>
      <c r="C49" s="5">
        <f t="shared" si="1"/>
        <v>191.99835164835164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41</v>
      </c>
      <c r="C50" s="5">
        <f t="shared" si="1"/>
        <v>213.09230769230771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268.15384615384613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51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37</v>
      </c>
      <c r="C53" s="5">
        <f t="shared" si="1"/>
        <v>232.25665266106444</v>
      </c>
      <c r="D53">
        <f>IFERROR(AVERAGEIF(SL_Sonuclari!C:C,A53,SL_Sonuclari!A:A),"")</f>
        <v>205.42857142857142</v>
      </c>
      <c r="E53">
        <f>IFERROR(AVERAGEIF(SL_Sonuclari!D:D,A53,SL_Sonuclari!A:A),"")</f>
        <v>227.76470588235293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50</v>
      </c>
      <c r="C56" s="5">
        <f t="shared" si="1"/>
        <v>235.04513888888889</v>
      </c>
      <c r="D56">
        <f>IFERROR(AVERAGEIF(SL_Sonuclari!C:C,A56,SL_Sonuclari!A:A),"")</f>
        <v>163.88888888888889</v>
      </c>
      <c r="E56">
        <f>IFERROR(AVERAGEIF(SL_Sonuclari!D:D,A56,SL_Sonuclari!A:A),"")</f>
        <v>178.54166666666666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38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2023-03-16T14:51:41Z</dcterms:modified>
</cp:coreProperties>
</file>