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D167BE49-1465-42D1-9A18-CEEFDB93065F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<sst xmlns="http://schemas.openxmlformats.org/spreadsheetml/2006/main" count="69" uniqueCount="42">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</sst>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46"/>
  <sheetViews>
    <sheetView workbookViewId="0">
      <pane xSplit="1" ySplit="1" topLeftCell="B426" activePane="bottomRight" state="frozen"/>
      <selection pane="topRight" activeCell="B1" sqref="B1"/>
      <selection pane="bottomLeft" activeCell="A2" sqref="A2"/>
      <selection pane="bottomRight" activeCell="A447" sqref="A447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432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433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434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435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436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25">
      <c r="A439" s="2">
        <v>437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25">
      <c r="A440" s="2">
        <v>438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25">
      <c r="A441" s="2">
        <v>439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  <row r="442" spans="1:10" x14ac:dyDescent="0.25">
      <c r="A442" s="2">
        <v>440</v>
      </c>
      <c r="B442" s="1">
        <v>45077</v>
      </c>
      <c r="C442" s="2">
        <v>1</v>
      </c>
      <c r="D442" s="2">
        <v>7</v>
      </c>
      <c r="E442" s="2">
        <v>10</v>
      </c>
      <c r="F442" s="2">
        <v>30</v>
      </c>
      <c r="G442" s="2">
        <v>49</v>
      </c>
      <c r="H442" s="2">
        <v>66</v>
      </c>
      <c r="I442" s="2">
        <v>46</v>
      </c>
      <c r="J442" s="2">
        <v>43</v>
      </c>
    </row>
    <row r="443" spans="1:10" x14ac:dyDescent="0.25">
      <c r="A443" s="2">
        <v>441</v>
      </c>
      <c r="B443" s="1">
        <v>45080</v>
      </c>
      <c r="C443" s="2">
        <v>24</v>
      </c>
      <c r="D443" s="2">
        <v>26</v>
      </c>
      <c r="E443" s="2">
        <v>43</v>
      </c>
      <c r="F443" s="2">
        <v>54</v>
      </c>
      <c r="G443" s="2">
        <v>62</v>
      </c>
      <c r="H443" s="2">
        <v>85</v>
      </c>
      <c r="I443" s="2">
        <v>8</v>
      </c>
      <c r="J443" s="2">
        <v>43</v>
      </c>
    </row>
    <row r="444" spans="1:10" x14ac:dyDescent="0.25">
      <c r="A444" s="2">
        <v>442</v>
      </c>
      <c r="B444" s="1">
        <v>45082</v>
      </c>
      <c r="C444" s="2">
        <v>15</v>
      </c>
      <c r="D444" s="2">
        <v>56</v>
      </c>
      <c r="E444" s="2">
        <v>67</v>
      </c>
      <c r="F444" s="2">
        <v>69</v>
      </c>
      <c r="G444" s="2">
        <v>88</v>
      </c>
      <c r="H444" s="2">
        <v>89</v>
      </c>
      <c r="I444" s="2">
        <v>1</v>
      </c>
      <c r="J444" s="2">
        <v>54</v>
      </c>
    </row>
    <row r="445" spans="1:10" x14ac:dyDescent="0.25">
      <c r="A445" s="2">
        <v>443</v>
      </c>
      <c r="B445" s="1">
        <v>45084</v>
      </c>
      <c r="C445" s="2">
        <v>1</v>
      </c>
      <c r="D445" s="2">
        <v>12</v>
      </c>
      <c r="E445" s="2">
        <v>41</v>
      </c>
      <c r="F445" s="2">
        <v>49</v>
      </c>
      <c r="G445" s="2">
        <v>55</v>
      </c>
      <c r="H445" s="2">
        <v>71</v>
      </c>
      <c r="I445" s="2">
        <v>8</v>
      </c>
      <c r="J445" s="2">
        <v>34</v>
      </c>
    </row>
    <row r="446" spans="1:10" x14ac:dyDescent="0.25">
      <c r="A446" s="2">
        <v>444</v>
      </c>
      <c r="B446" s="1">
        <v>45087</v>
      </c>
      <c r="C446" s="2">
        <v>2</v>
      </c>
      <c r="D446" s="2">
        <v>37</v>
      </c>
      <c r="E446" s="2">
        <v>39</v>
      </c>
      <c r="F446" s="2">
        <v>45</v>
      </c>
      <c r="G446" s="2">
        <v>50</v>
      </c>
      <c r="H446" s="2">
        <v>52</v>
      </c>
      <c r="I446" s="2">
        <v>34</v>
      </c>
      <c r="J446" s="2">
        <v>17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46"/>
  <sheetViews>
    <sheetView topLeftCell="A414" workbookViewId="0">
      <selection activeCell="C447" sqref="C447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432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433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434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435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25">
      <c r="A438">
        <v>436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25">
      <c r="A439">
        <v>437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25">
      <c r="A440">
        <v>438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  <row r="441" spans="1:8" x14ac:dyDescent="0.25">
      <c r="A441">
        <v>439</v>
      </c>
      <c r="B441" s="1">
        <v>45076</v>
      </c>
      <c r="C441">
        <v>2</v>
      </c>
      <c r="D441">
        <v>6</v>
      </c>
      <c r="E441">
        <v>7</v>
      </c>
      <c r="F441">
        <v>10</v>
      </c>
      <c r="G441">
        <v>31</v>
      </c>
      <c r="H441">
        <v>47</v>
      </c>
    </row>
    <row r="442" spans="1:8" x14ac:dyDescent="0.25">
      <c r="A442">
        <v>440</v>
      </c>
      <c r="B442" s="1">
        <v>45078</v>
      </c>
      <c r="C442">
        <v>5</v>
      </c>
      <c r="D442">
        <v>7</v>
      </c>
      <c r="E442">
        <v>17</v>
      </c>
      <c r="F442">
        <v>18</v>
      </c>
      <c r="G442">
        <v>19</v>
      </c>
      <c r="H442">
        <v>56</v>
      </c>
    </row>
    <row r="443" spans="1:8" x14ac:dyDescent="0.25">
      <c r="A443">
        <v>441</v>
      </c>
      <c r="B443" s="1">
        <v>45081</v>
      </c>
      <c r="C443">
        <v>24</v>
      </c>
      <c r="D443">
        <v>27</v>
      </c>
      <c r="E443">
        <v>40</v>
      </c>
      <c r="F443">
        <v>41</v>
      </c>
      <c r="G443">
        <v>44</v>
      </c>
      <c r="H443">
        <v>45</v>
      </c>
    </row>
    <row r="444" spans="1:8" x14ac:dyDescent="0.25">
      <c r="A444">
        <v>442</v>
      </c>
      <c r="B444" s="1">
        <v>45083</v>
      </c>
      <c r="C444">
        <v>18</v>
      </c>
      <c r="D444">
        <v>19</v>
      </c>
      <c r="E444">
        <v>25</v>
      </c>
      <c r="F444">
        <v>33</v>
      </c>
      <c r="G444">
        <v>42</v>
      </c>
      <c r="H444">
        <v>54</v>
      </c>
    </row>
    <row r="445" spans="1:8" x14ac:dyDescent="0.25">
      <c r="A445">
        <v>443</v>
      </c>
      <c r="B445" s="1">
        <v>45085</v>
      </c>
      <c r="C445">
        <v>5</v>
      </c>
      <c r="D445">
        <v>6</v>
      </c>
      <c r="E445">
        <v>20</v>
      </c>
      <c r="F445">
        <v>43</v>
      </c>
      <c r="G445">
        <v>53</v>
      </c>
      <c r="H445">
        <v>56</v>
      </c>
    </row>
    <row r="446" spans="1:8" x14ac:dyDescent="0.25">
      <c r="A446">
        <v>444</v>
      </c>
      <c r="B446" s="1">
        <v>45088</v>
      </c>
      <c r="C446">
        <v>8</v>
      </c>
      <c r="D446">
        <v>16</v>
      </c>
      <c r="E446">
        <v>19</v>
      </c>
      <c r="F446">
        <v>36</v>
      </c>
      <c r="G446">
        <v>51</v>
      </c>
      <c r="H446">
        <v>57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87"/>
  <sheetViews>
    <sheetView tabSelected="1" topLeftCell="A1255" workbookViewId="0">
      <selection activeCell="A1288" sqref="A1288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25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25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  <row r="1284" spans="1:8" x14ac:dyDescent="0.25">
      <c r="A1284">
        <v>1673</v>
      </c>
      <c r="B1284" s="1">
        <v>45077</v>
      </c>
      <c r="C1284">
        <v>3</v>
      </c>
      <c r="D1284">
        <v>14</v>
      </c>
      <c r="E1284">
        <v>28</v>
      </c>
      <c r="F1284">
        <v>31</v>
      </c>
      <c r="G1284">
        <v>32</v>
      </c>
      <c r="H1284">
        <v>11</v>
      </c>
    </row>
    <row r="1285" spans="1:8" x14ac:dyDescent="0.25">
      <c r="A1285">
        <v>1674</v>
      </c>
      <c r="B1285" s="1">
        <v>45081</v>
      </c>
      <c r="C1285">
        <v>4</v>
      </c>
      <c r="D1285">
        <v>6</v>
      </c>
      <c r="E1285">
        <v>7</v>
      </c>
      <c r="F1285">
        <v>12</v>
      </c>
      <c r="G1285">
        <v>29</v>
      </c>
      <c r="H1285">
        <v>8</v>
      </c>
    </row>
    <row r="1286" spans="1:8" x14ac:dyDescent="0.25">
      <c r="A1286">
        <v>1675</v>
      </c>
      <c r="B1286" s="1">
        <v>45084</v>
      </c>
      <c r="C1286">
        <v>5</v>
      </c>
      <c r="D1286">
        <v>7</v>
      </c>
      <c r="E1286">
        <v>14</v>
      </c>
      <c r="F1286">
        <v>15</v>
      </c>
      <c r="G1286">
        <v>25</v>
      </c>
      <c r="H1286">
        <v>4</v>
      </c>
    </row>
    <row r="1287" spans="1:8" x14ac:dyDescent="0.25">
      <c r="A1287">
        <v>1676</v>
      </c>
      <c r="B1287" s="1">
        <v>45088</v>
      </c>
      <c r="C1287">
        <v>12</v>
      </c>
      <c r="D1287">
        <v>13</v>
      </c>
      <c r="E1287">
        <v>14</v>
      </c>
      <c r="F1287">
        <v>17</v>
      </c>
      <c r="G1287">
        <v>25</v>
      </c>
      <c r="H1287">
        <v>5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28</v>
      </c>
      <c r="C2" s="5">
        <f t="shared" ref="C2:C33" si="0">AVERAGE(J2:Q2)</f>
        <v>3415.4857142857145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24</v>
      </c>
      <c r="I2" s="5">
        <f t="shared" ref="I2:I33" si="3">AVERAGE(J2:O2)</f>
        <v>4621.2800000000007</v>
      </c>
      <c r="J2">
        <f>IFERROR(AVERAGEIF(CSL_Sonuclari!C:C,A:A,CSL_Sonuclari!A:A) * H2,"")</f>
        <v>3328</v>
      </c>
      <c r="K2">
        <f>IFERROR(AVERAGEIF(CSL_Sonuclari!D:D,A:A,CSL_Sonuclari!A:A) * H2,"")</f>
        <v>7099.2000000000007</v>
      </c>
      <c r="L2">
        <f>IFERROR(AVERAGEIF(CSL_Sonuclari!E:E,A:A,CSL_Sonuclari!A:A) *H2,"")</f>
        <v>5628</v>
      </c>
      <c r="M2">
        <f>IFERROR(AVERAGEIF(CSL_Sonuclari!F:F,A:A,CSL_Sonuclari!A:A)*H2,"")</f>
        <v>5971.2000000000007</v>
      </c>
      <c r="N2">
        <f>IFERROR(AVERAGEIF(CSL_Sonuclari!G:G,A:A,CSL_Sonuclari!A:A)*H2,"")</f>
        <v>1080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40</v>
      </c>
    </row>
    <row r="3" spans="1:19" x14ac:dyDescent="0.25">
      <c r="A3">
        <v>51</v>
      </c>
      <c r="B3">
        <f>COUNTIF(CSL_Sonuclari!C:J,A3)</f>
        <v>26</v>
      </c>
      <c r="C3" s="5">
        <f t="shared" si="0"/>
        <v>4228.5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20</v>
      </c>
      <c r="I3" s="5">
        <f t="shared" si="3"/>
        <v>5333.333333333333</v>
      </c>
      <c r="J3">
        <f>IFERROR(AVERAGEIF(CSL_Sonuclari!C:C,A:A,CSL_Sonuclari!A:A) * H3,"")</f>
        <v>7420</v>
      </c>
      <c r="K3">
        <f>IFERROR(AVERAGEIF(CSL_Sonuclari!D:D,A:A,CSL_Sonuclari!A:A) * H3,"")</f>
        <v>2520</v>
      </c>
      <c r="L3">
        <f>IFERROR(AVERAGEIF(CSL_Sonuclari!E:E,A:A,CSL_Sonuclari!A:A) *H3,"")</f>
        <v>6520</v>
      </c>
      <c r="M3">
        <f>IFERROR(AVERAGEIF(CSL_Sonuclari!F:F,A:A,CSL_Sonuclari!A:A)*H3,"")</f>
        <v>3846.666666666667</v>
      </c>
      <c r="N3">
        <f>IFERROR(AVERAGEIF(CSL_Sonuclari!G:G,A:A,CSL_Sonuclari!A:A)*H3,"")</f>
        <v>4793.333333333333</v>
      </c>
      <c r="O3">
        <f>IFERROR(AVERAGEIF(CSL_Sonuclari!H:H,A:A,CSL_Sonuclari!A:A)*H3,"")</f>
        <v>6900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28</v>
      </c>
    </row>
    <row r="4" spans="1:19" x14ac:dyDescent="0.25">
      <c r="A4">
        <v>2</v>
      </c>
      <c r="B4">
        <f>COUNTIF(CSL_Sonuclari!C:J,A4)</f>
        <v>33</v>
      </c>
      <c r="C4" s="5">
        <f t="shared" si="0"/>
        <v>4614.315217391304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24</v>
      </c>
      <c r="I4" s="5">
        <f t="shared" si="3"/>
        <v>7959.130434782609</v>
      </c>
      <c r="J4">
        <f>IFERROR(AVERAGEIF(CSL_Sonuclari!C:C,A:A,CSL_Sonuclari!A:A) * H4,"")</f>
        <v>5886.2608695652179</v>
      </c>
      <c r="K4">
        <f>IFERROR(AVERAGEIF(CSL_Sonuclari!D:D,A:A,CSL_Sonuclari!A:A) * H4,"")</f>
        <v>10032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29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26</v>
      </c>
      <c r="C6" s="5">
        <f t="shared" si="0"/>
        <v>3711.2181818181825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18</v>
      </c>
      <c r="I6" s="5">
        <f t="shared" si="3"/>
        <v>4210.7727272727279</v>
      </c>
      <c r="J6">
        <f>IFERROR(AVERAGEIF(CSL_Sonuclari!C:C,A:A,CSL_Sonuclari!A:A) * H6,"")</f>
        <v>4837.0909090909099</v>
      </c>
      <c r="K6">
        <f>IFERROR(AVERAGEIF(CSL_Sonuclari!D:D,A:A,CSL_Sonuclari!A:A) * H6,"")</f>
        <v>4752</v>
      </c>
      <c r="L6">
        <f>IFERROR(AVERAGEIF(CSL_Sonuclari!E:E,A:A,CSL_Sonuclari!A:A) *H6,"")</f>
        <v>7164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90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35</v>
      </c>
    </row>
    <row r="9" spans="1:19" x14ac:dyDescent="0.25">
      <c r="A9">
        <v>50</v>
      </c>
      <c r="B9">
        <f>COUNTIF(CSL_Sonuclari!C:J,A9)</f>
        <v>30</v>
      </c>
      <c r="C9" s="5">
        <f t="shared" si="0"/>
        <v>4578.0214285714292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22</v>
      </c>
      <c r="I9" s="5">
        <f t="shared" si="3"/>
        <v>5884.2300000000005</v>
      </c>
      <c r="J9" t="str">
        <f>IFERROR(AVERAGEIF(CSL_Sonuclari!C:C,A:A,CSL_Sonuclari!A:A) * H9,"")</f>
        <v/>
      </c>
      <c r="K9">
        <f>IFERROR(AVERAGEIF(CSL_Sonuclari!D:D,A:A,CSL_Sonuclari!A:A) * H9,"")</f>
        <v>5709</v>
      </c>
      <c r="L9">
        <f>IFERROR(AVERAGEIF(CSL_Sonuclari!E:E,A:A,CSL_Sonuclari!A:A) *H9,"")</f>
        <v>3588.75</v>
      </c>
      <c r="M9">
        <f>IFERROR(AVERAGEIF(CSL_Sonuclari!F:F,A:A,CSL_Sonuclari!A:A)*H9,"")</f>
        <v>4653</v>
      </c>
      <c r="N9">
        <f>IFERROR(AVERAGEIF(CSL_Sonuclari!G:G,A:A,CSL_Sonuclari!A:A)*H9,"")</f>
        <v>6802.4</v>
      </c>
      <c r="O9">
        <f>IFERROR(AVERAGEIF(CSL_Sonuclari!H:H,A:A,CSL_Sonuclari!A:A)*H9,"")</f>
        <v>8668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39</v>
      </c>
    </row>
    <row r="10" spans="1:19" x14ac:dyDescent="0.25">
      <c r="A10">
        <v>34</v>
      </c>
      <c r="B10">
        <f>COUNTIF(CSL_Sonuclari!C:J,A10)</f>
        <v>31</v>
      </c>
      <c r="C10" s="5">
        <f t="shared" si="0"/>
        <v>4741.6428571428569</v>
      </c>
      <c r="D10">
        <f>COUNTIF(CSL_Sonuclari!J:J,A10)</f>
        <v>3</v>
      </c>
      <c r="E10" s="5">
        <f t="shared" si="1"/>
        <v>1123</v>
      </c>
      <c r="F10" s="6">
        <f>COUNTIF(CSL_Sonuclari!I:I,A10)</f>
        <v>3</v>
      </c>
      <c r="G10" s="8">
        <f t="shared" si="2"/>
        <v>761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761</v>
      </c>
      <c r="Q10">
        <f>IFERROR(AVERAGEIF(CSL_Sonuclari!J:J,A:A,CSL_Sonuclari!A:A)*D10,"")</f>
        <v>1123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29</v>
      </c>
      <c r="C11" s="5">
        <f t="shared" si="0"/>
        <v>3537.8769841269846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764</v>
      </c>
      <c r="H11">
        <f>COUNTIF(CSL_Sonuclari!C:H,A11)</f>
        <v>26</v>
      </c>
      <c r="I11" s="5">
        <f t="shared" si="3"/>
        <v>4751.4277777777779</v>
      </c>
      <c r="J11">
        <f>IFERROR(AVERAGEIF(CSL_Sonuclari!C:C,A:A,CSL_Sonuclari!A:A) * H11,"")</f>
        <v>5954</v>
      </c>
      <c r="K11">
        <f>IFERROR(AVERAGEIF(CSL_Sonuclari!D:D,A:A,CSL_Sonuclari!A:A) * H11,"")</f>
        <v>7393.75</v>
      </c>
      <c r="L11">
        <f>IFERROR(AVERAGEIF(CSL_Sonuclari!E:E,A:A,CSL_Sonuclari!A:A) *H11,"")</f>
        <v>3594.5</v>
      </c>
      <c r="M11">
        <f>IFERROR(AVERAGEIF(CSL_Sonuclari!F:F,A:A,CSL_Sonuclari!A:A)*H11,"")</f>
        <v>6476.8888888888887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764</v>
      </c>
      <c r="Q11">
        <f>IFERROR(AVERAGEIF(CSL_Sonuclari!J:J,A:A,CSL_Sonuclari!A:A)*D11,"")</f>
        <v>244</v>
      </c>
      <c r="R11" s="2">
        <v>10</v>
      </c>
      <c r="S11">
        <f>COUNTIF(CSL_Sonuclari!C:I,$R11)</f>
        <v>26</v>
      </c>
    </row>
    <row r="12" spans="1:19" x14ac:dyDescent="0.25">
      <c r="A12">
        <v>54</v>
      </c>
      <c r="B12">
        <f>COUNTIF(CSL_Sonuclari!C:J,A12)</f>
        <v>25</v>
      </c>
      <c r="C12" s="5">
        <f t="shared" si="0"/>
        <v>2029.1964285714287</v>
      </c>
      <c r="D12">
        <f>COUNTIF(CSL_Sonuclari!J:J,A12)</f>
        <v>2</v>
      </c>
      <c r="E12" s="5">
        <f t="shared" si="1"/>
        <v>681</v>
      </c>
      <c r="F12" s="6">
        <f>COUNTIF(CSL_Sonuclari!I:I,A12)</f>
        <v>6</v>
      </c>
      <c r="G12" s="8">
        <f t="shared" si="2"/>
        <v>1277</v>
      </c>
      <c r="H12">
        <f>COUNTIF(CSL_Sonuclari!C:H,A12)</f>
        <v>17</v>
      </c>
      <c r="I12" s="5">
        <f t="shared" si="3"/>
        <v>2449.2750000000001</v>
      </c>
      <c r="J12" t="str">
        <f>IFERROR(AVERAGEIF(CSL_Sonuclari!C:C,A:A,CSL_Sonuclari!A:A) * H12,"")</f>
        <v/>
      </c>
      <c r="K12">
        <f>IFERROR(AVERAGEIF(CSL_Sonuclari!D:D,A:A,CSL_Sonuclari!A:A) * H12,"")</f>
        <v>3281</v>
      </c>
      <c r="L12">
        <f>IFERROR(AVERAGEIF(CSL_Sonuclari!E:E,A:A,CSL_Sonuclari!A:A) *H12,"")</f>
        <v>4845</v>
      </c>
      <c r="M12">
        <f>IFERROR(AVERAGEIF(CSL_Sonuclari!F:F,A:A,CSL_Sonuclari!A:A)*H12,"")</f>
        <v>2624.375</v>
      </c>
      <c r="N12">
        <f>IFERROR(AVERAGEIF(CSL_Sonuclari!G:G,A:A,CSL_Sonuclari!A:A)*H12,"")</f>
        <v>1190</v>
      </c>
      <c r="O12">
        <f>IFERROR(AVERAGEIF(CSL_Sonuclari!H:H,A:A,CSL_Sonuclari!A:A)*H12,"")</f>
        <v>306</v>
      </c>
      <c r="P12">
        <f>IFERROR(AVERAGEIF(CSL_Sonuclari!I:I,A:A,CSL_Sonuclari!A:A)*F12,"")</f>
        <v>1277</v>
      </c>
      <c r="Q12">
        <f>IFERROR(AVERAGEIF(CSL_Sonuclari!J:J,A:A,CSL_Sonuclari!A:A)*D12,"")</f>
        <v>681</v>
      </c>
      <c r="R12" s="2">
        <v>11</v>
      </c>
      <c r="S12">
        <f>COUNTIF(CSL_Sonuclari!C:I,$R12)</f>
        <v>46</v>
      </c>
    </row>
    <row r="13" spans="1:19" x14ac:dyDescent="0.25">
      <c r="A13">
        <v>17</v>
      </c>
      <c r="B13">
        <f>COUNTIF(CSL_Sonuclari!C:J,A13)</f>
        <v>29</v>
      </c>
      <c r="C13" s="5">
        <f t="shared" si="0"/>
        <v>3379.7685185185182</v>
      </c>
      <c r="D13">
        <f>COUNTIF(CSL_Sonuclari!J:J,A13)</f>
        <v>4</v>
      </c>
      <c r="E13" s="5">
        <f t="shared" si="1"/>
        <v>1256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1256</v>
      </c>
      <c r="R13" s="2">
        <v>12</v>
      </c>
      <c r="S13">
        <f>COUNTIF(CSL_Sonuclari!C:I,$R13)</f>
        <v>40</v>
      </c>
    </row>
    <row r="14" spans="1:19" x14ac:dyDescent="0.25">
      <c r="A14">
        <v>38</v>
      </c>
      <c r="B14">
        <f>COUNTIF(CSL_Sonuclari!C:J,A14)</f>
        <v>33</v>
      </c>
      <c r="C14" s="5">
        <f t="shared" si="0"/>
        <v>5973.197802197802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28</v>
      </c>
      <c r="I14" s="5">
        <f t="shared" si="3"/>
        <v>8134.6769230769232</v>
      </c>
      <c r="J14">
        <f>IFERROR(AVERAGEIF(CSL_Sonuclari!C:C,A:A,CSL_Sonuclari!A:A) * H14,"")</f>
        <v>10962</v>
      </c>
      <c r="K14">
        <f>IFERROR(AVERAGEIF(CSL_Sonuclari!D:D,A:A,CSL_Sonuclari!A:A) * H14,"")</f>
        <v>7348</v>
      </c>
      <c r="L14">
        <f>IFERROR(AVERAGEIF(CSL_Sonuclari!E:E,A:A,CSL_Sonuclari!A:A) *H14,"")</f>
        <v>6151.3846153846152</v>
      </c>
      <c r="M14">
        <f>IFERROR(AVERAGEIF(CSL_Sonuclari!F:F,A:A,CSL_Sonuclari!A:A)*H14,"")</f>
        <v>6398</v>
      </c>
      <c r="N14">
        <f>IFERROR(AVERAGEIF(CSL_Sonuclari!G:G,A:A,CSL_Sonuclari!A:A)*H14,"")</f>
        <v>9814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29</v>
      </c>
      <c r="C15" s="5">
        <f t="shared" si="0"/>
        <v>4041.238095238095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24</v>
      </c>
      <c r="I15" s="5">
        <f t="shared" si="3"/>
        <v>5426.333333333333</v>
      </c>
      <c r="J15">
        <f>IFERROR(AVERAGEIF(CSL_Sonuclari!C:C,A:A,CSL_Sonuclari!A:A) * H15,"")</f>
        <v>4664</v>
      </c>
      <c r="K15">
        <f>IFERROR(AVERAGEIF(CSL_Sonuclari!D:D,A:A,CSL_Sonuclari!A:A) * H15,"")</f>
        <v>7490.6666666666661</v>
      </c>
      <c r="L15">
        <f>IFERROR(AVERAGEIF(CSL_Sonuclari!E:E,A:A,CSL_Sonuclari!A:A) *H15,"")</f>
        <v>5433</v>
      </c>
      <c r="M15">
        <f>IFERROR(AVERAGEIF(CSL_Sonuclari!F:F,A:A,CSL_Sonuclari!A:A)*H15,"")</f>
        <v>5800</v>
      </c>
      <c r="N15">
        <f>IFERROR(AVERAGEIF(CSL_Sonuclari!G:G,A:A,CSL_Sonuclari!A:A)*H15,"")</f>
        <v>3744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36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40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29</v>
      </c>
      <c r="C18" s="5">
        <f t="shared" si="0"/>
        <v>3318.3714285714291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25</v>
      </c>
      <c r="I18" s="5">
        <f t="shared" si="3"/>
        <v>5064.2857142857147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5996.4285714285716</v>
      </c>
      <c r="N18">
        <f>IFERROR(AVERAGEIF(CSL_Sonuclari!G:G,A:A,CSL_Sonuclari!A:A)*H18,"")</f>
        <v>3896.4285714285716</v>
      </c>
      <c r="O18">
        <f>IFERROR(AVERAGEIF(CSL_Sonuclari!H:H,A:A,CSL_Sonuclari!A:A)*H18,"")</f>
        <v>5300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34</v>
      </c>
      <c r="C19" s="5">
        <f t="shared" si="0"/>
        <v>2862.3206349206348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26</v>
      </c>
      <c r="I19" s="5">
        <f t="shared" si="3"/>
        <v>4179.534391534391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312</v>
      </c>
      <c r="N19">
        <f>IFERROR(AVERAGEIF(CSL_Sonuclari!G:G,A:A,CSL_Sonuclari!A:A)*H19,"")</f>
        <v>5957.7142857142853</v>
      </c>
      <c r="O19">
        <f>IFERROR(AVERAGEIF(CSL_Sonuclari!H:H,A:A,CSL_Sonuclari!A:A)*H19,"")</f>
        <v>6268.8888888888887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47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28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31</v>
      </c>
    </row>
    <row r="22" spans="1:19" x14ac:dyDescent="0.25">
      <c r="A22">
        <v>66</v>
      </c>
      <c r="B22">
        <f>COUNTIF(CSL_Sonuclari!C:J,A22)</f>
        <v>38</v>
      </c>
      <c r="C22" s="5">
        <f t="shared" si="0"/>
        <v>6014.2666666666664</v>
      </c>
      <c r="D22">
        <f>COUNTIF(CSL_Sonuclari!J:J,A22)</f>
        <v>3</v>
      </c>
      <c r="E22" s="5">
        <f t="shared" si="1"/>
        <v>1046</v>
      </c>
      <c r="F22" s="6">
        <f>COUNTIF(CSL_Sonuclari!I:I,A22)</f>
        <v>2</v>
      </c>
      <c r="G22" s="8">
        <f t="shared" si="2"/>
        <v>526</v>
      </c>
      <c r="H22">
        <f>COUNTIF(CSL_Sonuclari!C:H,A22)</f>
        <v>33</v>
      </c>
      <c r="I22" s="5">
        <f t="shared" si="3"/>
        <v>8628.4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10730.5</v>
      </c>
      <c r="M22">
        <f>IFERROR(AVERAGEIF(CSL_Sonuclari!F:F,A:A,CSL_Sonuclari!A:A)*H22,"")</f>
        <v>7962.9000000000005</v>
      </c>
      <c r="N22">
        <f>IFERROR(AVERAGEIF(CSL_Sonuclari!G:G,A:A,CSL_Sonuclari!A:A)*H22,"")</f>
        <v>7260</v>
      </c>
      <c r="O22">
        <f>IFERROR(AVERAGEIF(CSL_Sonuclari!H:H,A:A,CSL_Sonuclari!A:A)*H22,"")</f>
        <v>8560.1999999999989</v>
      </c>
      <c r="P22">
        <f>IFERROR(AVERAGEIF(CSL_Sonuclari!I:I,A:A,CSL_Sonuclari!A:A)*F22,"")</f>
        <v>526</v>
      </c>
      <c r="Q22">
        <f>IFERROR(AVERAGEIF(CSL_Sonuclari!J:J,A:A,CSL_Sonuclari!A:A)*D22,"")</f>
        <v>1046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36</v>
      </c>
      <c r="C23" s="5">
        <f t="shared" si="0"/>
        <v>4888.2824074074078</v>
      </c>
      <c r="D23">
        <f>COUNTIF(CSL_Sonuclari!J:J,A23)</f>
        <v>1</v>
      </c>
      <c r="E23" s="5">
        <f t="shared" si="1"/>
        <v>409</v>
      </c>
      <c r="F23" s="6">
        <f>COUNTIF(CSL_Sonuclari!I:I,A23)</f>
        <v>6</v>
      </c>
      <c r="G23" s="8">
        <f t="shared" si="2"/>
        <v>1676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1676</v>
      </c>
      <c r="Q23">
        <f>IFERROR(AVERAGEIF(CSL_Sonuclari!J:J,A:A,CSL_Sonuclari!A:A)*D23,"")</f>
        <v>409</v>
      </c>
      <c r="R23" s="2">
        <v>22</v>
      </c>
      <c r="S23">
        <f>COUNTIF(CSL_Sonuclari!C:I,$R23)</f>
        <v>35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5633.5765306122457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27</v>
      </c>
      <c r="I24" s="5">
        <f t="shared" si="3"/>
        <v>7468.0071428571437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7580.25</v>
      </c>
      <c r="N24">
        <f>IFERROR(AVERAGEIF(CSL_Sonuclari!G:G,A:A,CSL_Sonuclari!A:A)*H24,"")</f>
        <v>7560</v>
      </c>
      <c r="O24">
        <f>IFERROR(AVERAGEIF(CSL_Sonuclari!H:H,A:A,CSL_Sonuclari!A:A)*H24,"")</f>
        <v>5972.7857142857147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36</v>
      </c>
      <c r="C25" s="5">
        <f t="shared" si="0"/>
        <v>5479.8909090909092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31</v>
      </c>
      <c r="I25" s="5">
        <f t="shared" si="3"/>
        <v>8755.1515151515141</v>
      </c>
      <c r="J25">
        <f>IFERROR(AVERAGEIF(CSL_Sonuclari!C:C,A:A,CSL_Sonuclari!A:A) * H25,"")</f>
        <v>6781.954545454546</v>
      </c>
      <c r="K25">
        <f>IFERROR(AVERAGEIF(CSL_Sonuclari!D:D,A:A,CSL_Sonuclari!A:A) * H25,"")</f>
        <v>8664.5</v>
      </c>
      <c r="L25">
        <f>IFERROR(AVERAGEIF(CSL_Sonuclari!E:E,A:A,CSL_Sonuclari!A:A) *H25,"")</f>
        <v>10819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34</v>
      </c>
    </row>
    <row r="26" spans="1:19" x14ac:dyDescent="0.25">
      <c r="A26">
        <v>68</v>
      </c>
      <c r="B26">
        <f>COUNTIF(CSL_Sonuclari!C:J,A26)</f>
        <v>36</v>
      </c>
      <c r="C26" s="5">
        <f t="shared" si="0"/>
        <v>4801.5690476190475</v>
      </c>
      <c r="D26">
        <f>COUNTIF(CSL_Sonuclari!J:J,A26)</f>
        <v>3</v>
      </c>
      <c r="E26" s="5">
        <f t="shared" si="1"/>
        <v>1095</v>
      </c>
      <c r="F26" s="6">
        <f>COUNTIF(CSL_Sonuclari!I:I,A26)</f>
        <v>4</v>
      </c>
      <c r="G26" s="8">
        <f t="shared" si="2"/>
        <v>802</v>
      </c>
      <c r="H26">
        <f>COUNTIF(CSL_Sonuclari!C:H,A26)</f>
        <v>29</v>
      </c>
      <c r="I26" s="5">
        <f t="shared" si="3"/>
        <v>6728.1035714285717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3654</v>
      </c>
      <c r="M26">
        <f>IFERROR(AVERAGEIF(CSL_Sonuclari!F:F,A:A,CSL_Sonuclari!A:A)*H26,"")</f>
        <v>6235</v>
      </c>
      <c r="N26">
        <f>IFERROR(AVERAGEIF(CSL_Sonuclari!G:G,A:A,CSL_Sonuclari!A:A)*H26,"")</f>
        <v>7894.2142857142862</v>
      </c>
      <c r="O26">
        <f>IFERROR(AVERAGEIF(CSL_Sonuclari!H:H,A:A,CSL_Sonuclari!A:A)*H26,"")</f>
        <v>9129.2000000000007</v>
      </c>
      <c r="P26">
        <f>IFERROR(AVERAGEIF(CSL_Sonuclari!I:I,A:A,CSL_Sonuclari!A:A)*F26,"")</f>
        <v>802</v>
      </c>
      <c r="Q26">
        <f>IFERROR(AVERAGEIF(CSL_Sonuclari!J:J,A:A,CSL_Sonuclari!A:A)*D26,"")</f>
        <v>1095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41</v>
      </c>
      <c r="C27" s="5">
        <f t="shared" si="0"/>
        <v>5604.333333333333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30</v>
      </c>
      <c r="I27" s="5">
        <f t="shared" si="3"/>
        <v>7596.75</v>
      </c>
      <c r="J27">
        <f>IFERROR(AVERAGEIF(CSL_Sonuclari!C:C,A:A,CSL_Sonuclari!A:A) * H27,"")</f>
        <v>7010</v>
      </c>
      <c r="K27">
        <f>IFERROR(AVERAGEIF(CSL_Sonuclari!D:D,A:A,CSL_Sonuclari!A:A) * H27,"")</f>
        <v>7045</v>
      </c>
      <c r="L27">
        <f>IFERROR(AVERAGEIF(CSL_Sonuclari!E:E,A:A,CSL_Sonuclari!A:A) *H27,"")</f>
        <v>6972</v>
      </c>
      <c r="M27">
        <f>IFERROR(AVERAGEIF(CSL_Sonuclari!F:F,A:A,CSL_Sonuclari!A:A)*H27,"")</f>
        <v>9360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32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37</v>
      </c>
      <c r="C29" s="5">
        <f t="shared" si="0"/>
        <v>4355.2040816326535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31</v>
      </c>
      <c r="I29" s="5">
        <f t="shared" si="3"/>
        <v>5735.8857142857141</v>
      </c>
      <c r="J29">
        <f>IFERROR(AVERAGEIF(CSL_Sonuclari!C:C,A:A,CSL_Sonuclari!A:A) * H29,"")</f>
        <v>527</v>
      </c>
      <c r="K29">
        <f>IFERROR(AVERAGEIF(CSL_Sonuclari!D:D,A:A,CSL_Sonuclari!A:A) * H29,"")</f>
        <v>7998</v>
      </c>
      <c r="L29">
        <f>IFERROR(AVERAGEIF(CSL_Sonuclari!E:E,A:A,CSL_Sonuclari!A:A) *H29,"")</f>
        <v>7180.9285714285716</v>
      </c>
      <c r="M29">
        <f>IFERROR(AVERAGEIF(CSL_Sonuclari!F:F,A:A,CSL_Sonuclari!A:A)*H29,"")</f>
        <v>8106.5</v>
      </c>
      <c r="N29">
        <f>IFERROR(AVERAGEIF(CSL_Sonuclari!G:G,A:A,CSL_Sonuclari!A:A)*H29,"")</f>
        <v>4867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40</v>
      </c>
      <c r="C30" s="5">
        <f t="shared" si="0"/>
        <v>5425.6623931623935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31</v>
      </c>
      <c r="I30" s="5">
        <f t="shared" si="3"/>
        <v>7572.7435897435898</v>
      </c>
      <c r="J30">
        <f>IFERROR(AVERAGEIF(CSL_Sonuclari!C:C,A:A,CSL_Sonuclari!A:A) * H30,"")</f>
        <v>4805</v>
      </c>
      <c r="K30">
        <f>IFERROR(AVERAGEIF(CSL_Sonuclari!D:D,A:A,CSL_Sonuclari!A:A) * H30,"")</f>
        <v>8756.3076923076915</v>
      </c>
      <c r="L30">
        <f>IFERROR(AVERAGEIF(CSL_Sonuclari!E:E,A:A,CSL_Sonuclari!A:A) *H30,"")</f>
        <v>8840.1666666666679</v>
      </c>
      <c r="M30">
        <f>IFERROR(AVERAGEIF(CSL_Sonuclari!F:F,A:A,CSL_Sonuclari!A:A)*H30,"")</f>
        <v>7889.5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38</v>
      </c>
    </row>
    <row r="31" spans="1:19" x14ac:dyDescent="0.25">
      <c r="A31">
        <v>78</v>
      </c>
      <c r="B31">
        <f>COUNTIF(CSL_Sonuclari!C:J,A31)</f>
        <v>34</v>
      </c>
      <c r="C31" s="5">
        <f t="shared" si="0"/>
        <v>5031.0094191522758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30</v>
      </c>
      <c r="I31" s="5">
        <f t="shared" si="3"/>
        <v>6859.8131868131868</v>
      </c>
      <c r="J31">
        <f>IFERROR(AVERAGEIF(CSL_Sonuclari!C:C,A:A,CSL_Sonuclari!A:A) * H31,"")</f>
        <v>90</v>
      </c>
      <c r="K31" t="str">
        <f>IFERROR(AVERAGEIF(CSL_Sonuclari!D:D,A:A,CSL_Sonuclari!A:A) * H31,"")</f>
        <v/>
      </c>
      <c r="L31">
        <f>IFERROR(AVERAGEIF(CSL_Sonuclari!E:E,A:A,CSL_Sonuclari!A:A) *H31,"")</f>
        <v>12180</v>
      </c>
      <c r="M31">
        <f>IFERROR(AVERAGEIF(CSL_Sonuclari!F:F,A:A,CSL_Sonuclari!A:A)*H31,"")</f>
        <v>7950</v>
      </c>
      <c r="N31">
        <f>IFERROR(AVERAGEIF(CSL_Sonuclari!G:G,A:A,CSL_Sonuclari!A:A)*H31,"")</f>
        <v>5976.9230769230771</v>
      </c>
      <c r="O31">
        <f>IFERROR(AVERAGEIF(CSL_Sonuclari!H:H,A:A,CSL_Sonuclari!A:A)*H31,"")</f>
        <v>8102.1428571428569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26</v>
      </c>
    </row>
    <row r="32" spans="1:19" x14ac:dyDescent="0.25">
      <c r="A32">
        <v>59</v>
      </c>
      <c r="B32">
        <f>COUNTIF(CSL_Sonuclari!C:J,A32)</f>
        <v>33</v>
      </c>
      <c r="C32" s="5">
        <f t="shared" si="0"/>
        <v>3838.1955782312921</v>
      </c>
      <c r="D32">
        <f>COUNTIF(CSL_Sonuclari!J:J,A32)</f>
        <v>4</v>
      </c>
      <c r="E32" s="5">
        <f t="shared" si="1"/>
        <v>1509</v>
      </c>
      <c r="F32" s="6">
        <f>COUNTIF(CSL_Sonuclari!I:I,A32)</f>
        <v>3</v>
      </c>
      <c r="G32" s="8">
        <f t="shared" si="2"/>
        <v>817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817</v>
      </c>
      <c r="Q32">
        <f>IFERROR(AVERAGEIF(CSL_Sonuclari!J:J,A:A,CSL_Sonuclari!A:A)*D32,"")</f>
        <v>1509</v>
      </c>
      <c r="R32" s="2">
        <v>31</v>
      </c>
      <c r="S32">
        <f>COUNTIF(CSL_Sonuclari!C:I,$R32)</f>
        <v>28</v>
      </c>
    </row>
    <row r="33" spans="1:19" x14ac:dyDescent="0.25">
      <c r="A33">
        <v>3</v>
      </c>
      <c r="B33">
        <f>COUNTIF(CSL_Sonuclari!C:J,A33)</f>
        <v>32</v>
      </c>
      <c r="C33" s="5">
        <f t="shared" si="0"/>
        <v>4671.3234126984125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29</v>
      </c>
      <c r="I33" s="5">
        <f t="shared" si="3"/>
        <v>6468.9851190476184</v>
      </c>
      <c r="J33">
        <f>IFERROR(AVERAGEIF(CSL_Sonuclari!C:C,A:A,CSL_Sonuclari!A:A) * H33,"")</f>
        <v>5735.0952380952376</v>
      </c>
      <c r="K33">
        <f>IFERROR(AVERAGEIF(CSL_Sonuclari!D:D,A:A,CSL_Sonuclari!A:A) * H33,"")</f>
        <v>7202.875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38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39</v>
      </c>
      <c r="C35" s="5">
        <f t="shared" si="4"/>
        <v>4782.7746031746037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32</v>
      </c>
      <c r="I35" s="5">
        <f t="shared" si="7"/>
        <v>6784.1619047619051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10084</v>
      </c>
      <c r="M35">
        <f>IFERROR(AVERAGEIF(CSL_Sonuclari!F:F,A:A,CSL_Sonuclari!A:A)*H35,"")</f>
        <v>6253.7142857142853</v>
      </c>
      <c r="N35">
        <f>IFERROR(AVERAGEIF(CSL_Sonuclari!G:G,A:A,CSL_Sonuclari!A:A)*H35,"")</f>
        <v>7406.9333333333334</v>
      </c>
      <c r="O35">
        <f>IFERROR(AVERAGEIF(CSL_Sonuclari!H:H,A:A,CSL_Sonuclari!A:A)*H35,"")</f>
        <v>3392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28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32</v>
      </c>
      <c r="C37" s="5">
        <f t="shared" si="4"/>
        <v>5077.4940476190477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25</v>
      </c>
      <c r="I37" s="5">
        <f t="shared" si="7"/>
        <v>6570.9920634920636</v>
      </c>
      <c r="J37">
        <f>IFERROR(AVERAGEIF(CSL_Sonuclari!C:C,A:A,CSL_Sonuclari!A:A) * H37,"")</f>
        <v>10050</v>
      </c>
      <c r="K37">
        <f>IFERROR(AVERAGEIF(CSL_Sonuclari!D:D,A:A,CSL_Sonuclari!A:A) * H37,"")</f>
        <v>3141.666666666667</v>
      </c>
      <c r="L37">
        <f>IFERROR(AVERAGEIF(CSL_Sonuclari!E:E,A:A,CSL_Sonuclari!A:A) *H37,"")</f>
        <v>5545</v>
      </c>
      <c r="M37">
        <f>IFERROR(AVERAGEIF(CSL_Sonuclari!F:F,A:A,CSL_Sonuclari!A:A)*H37,"")</f>
        <v>4214.2857142857147</v>
      </c>
      <c r="N37">
        <f>IFERROR(AVERAGEIF(CSL_Sonuclari!G:G,A:A,CSL_Sonuclari!A:A)*H37,"")</f>
        <v>7000</v>
      </c>
      <c r="O37">
        <f>IFERROR(AVERAGEIF(CSL_Sonuclari!H:H,A:A,CSL_Sonuclari!A:A)*H37,"")</f>
        <v>9475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27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35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32</v>
      </c>
    </row>
    <row r="40" spans="1:19" x14ac:dyDescent="0.25">
      <c r="A40">
        <v>26</v>
      </c>
      <c r="B40">
        <f>COUNTIF(CSL_Sonuclari!C:J,A40)</f>
        <v>36</v>
      </c>
      <c r="C40" s="5">
        <f t="shared" si="4"/>
        <v>5650.9523809523816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26</v>
      </c>
      <c r="I40" s="5">
        <f t="shared" si="7"/>
        <v>7390.9333333333343</v>
      </c>
      <c r="J40">
        <f>IFERROR(AVERAGEIF(CSL_Sonuclari!C:C,A:A,CSL_Sonuclari!A:A) * H40,"")</f>
        <v>7280</v>
      </c>
      <c r="K40">
        <f>IFERROR(AVERAGEIF(CSL_Sonuclari!D:D,A:A,CSL_Sonuclari!A:A) * H40,"")</f>
        <v>5026.666666666667</v>
      </c>
      <c r="L40">
        <f>IFERROR(AVERAGEIF(CSL_Sonuclari!E:E,A:A,CSL_Sonuclari!A:A) *H40,"")</f>
        <v>6708</v>
      </c>
      <c r="M40">
        <f>IFERROR(AVERAGEIF(CSL_Sonuclari!F:F,A:A,CSL_Sonuclari!A:A)*H40,"")</f>
        <v>7306</v>
      </c>
      <c r="N40">
        <f>IFERROR(AVERAGEIF(CSL_Sonuclari!G:G,A:A,CSL_Sonuclari!A:A)*H40,"")</f>
        <v>10634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35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33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34</v>
      </c>
    </row>
    <row r="43" spans="1:19" x14ac:dyDescent="0.25">
      <c r="A43">
        <v>37</v>
      </c>
      <c r="B43">
        <f>COUNTIF(CSL_Sonuclari!C:J,A43)</f>
        <v>37</v>
      </c>
      <c r="C43" s="5">
        <f t="shared" si="4"/>
        <v>4707.3666666666668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29</v>
      </c>
      <c r="I43" s="5">
        <f t="shared" si="7"/>
        <v>6249.1133333333328</v>
      </c>
      <c r="J43">
        <f>IFERROR(AVERAGEIF(CSL_Sonuclari!C:C,A:A,CSL_Sonuclari!A:A) * H43,"")</f>
        <v>7153.333333333333</v>
      </c>
      <c r="K43">
        <f>IFERROR(AVERAGEIF(CSL_Sonuclari!D:D,A:A,CSL_Sonuclari!A:A) * H43,"")</f>
        <v>8912.6666666666661</v>
      </c>
      <c r="L43">
        <f>IFERROR(AVERAGEIF(CSL_Sonuclari!E:E,A:A,CSL_Sonuclari!A:A) *H43,"")</f>
        <v>5171.666666666667</v>
      </c>
      <c r="M43">
        <f>IFERROR(AVERAGEIF(CSL_Sonuclari!F:F,A:A,CSL_Sonuclari!A:A)*H43,"")</f>
        <v>7078.9</v>
      </c>
      <c r="N43">
        <f>IFERROR(AVERAGEIF(CSL_Sonuclari!G:G,A:A,CSL_Sonuclari!A:A)*H43,"")</f>
        <v>2929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40</v>
      </c>
      <c r="C44" s="5">
        <f t="shared" si="4"/>
        <v>5489.9609523809522</v>
      </c>
      <c r="D44">
        <f>COUNTIF(CSL_Sonuclari!J:J,A44)</f>
        <v>3</v>
      </c>
      <c r="E44" s="5">
        <f t="shared" si="5"/>
        <v>1084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1084</v>
      </c>
      <c r="R44" s="2">
        <v>43</v>
      </c>
      <c r="S44">
        <f>COUNTIF(CSL_Sonuclari!C:I,$R44)</f>
        <v>37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39</v>
      </c>
    </row>
    <row r="47" spans="1:19" x14ac:dyDescent="0.25">
      <c r="A47">
        <v>80</v>
      </c>
      <c r="B47">
        <f>COUNTIF(CSL_Sonuclari!C:J,A47)</f>
        <v>36</v>
      </c>
      <c r="C47" s="5">
        <f t="shared" si="4"/>
        <v>4572.6000000000004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30</v>
      </c>
      <c r="I47" s="5">
        <f t="shared" si="7"/>
        <v>7105.333333333333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7480</v>
      </c>
      <c r="N47">
        <f>IFERROR(AVERAGEIF(CSL_Sonuclari!G:G,A:A,CSL_Sonuclari!A:A)*H47,"")</f>
        <v>7470</v>
      </c>
      <c r="O47">
        <f>IFERROR(AVERAGEIF(CSL_Sonuclari!H:H,A:A,CSL_Sonuclari!A:A)*H47,"")</f>
        <v>6366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44</v>
      </c>
    </row>
    <row r="48" spans="1:19" x14ac:dyDescent="0.25">
      <c r="A48">
        <v>55</v>
      </c>
      <c r="B48">
        <f>COUNTIF(CSL_Sonuclari!C:J,A48)</f>
        <v>38</v>
      </c>
      <c r="C48" s="5">
        <f t="shared" si="4"/>
        <v>5595.4812499999998</v>
      </c>
      <c r="D48">
        <f>COUNTIF(CSL_Sonuclari!J:J,A48)</f>
        <v>2</v>
      </c>
      <c r="E48" s="5">
        <f t="shared" si="5"/>
        <v>597</v>
      </c>
      <c r="F48" s="6">
        <f>COUNTIF(CSL_Sonuclari!I:I,A48)</f>
        <v>7</v>
      </c>
      <c r="G48" s="8">
        <f t="shared" si="6"/>
        <v>1953</v>
      </c>
      <c r="H48">
        <f>COUNTIF(CSL_Sonuclari!C:H,A48)</f>
        <v>29</v>
      </c>
      <c r="I48" s="5">
        <f t="shared" si="7"/>
        <v>7035.6416666666664</v>
      </c>
      <c r="J48">
        <f>IFERROR(AVERAGEIF(CSL_Sonuclari!C:C,A:A,CSL_Sonuclari!A:A) * H48,"")</f>
        <v>9599</v>
      </c>
      <c r="K48">
        <f>IFERROR(AVERAGEIF(CSL_Sonuclari!D:D,A:A,CSL_Sonuclari!A:A) * H48,"")</f>
        <v>8366.5</v>
      </c>
      <c r="L48">
        <f>IFERROR(AVERAGEIF(CSL_Sonuclari!E:E,A:A,CSL_Sonuclari!A:A) *H48,"")</f>
        <v>4738.6000000000004</v>
      </c>
      <c r="M48">
        <f>IFERROR(AVERAGEIF(CSL_Sonuclari!F:F,A:A,CSL_Sonuclari!A:A)*H48,"")</f>
        <v>6097.25</v>
      </c>
      <c r="N48">
        <f>IFERROR(AVERAGEIF(CSL_Sonuclari!G:G,A:A,CSL_Sonuclari!A:A)*H48,"")</f>
        <v>5249</v>
      </c>
      <c r="O48">
        <f>IFERROR(AVERAGEIF(CSL_Sonuclari!H:H,A:A,CSL_Sonuclari!A:A)*H48,"")</f>
        <v>8163.5</v>
      </c>
      <c r="P48">
        <f>IFERROR(AVERAGEIF(CSL_Sonuclari!I:I,A:A,CSL_Sonuclari!A:A)*F48,"")</f>
        <v>1953</v>
      </c>
      <c r="Q48">
        <f>IFERROR(AVERAGEIF(CSL_Sonuclari!J:J,A:A,CSL_Sonuclari!A:A)*D48,"")</f>
        <v>597</v>
      </c>
      <c r="R48" s="2">
        <v>47</v>
      </c>
      <c r="S48">
        <f>COUNTIF(CSL_Sonuclari!C:I,$R48)</f>
        <v>36</v>
      </c>
    </row>
    <row r="49" spans="1:19" x14ac:dyDescent="0.25">
      <c r="A49">
        <v>67</v>
      </c>
      <c r="B49">
        <f>COUNTIF(CSL_Sonuclari!C:J,A49)</f>
        <v>40</v>
      </c>
      <c r="C49" s="5">
        <f t="shared" si="4"/>
        <v>5380.4751082251087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34</v>
      </c>
      <c r="I49" s="5">
        <f t="shared" si="7"/>
        <v>7262.0651515151521</v>
      </c>
      <c r="J49">
        <f>IFERROR(AVERAGEIF(CSL_Sonuclari!C:C,A:A,CSL_Sonuclari!A:A) * H49,"")</f>
        <v>170</v>
      </c>
      <c r="K49" t="str">
        <f>IFERROR(AVERAGEIF(CSL_Sonuclari!D:D,A:A,CSL_Sonuclari!A:A) * H49,"")</f>
        <v/>
      </c>
      <c r="L49">
        <f>IFERROR(AVERAGEIF(CSL_Sonuclari!E:E,A:A,CSL_Sonuclari!A:A) *H49,"")</f>
        <v>10931</v>
      </c>
      <c r="M49">
        <f>IFERROR(AVERAGEIF(CSL_Sonuclari!F:F,A:A,CSL_Sonuclari!A:A)*H49,"")</f>
        <v>10127.75</v>
      </c>
      <c r="N49">
        <f>IFERROR(AVERAGEIF(CSL_Sonuclari!G:G,A:A,CSL_Sonuclari!A:A)*H49,"")</f>
        <v>7102.909090909091</v>
      </c>
      <c r="O49">
        <f>IFERROR(AVERAGEIF(CSL_Sonuclari!H:H,A:A,CSL_Sonuclari!A:A)*H49,"")</f>
        <v>7978.6666666666661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30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38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3876.6706349206347</v>
      </c>
      <c r="D51">
        <f>COUNTIF(CSL_Sonuclari!J:J,A51)</f>
        <v>3</v>
      </c>
      <c r="E51" s="5">
        <f t="shared" si="5"/>
        <v>983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983</v>
      </c>
      <c r="R51" s="2">
        <v>50</v>
      </c>
      <c r="S51">
        <f>COUNTIF(CSL_Sonuclari!C:I,$R51)</f>
        <v>25</v>
      </c>
    </row>
    <row r="52" spans="1:19" x14ac:dyDescent="0.25">
      <c r="A52">
        <v>39</v>
      </c>
      <c r="B52">
        <f>COUNTIF(CSL_Sonuclari!C:J,A52)</f>
        <v>36</v>
      </c>
      <c r="C52" s="5">
        <f t="shared" si="4"/>
        <v>4090.1071428571436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28</v>
      </c>
      <c r="I52" s="5">
        <f t="shared" si="7"/>
        <v>5360.9500000000007</v>
      </c>
      <c r="J52">
        <f>IFERROR(AVERAGEIF(CSL_Sonuclari!C:C,A:A,CSL_Sonuclari!A:A) * H52,"")</f>
        <v>6076</v>
      </c>
      <c r="K52">
        <f>IFERROR(AVERAGEIF(CSL_Sonuclari!D:D,A:A,CSL_Sonuclari!A:A) * H52,"")</f>
        <v>5805.3333333333339</v>
      </c>
      <c r="L52">
        <f>IFERROR(AVERAGEIF(CSL_Sonuclari!E:E,A:A,CSL_Sonuclari!A:A) *H52,"")</f>
        <v>5748.75</v>
      </c>
      <c r="M52">
        <f>IFERROR(AVERAGEIF(CSL_Sonuclari!F:F,A:A,CSL_Sonuclari!A:A)*H52,"")</f>
        <v>9034.6666666666679</v>
      </c>
      <c r="N52">
        <f>IFERROR(AVERAGEIF(CSL_Sonuclari!G:G,A:A,CSL_Sonuclari!A:A)*H52,"")</f>
        <v>140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25</v>
      </c>
    </row>
    <row r="53" spans="1:19" x14ac:dyDescent="0.25">
      <c r="A53">
        <v>19</v>
      </c>
      <c r="B53">
        <f>COUNTIF(CSL_Sonuclari!C:J,A53)</f>
        <v>30</v>
      </c>
      <c r="C53" s="5">
        <f t="shared" si="4"/>
        <v>2552.2883116883118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5</v>
      </c>
      <c r="G53" s="8">
        <f t="shared" si="6"/>
        <v>1234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1234</v>
      </c>
      <c r="Q53">
        <f>IFERROR(AVERAGEIF(CSL_Sonuclari!J:J,A:A,CSL_Sonuclari!A:A)*D53,"")</f>
        <v>573</v>
      </c>
      <c r="R53" s="2">
        <v>52</v>
      </c>
      <c r="S53">
        <f>COUNTIF(CSL_Sonuclari!C:I,$R53)</f>
        <v>38</v>
      </c>
    </row>
    <row r="54" spans="1:19" x14ac:dyDescent="0.25">
      <c r="A54">
        <v>62</v>
      </c>
      <c r="B54">
        <f>COUNTIF(CSL_Sonuclari!C:J,A54)</f>
        <v>42</v>
      </c>
      <c r="C54" s="5">
        <f t="shared" si="4"/>
        <v>4813.3611111111113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35</v>
      </c>
      <c r="I54" s="5">
        <f t="shared" si="7"/>
        <v>6644.791666666667</v>
      </c>
      <c r="J54" t="str">
        <f>IFERROR(AVERAGEIF(CSL_Sonuclari!C:C,A:A,CSL_Sonuclari!A:A) * H54,"")</f>
        <v/>
      </c>
      <c r="K54">
        <f>IFERROR(AVERAGEIF(CSL_Sonuclari!D:D,A:A,CSL_Sonuclari!A:A) * H54,"")</f>
        <v>2695</v>
      </c>
      <c r="L54">
        <f>IFERROR(AVERAGEIF(CSL_Sonuclari!E:E,A:A,CSL_Sonuclari!A:A) *H54,"")</f>
        <v>8551.6666666666679</v>
      </c>
      <c r="M54">
        <f>IFERROR(AVERAGEIF(CSL_Sonuclari!F:F,A:A,CSL_Sonuclari!A:A)*H54,"")</f>
        <v>6672.5</v>
      </c>
      <c r="N54">
        <f>IFERROR(AVERAGEIF(CSL_Sonuclari!G:G,A:A,CSL_Sonuclari!A:A)*H54,"")</f>
        <v>8660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34</v>
      </c>
      <c r="C55" s="5">
        <f t="shared" si="4"/>
        <v>4528.5714285714284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24</v>
      </c>
      <c r="I55" s="5">
        <f t="shared" si="7"/>
        <v>6014.4</v>
      </c>
      <c r="J55">
        <f>IFERROR(AVERAGEIF(CSL_Sonuclari!C:C,A:A,CSL_Sonuclari!A:A) * H55,"")</f>
        <v>7176</v>
      </c>
      <c r="K55">
        <f>IFERROR(AVERAGEIF(CSL_Sonuclari!D:D,A:A,CSL_Sonuclari!A:A) * H55,"")</f>
        <v>4002</v>
      </c>
      <c r="L55">
        <f>IFERROR(AVERAGEIF(CSL_Sonuclari!E:E,A:A,CSL_Sonuclari!A:A) *H55,"")</f>
        <v>5538</v>
      </c>
      <c r="M55">
        <f>IFERROR(AVERAGEIF(CSL_Sonuclari!F:F,A:A,CSL_Sonuclari!A:A)*H55,"")</f>
        <v>9084</v>
      </c>
      <c r="N55">
        <f>IFERROR(AVERAGEIF(CSL_Sonuclari!G:G,A:A,CSL_Sonuclari!A:A)*H55,"")</f>
        <v>4272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23</v>
      </c>
    </row>
    <row r="56" spans="1:19" x14ac:dyDescent="0.25">
      <c r="A56">
        <v>40</v>
      </c>
      <c r="B56">
        <f>COUNTIF(CSL_Sonuclari!C:J,A56)</f>
        <v>38</v>
      </c>
      <c r="C56" s="5">
        <f t="shared" si="4"/>
        <v>5278.0612244897957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27</v>
      </c>
      <c r="I56" s="5">
        <f t="shared" si="7"/>
        <v>6888.0857142857149</v>
      </c>
      <c r="J56">
        <f>IFERROR(AVERAGEIF(CSL_Sonuclari!C:C,A:A,CSL_Sonuclari!A:A) * H56,"")</f>
        <v>6453</v>
      </c>
      <c r="K56">
        <f>IFERROR(AVERAGEIF(CSL_Sonuclari!D:D,A:A,CSL_Sonuclari!A:A) * H56,"")</f>
        <v>5670</v>
      </c>
      <c r="L56">
        <f>IFERROR(AVERAGEIF(CSL_Sonuclari!E:E,A:A,CSL_Sonuclari!A:A) *H56,"")</f>
        <v>7884</v>
      </c>
      <c r="M56">
        <f>IFERROR(AVERAGEIF(CSL_Sonuclari!F:F,A:A,CSL_Sonuclari!A:A)*H56,"")</f>
        <v>7251.4285714285706</v>
      </c>
      <c r="N56">
        <f>IFERROR(AVERAGEIF(CSL_Sonuclari!G:G,A:A,CSL_Sonuclari!A:A)*H56,"")</f>
        <v>7182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36</v>
      </c>
    </row>
    <row r="57" spans="1:19" x14ac:dyDescent="0.25">
      <c r="A57">
        <v>45</v>
      </c>
      <c r="B57">
        <f>COUNTIF(CSL_Sonuclari!C:J,A57)</f>
        <v>39</v>
      </c>
      <c r="C57" s="5">
        <f t="shared" si="4"/>
        <v>6384.1457142857143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34</v>
      </c>
      <c r="I57" s="5">
        <f t="shared" si="7"/>
        <v>7777.6821428571429</v>
      </c>
      <c r="J57" t="str">
        <f>IFERROR(AVERAGEIF(CSL_Sonuclari!C:C,A:A,CSL_Sonuclari!A:A) * H57,"")</f>
        <v/>
      </c>
      <c r="K57">
        <f>IFERROR(AVERAGEIF(CSL_Sonuclari!D:D,A:A,CSL_Sonuclari!A:A) * H57,"")</f>
        <v>8506.7999999999993</v>
      </c>
      <c r="L57">
        <f>IFERROR(AVERAGEIF(CSL_Sonuclari!E:E,A:A,CSL_Sonuclari!A:A) *H57,"")</f>
        <v>7165.5</v>
      </c>
      <c r="M57">
        <f>IFERROR(AVERAGEIF(CSL_Sonuclari!F:F,A:A,CSL_Sonuclari!A:A)*H57,"")</f>
        <v>8449</v>
      </c>
      <c r="N57">
        <f>IFERROR(AVERAGEIF(CSL_Sonuclari!G:G,A:A,CSL_Sonuclari!A:A)*H57,"")</f>
        <v>6989.4285714285716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41</v>
      </c>
    </row>
    <row r="58" spans="1:19" x14ac:dyDescent="0.25">
      <c r="A58">
        <v>79</v>
      </c>
      <c r="B58">
        <f>COUNTIF(CSL_Sonuclari!C:J,A58)</f>
        <v>35</v>
      </c>
      <c r="C58" s="5">
        <f t="shared" si="4"/>
        <v>4429.7428571428572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28</v>
      </c>
      <c r="I58" s="5">
        <f t="shared" si="7"/>
        <v>5844.24</v>
      </c>
      <c r="J58" t="str">
        <f>IFERROR(AVERAGEIF(CSL_Sonuclari!C:C,A:A,CSL_Sonuclari!A:A) * H58,"")</f>
        <v/>
      </c>
      <c r="K58">
        <f>IFERROR(AVERAGEIF(CSL_Sonuclari!D:D,A:A,CSL_Sonuclari!A:A) * H58,"")</f>
        <v>8400</v>
      </c>
      <c r="L58">
        <f>IFERROR(AVERAGEIF(CSL_Sonuclari!E:E,A:A,CSL_Sonuclari!A:A) *H58,"")</f>
        <v>5530</v>
      </c>
      <c r="M58">
        <f>IFERROR(AVERAGEIF(CSL_Sonuclari!F:F,A:A,CSL_Sonuclari!A:A)*H58,"")</f>
        <v>3136</v>
      </c>
      <c r="N58">
        <f>IFERROR(AVERAGEIF(CSL_Sonuclari!G:G,A:A,CSL_Sonuclari!A:A)*H58,"")</f>
        <v>6348</v>
      </c>
      <c r="O58">
        <f>IFERROR(AVERAGEIF(CSL_Sonuclari!H:H,A:A,CSL_Sonuclari!A:A)*H58,"")</f>
        <v>5807.2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41</v>
      </c>
      <c r="C59" s="5">
        <f t="shared" si="4"/>
        <v>2357.8071428571429</v>
      </c>
      <c r="D59">
        <f>COUNTIF(CSL_Sonuclari!J:J,A59)</f>
        <v>1</v>
      </c>
      <c r="E59" s="5">
        <f t="shared" si="5"/>
        <v>351</v>
      </c>
      <c r="F59" s="6">
        <f>COUNTIF(CSL_Sonuclari!I:I,A59)</f>
        <v>4</v>
      </c>
      <c r="G59" s="8">
        <f t="shared" si="6"/>
        <v>1080</v>
      </c>
      <c r="H59">
        <f>COUNTIF(CSL_Sonuclari!C:H,A59)</f>
        <v>36</v>
      </c>
      <c r="I59" s="5">
        <f t="shared" si="7"/>
        <v>4000.1142857142859</v>
      </c>
      <c r="J59">
        <f>IFERROR(AVERAGEIF(CSL_Sonuclari!C:C,A:A,CSL_Sonuclari!A:A) * H59,"")</f>
        <v>7388.2285714285717</v>
      </c>
      <c r="K59" t="str">
        <f>IFERROR(AVERAGEIF(CSL_Sonuclari!D:D,A:A,CSL_Sonuclari!A:A) * H59,"")</f>
        <v/>
      </c>
      <c r="L59">
        <f>IFERROR(AVERAGEIF(CSL_Sonuclari!E:E,A:A,CSL_Sonuclari!A:A) *H59,"")</f>
        <v>612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1080</v>
      </c>
      <c r="Q59">
        <f>IFERROR(AVERAGEIF(CSL_Sonuclari!J:J,A:A,CSL_Sonuclari!A:A)*D59,"")</f>
        <v>351</v>
      </c>
      <c r="R59" s="2">
        <v>58</v>
      </c>
      <c r="S59">
        <f>COUNTIF(CSL_Sonuclari!C:I,$R59)</f>
        <v>35</v>
      </c>
    </row>
    <row r="60" spans="1:19" x14ac:dyDescent="0.25">
      <c r="A60">
        <v>24</v>
      </c>
      <c r="B60">
        <f>COUNTIF(CSL_Sonuclari!C:J,A60)</f>
        <v>39</v>
      </c>
      <c r="C60" s="5">
        <f t="shared" si="4"/>
        <v>5069.916666666667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26</v>
      </c>
      <c r="I60" s="5">
        <f t="shared" si="7"/>
        <v>6894.875</v>
      </c>
      <c r="J60">
        <f>IFERROR(AVERAGEIF(CSL_Sonuclari!C:C,A:A,CSL_Sonuclari!A:A) * H60,"")</f>
        <v>6311.5</v>
      </c>
      <c r="K60">
        <f>IFERROR(AVERAGEIF(CSL_Sonuclari!D:D,A:A,CSL_Sonuclari!A:A) * H60,"")</f>
        <v>6214</v>
      </c>
      <c r="L60">
        <f>IFERROR(AVERAGEIF(CSL_Sonuclari!E:E,A:A,CSL_Sonuclari!A:A) *H60,"")</f>
        <v>4628</v>
      </c>
      <c r="M60">
        <f>IFERROR(AVERAGEIF(CSL_Sonuclari!F:F,A:A,CSL_Sonuclari!A:A)*H60,"")</f>
        <v>10426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29</v>
      </c>
    </row>
    <row r="61" spans="1:19" x14ac:dyDescent="0.25">
      <c r="A61">
        <v>47</v>
      </c>
      <c r="B61">
        <f>COUNTIF(CSL_Sonuclari!C:J,A61)</f>
        <v>39</v>
      </c>
      <c r="C61" s="5">
        <f t="shared" si="4"/>
        <v>4616.3305288461543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31</v>
      </c>
      <c r="I61" s="5">
        <f t="shared" si="7"/>
        <v>5824.274038461539</v>
      </c>
      <c r="J61">
        <f>IFERROR(AVERAGEIF(CSL_Sonuclari!C:C,A:A,CSL_Sonuclari!A:A) * H61,"")</f>
        <v>7192</v>
      </c>
      <c r="K61">
        <f>IFERROR(AVERAGEIF(CSL_Sonuclari!D:D,A:A,CSL_Sonuclari!A:A) * H61,"")</f>
        <v>5293.25</v>
      </c>
      <c r="L61">
        <f>IFERROR(AVERAGEIF(CSL_Sonuclari!E:E,A:A,CSL_Sonuclari!A:A) *H61,"")</f>
        <v>8164.625</v>
      </c>
      <c r="M61">
        <f>IFERROR(AVERAGEIF(CSL_Sonuclari!F:F,A:A,CSL_Sonuclari!A:A)*H61,"")</f>
        <v>6948.7692307692314</v>
      </c>
      <c r="N61">
        <f>IFERROR(AVERAGEIF(CSL_Sonuclari!G:G,A:A,CSL_Sonuclari!A:A)*H61,"")</f>
        <v>7316</v>
      </c>
      <c r="O61">
        <f>IFERROR(AVERAGEIF(CSL_Sonuclari!H:H,A:A,CSL_Sonuclari!A:A)*H61,"")</f>
        <v>31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42</v>
      </c>
      <c r="C62" s="5">
        <f t="shared" si="4"/>
        <v>5218.3857142857141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34</v>
      </c>
      <c r="I62" s="5">
        <f t="shared" si="7"/>
        <v>6817.3399999999992</v>
      </c>
      <c r="J62" t="str">
        <f>IFERROR(AVERAGEIF(CSL_Sonuclari!C:C,A:A,CSL_Sonuclari!A:A) * H62,"")</f>
        <v/>
      </c>
      <c r="K62">
        <f>IFERROR(AVERAGEIF(CSL_Sonuclari!D:D,A:A,CSL_Sonuclari!A:A) * H62,"")</f>
        <v>4777</v>
      </c>
      <c r="L62">
        <f>IFERROR(AVERAGEIF(CSL_Sonuclari!E:E,A:A,CSL_Sonuclari!A:A) *H62,"")</f>
        <v>7820</v>
      </c>
      <c r="M62">
        <f>IFERROR(AVERAGEIF(CSL_Sonuclari!F:F,A:A,CSL_Sonuclari!A:A)*H62,"")</f>
        <v>5705.2000000000007</v>
      </c>
      <c r="N62">
        <f>IFERROR(AVERAGEIF(CSL_Sonuclari!G:G,A:A,CSL_Sonuclari!A:A)*H62,"")</f>
        <v>6842.5</v>
      </c>
      <c r="O62">
        <f>IFERROR(AVERAGEIF(CSL_Sonuclari!H:H,A:A,CSL_Sonuclari!A:A)*H62,"")</f>
        <v>8942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38</v>
      </c>
    </row>
    <row r="64" spans="1:19" x14ac:dyDescent="0.25">
      <c r="A64">
        <v>22</v>
      </c>
      <c r="B64">
        <f>COUNTIF(CSL_Sonuclari!C:J,A64)</f>
        <v>37</v>
      </c>
      <c r="C64" s="5">
        <f t="shared" si="4"/>
        <v>4223.771929824562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33</v>
      </c>
      <c r="I64" s="5">
        <f t="shared" si="7"/>
        <v>6161.1578947368425</v>
      </c>
      <c r="J64">
        <f>IFERROR(AVERAGEIF(CSL_Sonuclari!C:C,A:A,CSL_Sonuclari!A:A) * H64,"")</f>
        <v>6253.5</v>
      </c>
      <c r="K64">
        <f>IFERROR(AVERAGEIF(CSL_Sonuclari!D:D,A:A,CSL_Sonuclari!A:A) * H64,"")</f>
        <v>7572.6315789473692</v>
      </c>
      <c r="L64">
        <f>IFERROR(AVERAGEIF(CSL_Sonuclari!E:E,A:A,CSL_Sonuclari!A:A) *H64,"")</f>
        <v>4845.5</v>
      </c>
      <c r="M64">
        <f>IFERROR(AVERAGEIF(CSL_Sonuclari!F:F,A:A,CSL_Sonuclari!A:A)*H64,"")</f>
        <v>5973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37</v>
      </c>
    </row>
    <row r="65" spans="1:19" x14ac:dyDescent="0.25">
      <c r="A65">
        <v>84</v>
      </c>
      <c r="B65">
        <f>COUNTIF(CSL_Sonuclari!C:J,A65)</f>
        <v>40</v>
      </c>
      <c r="C65" s="5">
        <f t="shared" si="4"/>
        <v>4887.5523809523811</v>
      </c>
      <c r="D65">
        <f>COUNTIF(CSL_Sonuclari!J:J,A65)</f>
        <v>5</v>
      </c>
      <c r="E65" s="5">
        <f t="shared" si="5"/>
        <v>1447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1447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41</v>
      </c>
      <c r="C66" s="5">
        <f t="shared" ref="C66:C91" si="8">AVERAGE(J66:Q66)</f>
        <v>6123.0666666666666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4</v>
      </c>
      <c r="G66" s="8">
        <f t="shared" ref="G66:G91" si="10">IF(P66&lt;&gt;"",P66,0)</f>
        <v>1293</v>
      </c>
      <c r="H66">
        <f>COUNTIF(CSL_Sonuclari!C:H,A66)</f>
        <v>35</v>
      </c>
      <c r="I66" s="5">
        <f t="shared" ref="I66:I91" si="11">AVERAGE(J66:O66)</f>
        <v>9502.1111111111113</v>
      </c>
      <c r="J66">
        <f>IFERROR(AVERAGEIF(CSL_Sonuclari!C:C,A:A,CSL_Sonuclari!A:A) * H66,"")</f>
        <v>7758.333333333333</v>
      </c>
      <c r="K66">
        <f>IFERROR(AVERAGEIF(CSL_Sonuclari!D:D,A:A,CSL_Sonuclari!A:A) * H66,"")</f>
        <v>6713</v>
      </c>
      <c r="L66">
        <f>IFERROR(AVERAGEIF(CSL_Sonuclari!E:E,A:A,CSL_Sonuclari!A:A) *H66,"")</f>
        <v>14035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1293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44</v>
      </c>
      <c r="C67" s="5">
        <f t="shared" si="8"/>
        <v>6518.0358585858585</v>
      </c>
      <c r="D67">
        <f>COUNTIF(CSL_Sonuclari!J:J,A67)</f>
        <v>6</v>
      </c>
      <c r="E67" s="5">
        <f t="shared" si="9"/>
        <v>2047</v>
      </c>
      <c r="F67" s="6">
        <f>COUNTIF(CSL_Sonuclari!I:I,A67)</f>
        <v>1</v>
      </c>
      <c r="G67" s="8">
        <f t="shared" si="10"/>
        <v>210</v>
      </c>
      <c r="H67">
        <f>COUNTIF(CSL_Sonuclari!C:H,A67)</f>
        <v>37</v>
      </c>
      <c r="I67" s="5">
        <f t="shared" si="11"/>
        <v>9212.8037878787873</v>
      </c>
      <c r="J67" t="str">
        <f>IFERROR(AVERAGEIF(CSL_Sonuclari!C:C,A:A,CSL_Sonuclari!A:A) * H67,"")</f>
        <v/>
      </c>
      <c r="K67">
        <f>IFERROR(AVERAGEIF(CSL_Sonuclari!D:D,A:A,CSL_Sonuclari!A:A) * H67,"")</f>
        <v>9102</v>
      </c>
      <c r="L67" t="str">
        <f>IFERROR(AVERAGEIF(CSL_Sonuclari!E:E,A:A,CSL_Sonuclari!A:A) *H67,"")</f>
        <v/>
      </c>
      <c r="M67">
        <f>IFERROR(AVERAGEIF(CSL_Sonuclari!F:F,A:A,CSL_Sonuclari!A:A)*H67,"")</f>
        <v>7605.181818181818</v>
      </c>
      <c r="N67">
        <f>IFERROR(AVERAGEIF(CSL_Sonuclari!G:G,A:A,CSL_Sonuclari!A:A)*H67,"")</f>
        <v>9151.3333333333339</v>
      </c>
      <c r="O67">
        <f>IFERROR(AVERAGEIF(CSL_Sonuclari!H:H,A:A,CSL_Sonuclari!A:A)*H67,"")</f>
        <v>10992.7</v>
      </c>
      <c r="P67">
        <f>IFERROR(AVERAGEIF(CSL_Sonuclari!I:I,A:A,CSL_Sonuclari!A:A)*F67,"")</f>
        <v>210</v>
      </c>
      <c r="Q67">
        <f>IFERROR(AVERAGEIF(CSL_Sonuclari!J:J,A:A,CSL_Sonuclari!A:A)*D67,"")</f>
        <v>2047</v>
      </c>
      <c r="R67" s="2">
        <v>66</v>
      </c>
      <c r="S67">
        <f>COUNTIF(CSL_Sonuclari!C:I,$R67)</f>
        <v>35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7503.9087301587297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37</v>
      </c>
      <c r="I68" s="5">
        <f t="shared" si="11"/>
        <v>10037.072222222221</v>
      </c>
      <c r="J68">
        <f>IFERROR(AVERAGEIF(CSL_Sonuclari!C:C,A:A,CSL_Sonuclari!A:A) * H68,"")</f>
        <v>9842</v>
      </c>
      <c r="K68">
        <f>IFERROR(AVERAGEIF(CSL_Sonuclari!D:D,A:A,CSL_Sonuclari!A:A) * H68,"")</f>
        <v>8510</v>
      </c>
      <c r="L68">
        <f>IFERROR(AVERAGEIF(CSL_Sonuclari!E:E,A:A,CSL_Sonuclari!A:A) *H68,"")</f>
        <v>9698.1111111111095</v>
      </c>
      <c r="M68">
        <f>IFERROR(AVERAGEIF(CSL_Sonuclari!F:F,A:A,CSL_Sonuclari!A:A)*H68,"")</f>
        <v>12774.25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38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33</v>
      </c>
    </row>
    <row r="70" spans="1:19" x14ac:dyDescent="0.25">
      <c r="A70">
        <v>49</v>
      </c>
      <c r="B70">
        <f>COUNTIF(CSL_Sonuclari!C:J,A70)</f>
        <v>41</v>
      </c>
      <c r="C70" s="5">
        <f t="shared" si="8"/>
        <v>5928.410018552875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30</v>
      </c>
      <c r="I70" s="5">
        <f t="shared" si="11"/>
        <v>7876.9740259740256</v>
      </c>
      <c r="J70" t="str">
        <f>IFERROR(AVERAGEIF(CSL_Sonuclari!C:C,A:A,CSL_Sonuclari!A:A) * H70,"")</f>
        <v/>
      </c>
      <c r="K70">
        <f>IFERROR(AVERAGEIF(CSL_Sonuclari!D:D,A:A,CSL_Sonuclari!A:A) * H70,"")</f>
        <v>8750</v>
      </c>
      <c r="L70">
        <f>IFERROR(AVERAGEIF(CSL_Sonuclari!E:E,A:A,CSL_Sonuclari!A:A) *H70,"")</f>
        <v>6422.727272727273</v>
      </c>
      <c r="M70">
        <f>IFERROR(AVERAGEIF(CSL_Sonuclari!F:F,A:A,CSL_Sonuclari!A:A)*H70,"")</f>
        <v>7152.8571428571422</v>
      </c>
      <c r="N70">
        <f>IFERROR(AVERAGEIF(CSL_Sonuclari!G:G,A:A,CSL_Sonuclari!A:A)*H70,"")</f>
        <v>9904.2857142857156</v>
      </c>
      <c r="O70">
        <f>IFERROR(AVERAGEIF(CSL_Sonuclari!H:H,A:A,CSL_Sonuclari!A:A)*H70,"")</f>
        <v>7155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38</v>
      </c>
    </row>
    <row r="71" spans="1:19" x14ac:dyDescent="0.25">
      <c r="A71">
        <v>43</v>
      </c>
      <c r="B71">
        <f>COUNTIF(CSL_Sonuclari!C:J,A71)</f>
        <v>40</v>
      </c>
      <c r="C71" s="5">
        <f t="shared" si="8"/>
        <v>4404.8193542568542</v>
      </c>
      <c r="D71">
        <f>COUNTIF(CSL_Sonuclari!J:J,A71)</f>
        <v>3</v>
      </c>
      <c r="E71" s="5">
        <f t="shared" si="9"/>
        <v>1308</v>
      </c>
      <c r="F71" s="6">
        <f>COUNTIF(CSL_Sonuclari!I:I,A71)</f>
        <v>6</v>
      </c>
      <c r="G71" s="8">
        <f t="shared" si="10"/>
        <v>1019</v>
      </c>
      <c r="H71">
        <f>COUNTIF(CSL_Sonuclari!C:H,A71)</f>
        <v>31</v>
      </c>
      <c r="I71" s="5">
        <f t="shared" si="11"/>
        <v>5485.2591390091393</v>
      </c>
      <c r="J71">
        <f>IFERROR(AVERAGEIF(CSL_Sonuclari!C:C,A:A,CSL_Sonuclari!A:A) * H71,"")</f>
        <v>2232</v>
      </c>
      <c r="K71">
        <f>IFERROR(AVERAGEIF(CSL_Sonuclari!D:D,A:A,CSL_Sonuclari!A:A) * H71,"")</f>
        <v>4809.4285714285716</v>
      </c>
      <c r="L71">
        <f>IFERROR(AVERAGEIF(CSL_Sonuclari!E:E,A:A,CSL_Sonuclari!A:A) *H71,"")</f>
        <v>7437.181818181818</v>
      </c>
      <c r="M71">
        <f>IFERROR(AVERAGEIF(CSL_Sonuclari!F:F,A:A,CSL_Sonuclari!A:A)*H71,"")</f>
        <v>6792.4444444444443</v>
      </c>
      <c r="N71">
        <f>IFERROR(AVERAGEIF(CSL_Sonuclari!G:G,A:A,CSL_Sonuclari!A:A)*H71,"")</f>
        <v>1286.5</v>
      </c>
      <c r="O71">
        <f>IFERROR(AVERAGEIF(CSL_Sonuclari!H:H,A:A,CSL_Sonuclari!A:A)*H71,"")</f>
        <v>10354</v>
      </c>
      <c r="P71">
        <f>IFERROR(AVERAGEIF(CSL_Sonuclari!I:I,A:A,CSL_Sonuclari!A:A)*F71,"")</f>
        <v>1019</v>
      </c>
      <c r="Q71">
        <f>IFERROR(AVERAGEIF(CSL_Sonuclari!J:J,A:A,CSL_Sonuclari!A:A)*D71,"")</f>
        <v>1308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48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41</v>
      </c>
      <c r="C74" s="5">
        <f t="shared" si="8"/>
        <v>5861.1203703703695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34</v>
      </c>
      <c r="I74" s="5">
        <f t="shared" si="11"/>
        <v>8331.1805555555547</v>
      </c>
      <c r="J74">
        <f>IFERROR(AVERAGEIF(CSL_Sonuclari!C:C,A:A,CSL_Sonuclari!A:A) * H74,"")</f>
        <v>7630.1666666666661</v>
      </c>
      <c r="K74">
        <f>IFERROR(AVERAGEIF(CSL_Sonuclari!D:D,A:A,CSL_Sonuclari!A:A) * H74,"")</f>
        <v>7595.2222222222217</v>
      </c>
      <c r="L74">
        <f>IFERROR(AVERAGEIF(CSL_Sonuclari!E:E,A:A,CSL_Sonuclari!A:A) *H74,"")</f>
        <v>5995.3333333333339</v>
      </c>
      <c r="M74">
        <f>IFERROR(AVERAGEIF(CSL_Sonuclari!F:F,A:A,CSL_Sonuclari!A:A)*H74,"")</f>
        <v>12104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46</v>
      </c>
      <c r="C76" s="5">
        <f t="shared" si="8"/>
        <v>7494.9821428571431</v>
      </c>
      <c r="D76">
        <f>COUNTIF(CSL_Sonuclari!J:J,A76)</f>
        <v>2</v>
      </c>
      <c r="E76" s="5">
        <f t="shared" si="9"/>
        <v>630</v>
      </c>
      <c r="F76" s="6">
        <f>COUNTIF(CSL_Sonuclari!I:I,A76)</f>
        <v>8</v>
      </c>
      <c r="G76" s="8">
        <f t="shared" si="10"/>
        <v>2401</v>
      </c>
      <c r="H76">
        <f>COUNTIF(CSL_Sonuclari!C:H,A76)</f>
        <v>36</v>
      </c>
      <c r="I76" s="5">
        <f t="shared" si="11"/>
        <v>9488.1428571428569</v>
      </c>
      <c r="J76">
        <f>IFERROR(AVERAGEIF(CSL_Sonuclari!C:C,A:A,CSL_Sonuclari!A:A) * H76,"")</f>
        <v>10800</v>
      </c>
      <c r="K76">
        <f>IFERROR(AVERAGEIF(CSL_Sonuclari!D:D,A:A,CSL_Sonuclari!A:A) * H76,"")</f>
        <v>5585.1428571428569</v>
      </c>
      <c r="L76">
        <f>IFERROR(AVERAGEIF(CSL_Sonuclari!E:E,A:A,CSL_Sonuclari!A:A) *H76,"")</f>
        <v>6606</v>
      </c>
      <c r="M76">
        <f>IFERROR(AVERAGEIF(CSL_Sonuclari!F:F,A:A,CSL_Sonuclari!A:A)*H76,"")</f>
        <v>11772</v>
      </c>
      <c r="N76">
        <f>IFERROR(AVERAGEIF(CSL_Sonuclari!G:G,A:A,CSL_Sonuclari!A:A)*H76,"")</f>
        <v>9817.7142857142862</v>
      </c>
      <c r="O76">
        <f>IFERROR(AVERAGEIF(CSL_Sonuclari!H:H,A:A,CSL_Sonuclari!A:A)*H76,"")</f>
        <v>12348</v>
      </c>
      <c r="P76">
        <f>IFERROR(AVERAGEIF(CSL_Sonuclari!I:I,A:A,CSL_Sonuclari!A:A)*F76,"")</f>
        <v>2401</v>
      </c>
      <c r="Q76">
        <f>IFERROR(AVERAGEIF(CSL_Sonuclari!J:J,A:A,CSL_Sonuclari!A:A)*D76,"")</f>
        <v>630</v>
      </c>
      <c r="R76" s="2">
        <v>75</v>
      </c>
      <c r="S76">
        <f>COUNTIF(CSL_Sonuclari!C:I,$R76)</f>
        <v>27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1867.3120000000004</v>
      </c>
      <c r="D77">
        <f>COUNTIF(CSL_Sonuclari!J:J,A77)</f>
        <v>2</v>
      </c>
      <c r="E77" s="5">
        <f t="shared" si="9"/>
        <v>736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736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48</v>
      </c>
      <c r="C78" s="5">
        <f t="shared" si="8"/>
        <v>5296.1718954248363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38</v>
      </c>
      <c r="I78" s="5">
        <f t="shared" si="11"/>
        <v>7414.5078431372549</v>
      </c>
      <c r="J78">
        <f>IFERROR(AVERAGEIF(CSL_Sonuclari!C:C,A:A,CSL_Sonuclari!A:A) * H78,"")</f>
        <v>10227.066666666666</v>
      </c>
      <c r="K78">
        <f>IFERROR(AVERAGEIF(CSL_Sonuclari!D:D,A:A,CSL_Sonuclari!A:A) * H78,"")</f>
        <v>7787.7647058823532</v>
      </c>
      <c r="L78">
        <f>IFERROR(AVERAGEIF(CSL_Sonuclari!E:E,A:A,CSL_Sonuclari!A:A) *H78,"")</f>
        <v>11111.199999999999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532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33</v>
      </c>
    </row>
    <row r="80" spans="1:19" x14ac:dyDescent="0.25">
      <c r="A80">
        <v>56</v>
      </c>
      <c r="B80">
        <f>COUNTIF(CSL_Sonuclari!C:J,A80)</f>
        <v>46</v>
      </c>
      <c r="C80" s="5">
        <f t="shared" si="8"/>
        <v>5857.763736263737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1342</v>
      </c>
      <c r="H80">
        <f>COUNTIF(CSL_Sonuclari!C:H,A80)</f>
        <v>36</v>
      </c>
      <c r="I80" s="5">
        <f t="shared" si="11"/>
        <v>7669.4692307692312</v>
      </c>
      <c r="J80" t="str">
        <f>IFERROR(AVERAGEIF(CSL_Sonuclari!C:C,A:A,CSL_Sonuclari!A:A) * H80,"")</f>
        <v/>
      </c>
      <c r="K80">
        <f>IFERROR(AVERAGEIF(CSL_Sonuclari!D:D,A:A,CSL_Sonuclari!A:A) * H80,"")</f>
        <v>10845</v>
      </c>
      <c r="L80">
        <f>IFERROR(AVERAGEIF(CSL_Sonuclari!E:E,A:A,CSL_Sonuclari!A:A) *H80,"")</f>
        <v>6916.5</v>
      </c>
      <c r="M80">
        <f>IFERROR(AVERAGEIF(CSL_Sonuclari!F:F,A:A,CSL_Sonuclari!A:A)*H80,"")</f>
        <v>8332</v>
      </c>
      <c r="N80">
        <f>IFERROR(AVERAGEIF(CSL_Sonuclari!G:G,A:A,CSL_Sonuclari!A:A)*H80,"")</f>
        <v>8797.8461538461543</v>
      </c>
      <c r="O80">
        <f>IFERROR(AVERAGEIF(CSL_Sonuclari!H:H,A:A,CSL_Sonuclari!A:A)*H80,"")</f>
        <v>3456</v>
      </c>
      <c r="P80">
        <f>IFERROR(AVERAGEIF(CSL_Sonuclari!I:I,A:A,CSL_Sonuclari!A:A)*F80,"")</f>
        <v>1342</v>
      </c>
      <c r="Q80">
        <f>IFERROR(AVERAGEIF(CSL_Sonuclari!J:J,A:A,CSL_Sonuclari!A:A)*D80,"")</f>
        <v>1315</v>
      </c>
      <c r="R80" s="2">
        <v>79</v>
      </c>
      <c r="S80">
        <f>COUNTIF(CSL_Sonuclari!C:I,$R80)</f>
        <v>33</v>
      </c>
    </row>
    <row r="81" spans="1:19" x14ac:dyDescent="0.25">
      <c r="A81">
        <v>15</v>
      </c>
      <c r="B81">
        <f>COUNTIF(CSL_Sonuclari!C:J,A81)</f>
        <v>42</v>
      </c>
      <c r="C81" s="5">
        <f t="shared" si="8"/>
        <v>4332.0987179487174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33</v>
      </c>
      <c r="I81" s="5">
        <f t="shared" si="11"/>
        <v>5934.6480769230766</v>
      </c>
      <c r="J81">
        <f>IFERROR(AVERAGEIF(CSL_Sonuclari!C:C,A:A,CSL_Sonuclari!A:A) * H81,"")</f>
        <v>7074.6923076923076</v>
      </c>
      <c r="K81">
        <f>IFERROR(AVERAGEIF(CSL_Sonuclari!D:D,A:A,CSL_Sonuclari!A:A) * H81,"")</f>
        <v>9216.9</v>
      </c>
      <c r="L81">
        <f>IFERROR(AVERAGEIF(CSL_Sonuclari!E:E,A:A,CSL_Sonuclari!A:A) *H81,"")</f>
        <v>5962</v>
      </c>
      <c r="M81">
        <f>IFERROR(AVERAGEIF(CSL_Sonuclari!F:F,A:A,CSL_Sonuclari!A:A)*H81,"")</f>
        <v>1485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33</v>
      </c>
    </row>
    <row r="82" spans="1:19" x14ac:dyDescent="0.25">
      <c r="A82">
        <v>86</v>
      </c>
      <c r="B82">
        <f>COUNTIF(CSL_Sonuclari!C:J,A82)</f>
        <v>44</v>
      </c>
      <c r="C82" s="5">
        <f t="shared" si="8"/>
        <v>4955.3472222222226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33</v>
      </c>
      <c r="I82" s="5">
        <f t="shared" si="11"/>
        <v>8695.1944444444453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9267.5</v>
      </c>
      <c r="O82">
        <f>IFERROR(AVERAGEIF(CSL_Sonuclari!H:H,A:A,CSL_Sonuclari!A:A)*H82,"")</f>
        <v>8122.8888888888887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46</v>
      </c>
      <c r="C83" s="5">
        <f t="shared" si="8"/>
        <v>3751.4444444444448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40</v>
      </c>
      <c r="I83" s="5">
        <f t="shared" si="11"/>
        <v>5264.666666666667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480</v>
      </c>
      <c r="M83">
        <f>IFERROR(AVERAGEIF(CSL_Sonuclari!F:F,A:A,CSL_Sonuclari!A:A)*H83,"")</f>
        <v>320</v>
      </c>
      <c r="N83">
        <f>IFERROR(AVERAGEIF(CSL_Sonuclari!G:G,A:A,CSL_Sonuclari!A:A)*H83,"")</f>
        <v>10626.666666666668</v>
      </c>
      <c r="O83">
        <f>IFERROR(AVERAGEIF(CSL_Sonuclari!H:H,A:A,CSL_Sonuclari!A:A)*H83,"")</f>
        <v>9632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45</v>
      </c>
      <c r="C84" s="5">
        <f t="shared" si="8"/>
        <v>5166.296875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39</v>
      </c>
      <c r="I84" s="5">
        <f t="shared" si="11"/>
        <v>6421.729166666667</v>
      </c>
      <c r="J84">
        <f>IFERROR(AVERAGEIF(CSL_Sonuclari!C:C,A:A,CSL_Sonuclari!A:A) * H84,"")</f>
        <v>546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9386</v>
      </c>
      <c r="O84">
        <f>IFERROR(AVERAGEIF(CSL_Sonuclari!H:H,A:A,CSL_Sonuclari!A:A)*H84,"")</f>
        <v>9333.1875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5642.8888888888896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40</v>
      </c>
      <c r="I85" s="5">
        <f t="shared" si="11"/>
        <v>7759.3333333333339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12426.666666666668</v>
      </c>
      <c r="N85">
        <f>IFERROR(AVERAGEIF(CSL_Sonuclari!G:G,A:A,CSL_Sonuclari!A:A)*H85,"")</f>
        <v>10660</v>
      </c>
      <c r="O85">
        <f>IFERROR(AVERAGEIF(CSL_Sonuclari!H:H,A:A,CSL_Sonuclari!A:A)*H85,"")</f>
        <v>7750.666666666667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5275.2682352941174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36</v>
      </c>
      <c r="I86" s="5">
        <f t="shared" si="11"/>
        <v>7700.4470588235299</v>
      </c>
      <c r="J86">
        <f>IFERROR(AVERAGEIF(CSL_Sonuclari!C:C,A:A,CSL_Sonuclari!A:A) * H86,"")</f>
        <v>7468.9411764705883</v>
      </c>
      <c r="K86">
        <f>IFERROR(AVERAGEIF(CSL_Sonuclari!D:D,A:A,CSL_Sonuclari!A:A) * H86,"")</f>
        <v>8918.4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32</v>
      </c>
    </row>
    <row r="87" spans="1:19" x14ac:dyDescent="0.25">
      <c r="A87">
        <v>32</v>
      </c>
      <c r="B87">
        <f>COUNTIF(CSL_Sonuclari!C:J,A87)</f>
        <v>41</v>
      </c>
      <c r="C87" s="5">
        <f t="shared" si="8"/>
        <v>5278.6937500000004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31</v>
      </c>
      <c r="I87" s="5">
        <f t="shared" si="11"/>
        <v>6649.7583333333341</v>
      </c>
      <c r="J87">
        <f>IFERROR(AVERAGEIF(CSL_Sonuclari!C:C,A:A,CSL_Sonuclari!A:A) * H87,"")</f>
        <v>8928</v>
      </c>
      <c r="K87">
        <f>IFERROR(AVERAGEIF(CSL_Sonuclari!D:D,A:A,CSL_Sonuclari!A:A) * H87,"")</f>
        <v>5569.6666666666661</v>
      </c>
      <c r="L87">
        <f>IFERROR(AVERAGEIF(CSL_Sonuclari!E:E,A:A,CSL_Sonuclari!A:A) *H87,"")</f>
        <v>5815.0833333333339</v>
      </c>
      <c r="M87">
        <f>IFERROR(AVERAGEIF(CSL_Sonuclari!F:F,A:A,CSL_Sonuclari!A:A)*H87,"")</f>
        <v>6782.8</v>
      </c>
      <c r="N87">
        <f>IFERROR(AVERAGEIF(CSL_Sonuclari!G:G,A:A,CSL_Sonuclari!A:A)*H87,"")</f>
        <v>7409</v>
      </c>
      <c r="O87">
        <f>IFERROR(AVERAGEIF(CSL_Sonuclari!H:H,A:A,CSL_Sonuclari!A:A)*H87,"")</f>
        <v>5394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42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52</v>
      </c>
      <c r="C89" s="5">
        <f t="shared" si="8"/>
        <v>6512.9107142857147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45</v>
      </c>
      <c r="I89" s="5">
        <f t="shared" si="11"/>
        <v>8732.6749999999993</v>
      </c>
      <c r="J89" t="str">
        <f>IFERROR(AVERAGEIF(CSL_Sonuclari!C:C,A:A,CSL_Sonuclari!A:A) * H89,"")</f>
        <v/>
      </c>
      <c r="K89">
        <f>IFERROR(AVERAGEIF(CSL_Sonuclari!D:D,A:A,CSL_Sonuclari!A:A) * H89,"")</f>
        <v>2452.5</v>
      </c>
      <c r="L89">
        <f>IFERROR(AVERAGEIF(CSL_Sonuclari!E:E,A:A,CSL_Sonuclari!A:A) *H89,"")</f>
        <v>9360</v>
      </c>
      <c r="M89">
        <f>IFERROR(AVERAGEIF(CSL_Sonuclari!F:F,A:A,CSL_Sonuclari!A:A)*H89,"")</f>
        <v>11560.000000000002</v>
      </c>
      <c r="N89">
        <f>IFERROR(AVERAGEIF(CSL_Sonuclari!G:G,A:A,CSL_Sonuclari!A:A)*H89,"")</f>
        <v>9286.875</v>
      </c>
      <c r="O89">
        <f>IFERROR(AVERAGEIF(CSL_Sonuclari!H:H,A:A,CSL_Sonuclari!A:A)*H89,"")</f>
        <v>11004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45</v>
      </c>
    </row>
    <row r="90" spans="1:19" x14ac:dyDescent="0.25">
      <c r="A90">
        <v>18</v>
      </c>
      <c r="B90">
        <f>COUNTIF(CSL_Sonuclari!C:J,A90)</f>
        <v>48</v>
      </c>
      <c r="C90" s="5">
        <f t="shared" si="8"/>
        <v>4383.9821428571431</v>
      </c>
      <c r="D90">
        <f>COUNTIF(CSL_Sonuclari!J:J,A90)</f>
        <v>1</v>
      </c>
      <c r="E90" s="5">
        <f t="shared" si="9"/>
        <v>423</v>
      </c>
      <c r="F90" s="6">
        <f>COUNTIF(CSL_Sonuclari!I:I,A90)</f>
        <v>11</v>
      </c>
      <c r="G90" s="8">
        <f t="shared" si="10"/>
        <v>2122</v>
      </c>
      <c r="H90">
        <f>COUNTIF(CSL_Sonuclari!C:H,A90)</f>
        <v>36</v>
      </c>
      <c r="I90" s="5">
        <f t="shared" si="11"/>
        <v>5421.1428571428578</v>
      </c>
      <c r="J90">
        <f>IFERROR(AVERAGEIF(CSL_Sonuclari!C:C,A:A,CSL_Sonuclari!A:A) * H90,"")</f>
        <v>5664.8571428571431</v>
      </c>
      <c r="K90">
        <f>IFERROR(AVERAGEIF(CSL_Sonuclari!D:D,A:A,CSL_Sonuclari!A:A) * H90,"")</f>
        <v>9732</v>
      </c>
      <c r="L90">
        <f>IFERROR(AVERAGEIF(CSL_Sonuclari!E:E,A:A,CSL_Sonuclari!A:A) *H90,"")</f>
        <v>8976</v>
      </c>
      <c r="M90">
        <f>IFERROR(AVERAGEIF(CSL_Sonuclari!F:F,A:A,CSL_Sonuclari!A:A)*H90,"")</f>
        <v>7470</v>
      </c>
      <c r="N90">
        <f>IFERROR(AVERAGEIF(CSL_Sonuclari!G:G,A:A,CSL_Sonuclari!A:A)*H90,"")</f>
        <v>432</v>
      </c>
      <c r="O90">
        <f>IFERROR(AVERAGEIF(CSL_Sonuclari!H:H,A:A,CSL_Sonuclari!A:A)*H90,"")</f>
        <v>252</v>
      </c>
      <c r="P90">
        <f>IFERROR(AVERAGEIF(CSL_Sonuclari!I:I,A:A,CSL_Sonuclari!A:A)*F90,"")</f>
        <v>2122</v>
      </c>
      <c r="Q90">
        <f>IFERROR(AVERAGEIF(CSL_Sonuclari!J:J,A:A,CSL_Sonuclari!A:A)*D90,"")</f>
        <v>423</v>
      </c>
      <c r="R90" s="2">
        <v>89</v>
      </c>
      <c r="S90">
        <f>COUNTIF(CSL_Sonuclari!C:I,$R90)</f>
        <v>43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43</v>
      </c>
      <c r="C3" s="5">
        <f t="shared" si="0"/>
        <v>120.54878048780488</v>
      </c>
      <c r="D3">
        <f>IFERROR(AVERAGEIF(SL_Sonuclari!C:C,A3,SL_Sonuclari!A:A),"")</f>
        <v>234.09756097560975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37</v>
      </c>
      <c r="C5" s="5">
        <f t="shared" si="0"/>
        <v>131.83333333333334</v>
      </c>
      <c r="D5">
        <f>IFERROR(AVERAGEIF(SL_Sonuclari!C:C,A5,SL_Sonuclari!A:A),"")</f>
        <v>256.66666666666669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48</v>
      </c>
      <c r="C6" s="5">
        <f t="shared" si="0"/>
        <v>144.53431372549019</v>
      </c>
      <c r="D6">
        <f>IFERROR(AVERAGEIF(SL_Sonuclari!C:C,A6,SL_Sonuclari!A:A),"")</f>
        <v>197.97058823529412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49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46</v>
      </c>
      <c r="C9" s="5">
        <f t="shared" si="0"/>
        <v>224.19181585677751</v>
      </c>
      <c r="D9">
        <f>IFERROR(AVERAGEIF(SL_Sonuclari!C:C,A9,SL_Sonuclari!A:A),"")</f>
        <v>248.82608695652175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41</v>
      </c>
      <c r="C10" s="5">
        <f t="shared" si="0"/>
        <v>203.64610389610391</v>
      </c>
      <c r="D10" t="str">
        <f>IFERROR(AVERAGEIF(SL_Sonuclari!C:C,A10,SL_Sonuclari!A:A),"")</f>
        <v/>
      </c>
      <c r="E10">
        <f>IFERROR(AVERAGEIF(SL_Sonuclari!D:D,A10,SL_Sonuclari!A:A),"")</f>
        <v>184.72727272727272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49</v>
      </c>
      <c r="C11" s="5">
        <f t="shared" si="0"/>
        <v>192.5190476190476</v>
      </c>
      <c r="D11">
        <f>IFERROR(AVERAGEIF(SL_Sonuclari!C:C,A11,SL_Sonuclari!A:A),"")</f>
        <v>126.6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157.33333333333334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41</v>
      </c>
      <c r="C12" s="5">
        <f t="shared" si="0"/>
        <v>170.70181159420289</v>
      </c>
      <c r="D12">
        <f>IFERROR(AVERAGEIF(SL_Sonuclari!C:C,A12,SL_Sonuclari!A:A),"")</f>
        <v>216.17391304347825</v>
      </c>
      <c r="E12">
        <f>IFERROR(AVERAGEIF(SL_Sonuclari!D:D,A12,SL_Sonuclari!A:A),"")</f>
        <v>310.13333333333333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156.79214285714286</v>
      </c>
      <c r="D13">
        <f>IFERROR(AVERAGEIF(SL_Sonuclari!C:C,A13,SL_Sonuclari!A:A),"")</f>
        <v>258.24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44</v>
      </c>
      <c r="C15" s="5">
        <f t="shared" si="0"/>
        <v>205.97167277167273</v>
      </c>
      <c r="D15">
        <f>IFERROR(AVERAGEIF(SL_Sonuclari!C:C,A15,SL_Sonuclari!A:A),"")</f>
        <v>290.66666666666669</v>
      </c>
      <c r="E15">
        <f>IFERROR(AVERAGEIF(SL_Sonuclari!D:D,A15,SL_Sonuclari!A:A),"")</f>
        <v>274.46153846153845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48</v>
      </c>
      <c r="C16" s="5">
        <f t="shared" si="0"/>
        <v>203.20714285714286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194.8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219.85568181818181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239.09090909090909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46</v>
      </c>
      <c r="C18" s="5">
        <f t="shared" si="0"/>
        <v>160.69444444444446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213.20833333333334</v>
      </c>
    </row>
    <row r="19" spans="1:8" x14ac:dyDescent="0.25">
      <c r="A19">
        <v>53</v>
      </c>
      <c r="B19">
        <f>COUNTIF(SL_Sonuclari!C:H,A19)</f>
        <v>43</v>
      </c>
      <c r="C19" s="5">
        <f t="shared" si="0"/>
        <v>205.53333333333333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267</v>
      </c>
    </row>
    <row r="20" spans="1:8" x14ac:dyDescent="0.25">
      <c r="A20">
        <v>21</v>
      </c>
      <c r="B20">
        <f>COUNTIF(SL_Sonuclari!C:H,A20)</f>
        <v>50</v>
      </c>
      <c r="C20" s="5">
        <f t="shared" si="0"/>
        <v>223.13019005847951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275.5263157894737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48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38</v>
      </c>
      <c r="C23" s="5">
        <f t="shared" si="0"/>
        <v>214.42037337662339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243.36363636363637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44</v>
      </c>
      <c r="C24" s="5">
        <f t="shared" si="0"/>
        <v>204.20760233918131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260.78947368421052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38</v>
      </c>
      <c r="C25" s="5">
        <f t="shared" si="0"/>
        <v>214.2703823953824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204.07142857142858</v>
      </c>
      <c r="H25">
        <f>IFERROR(AVERAGEIF(SL_Sonuclari!G:G,A25,SL_Sonuclari!A:A),"")</f>
        <v>260.45454545454544</v>
      </c>
    </row>
    <row r="26" spans="1:8" x14ac:dyDescent="0.25">
      <c r="A26">
        <v>40</v>
      </c>
      <c r="B26">
        <f>COUNTIF(SL_Sonuclari!C:H,A26)</f>
        <v>49</v>
      </c>
      <c r="C26" s="5">
        <f t="shared" si="0"/>
        <v>184.50959595959597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267.72727272727275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45</v>
      </c>
      <c r="C27" s="5">
        <f t="shared" si="0"/>
        <v>187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284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40</v>
      </c>
      <c r="C29" s="5">
        <f t="shared" si="0"/>
        <v>191.84191176470588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236.11764705882354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42</v>
      </c>
      <c r="C30" s="5">
        <f t="shared" si="0"/>
        <v>199.15833333333336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314.33333333333331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45</v>
      </c>
      <c r="C32" s="5">
        <f t="shared" si="0"/>
        <v>295.01923076923077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435</v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44</v>
      </c>
      <c r="C33" s="5">
        <f t="shared" si="0"/>
        <v>196.46977124183007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221.8235294117647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47</v>
      </c>
      <c r="C34" s="5">
        <f t="shared" ref="C34:C61" si="1">AVERAGE(D34:H34)</f>
        <v>285.08754208754209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243.44444444444446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35</v>
      </c>
      <c r="C35" s="5">
        <f t="shared" si="1"/>
        <v>223.64358974358976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252.38461538461539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54</v>
      </c>
      <c r="C37" s="5">
        <f t="shared" si="1"/>
        <v>218.85428921568624</v>
      </c>
      <c r="D37">
        <f>IFERROR(AVERAGEIF(SL_Sonuclari!C:C,A37,SL_Sonuclari!A:A),"")</f>
        <v>241.46875</v>
      </c>
      <c r="E37">
        <f>IFERROR(AVERAGEIF(SL_Sonuclari!D:D,A37,SL_Sonuclari!A:A),"")</f>
        <v>224.29411764705881</v>
      </c>
      <c r="F37">
        <f>IFERROR(AVERAGEIF(SL_Sonuclari!E:E,A37,SL_Sonuclari!A:A),"")</f>
        <v>190.8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40</v>
      </c>
      <c r="C38" s="5">
        <f t="shared" si="1"/>
        <v>226.23055555555555</v>
      </c>
      <c r="D38">
        <f>IFERROR(AVERAGEIF(SL_Sonuclari!C:C,A38,SL_Sonuclari!A:A),"")</f>
        <v>175.33333333333334</v>
      </c>
      <c r="E38">
        <f>IFERROR(AVERAGEIF(SL_Sonuclari!D:D,A38,SL_Sonuclari!A:A),"")</f>
        <v>200.375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48</v>
      </c>
      <c r="C39" s="5">
        <f t="shared" si="1"/>
        <v>277.7129304029304</v>
      </c>
      <c r="D39">
        <f>IFERROR(AVERAGEIF(SL_Sonuclari!C:C,A39,SL_Sonuclari!A:A),"")</f>
        <v>158.75</v>
      </c>
      <c r="E39">
        <f>IFERROR(AVERAGEIF(SL_Sonuclari!D:D,A39,SL_Sonuclari!A:A),"")</f>
        <v>257.47619047619048</v>
      </c>
      <c r="F39">
        <f>IFERROR(AVERAGEIF(SL_Sonuclari!E:E,A39,SL_Sonuclari!A:A),"")</f>
        <v>292.53846153846155</v>
      </c>
      <c r="G39">
        <f>IFERROR(AVERAGEIF(SL_Sonuclari!F:F,A39,SL_Sonuclari!A:A),"")</f>
        <v>239.8</v>
      </c>
      <c r="H39">
        <f>IFERROR(AVERAGEIF(SL_Sonuclari!G:G,A39,SL_Sonuclari!A:A),"")</f>
        <v>440</v>
      </c>
    </row>
    <row r="40" spans="1:8" x14ac:dyDescent="0.25">
      <c r="A40">
        <v>35</v>
      </c>
      <c r="B40">
        <f>COUNTIF(SL_Sonuclari!C:H,A40)</f>
        <v>49</v>
      </c>
      <c r="C40" s="5">
        <f t="shared" si="1"/>
        <v>226.34950120399037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262.44444444444446</v>
      </c>
    </row>
    <row r="41" spans="1:8" x14ac:dyDescent="0.25">
      <c r="A41">
        <v>37</v>
      </c>
      <c r="B41">
        <f>COUNTIF(SL_Sonuclari!C:H,A41)</f>
        <v>59</v>
      </c>
      <c r="C41" s="5">
        <f t="shared" si="1"/>
        <v>205.21041666666667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246.04166666666666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46</v>
      </c>
      <c r="C43" s="5">
        <f t="shared" si="1"/>
        <v>205.8735380116959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198.57894736842104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56</v>
      </c>
      <c r="C45" s="5">
        <f t="shared" si="1"/>
        <v>241.16273923444976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200.72727272727272</v>
      </c>
      <c r="G45">
        <f>IFERROR(AVERAGEIF(SL_Sonuclari!F:F,A45,SL_Sonuclari!A:A),"")</f>
        <v>219.47368421052633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39</v>
      </c>
      <c r="C47" s="5">
        <f t="shared" si="1"/>
        <v>248.40877192982455</v>
      </c>
      <c r="D47">
        <f>IFERROR(AVERAGEIF(SL_Sonuclari!C:C,A47,SL_Sonuclari!A:A),"")</f>
        <v>237.66666666666666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316.5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62</v>
      </c>
      <c r="C48" s="5">
        <f t="shared" si="1"/>
        <v>249.02098765432098</v>
      </c>
      <c r="D48">
        <f>IFERROR(AVERAGEIF(SL_Sonuclari!C:C,A48,SL_Sonuclari!A:A),"")</f>
        <v>238.1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46</v>
      </c>
      <c r="C49" s="5">
        <f t="shared" si="1"/>
        <v>231.37178571428572</v>
      </c>
      <c r="D49">
        <f>IFERROR(AVERAGEIF(SL_Sonuclari!C:C,A49,SL_Sonuclari!A:A),"")</f>
        <v>355</v>
      </c>
      <c r="E49">
        <f>IFERROR(AVERAGEIF(SL_Sonuclari!D:D,A49,SL_Sonuclari!A:A),"")</f>
        <v>142.625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46</v>
      </c>
      <c r="C50" s="5">
        <f t="shared" si="1"/>
        <v>228.31619047619046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289.60000000000002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45</v>
      </c>
      <c r="C51" s="5">
        <f t="shared" si="1"/>
        <v>201.50710227272728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183.1875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53</v>
      </c>
      <c r="C52" s="5">
        <f t="shared" si="1"/>
        <v>219.1888544891641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204.1764705882353</v>
      </c>
    </row>
    <row r="53" spans="1:9" x14ac:dyDescent="0.25">
      <c r="A53">
        <v>17</v>
      </c>
      <c r="B53">
        <f>COUNTIF(SL_Sonuclari!C:H,A53)</f>
        <v>43</v>
      </c>
      <c r="C53" s="5">
        <f t="shared" si="1"/>
        <v>253.36825396825398</v>
      </c>
      <c r="D53">
        <f>IFERROR(AVERAGEIF(SL_Sonuclari!C:C,A53,SL_Sonuclari!A:A),"")</f>
        <v>205.42857142857142</v>
      </c>
      <c r="E53">
        <f>IFERROR(AVERAGEIF(SL_Sonuclari!D:D,A53,SL_Sonuclari!A:A),"")</f>
        <v>257.60000000000002</v>
      </c>
      <c r="F53">
        <f>IFERROR(AVERAGEIF(SL_Sonuclari!E:E,A53,SL_Sonuclari!A:A),"")</f>
        <v>315.11111111111109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30</v>
      </c>
      <c r="C54" s="5">
        <f t="shared" si="1"/>
        <v>249.20555555555552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334.77777777777777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47</v>
      </c>
      <c r="C55" s="5">
        <f t="shared" si="1"/>
        <v>230.64761904761903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312.33333333333331</v>
      </c>
    </row>
    <row r="56" spans="1:9" x14ac:dyDescent="0.25">
      <c r="A56">
        <v>16</v>
      </c>
      <c r="B56">
        <f>COUNTIF(SL_Sonuclari!C:H,A56)</f>
        <v>54</v>
      </c>
      <c r="C56" s="5">
        <f t="shared" si="1"/>
        <v>251.84419580419581</v>
      </c>
      <c r="D56">
        <f>IFERROR(AVERAGEIF(SL_Sonuclari!C:C,A56,SL_Sonuclari!A:A),"")</f>
        <v>210.90909090909091</v>
      </c>
      <c r="E56">
        <f>IFERROR(AVERAGEIF(SL_Sonuclari!D:D,A56,SL_Sonuclari!A:A),"")</f>
        <v>189.16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43</v>
      </c>
      <c r="C57" s="5">
        <f t="shared" si="1"/>
        <v>248.04166666666669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225.33333333333334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38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38</v>
      </c>
      <c r="C60" s="5">
        <f t="shared" si="1"/>
        <v>247.21538461538458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226.84615384615384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2023-06-12T06:16:56Z</dcterms:modified>
</cp:coreProperties>
</file>