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7C702D3D-44A8-4397-927E-56594D9B5C6C}" xr6:coauthVersionLast="47" xr6:coauthVersionMax="47" xr10:uidLastSave="{00000000-0000-0000-0000-000000000000}"/>
  <bookViews>
    <workbookView xWindow="0" yWindow="0" windowWidth="13725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<sst xmlns="http://schemas.openxmlformats.org/spreadsheetml/2006/main" count="69" uniqueCount="42">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</sst>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21"/>
  <sheetViews>
    <sheetView workbookViewId="0">
      <pane xSplit="1" ySplit="1" topLeftCell="B391" activePane="bottomRight" state="frozen"/>
      <selection pane="topRight" activeCell="B1" sqref="B1"/>
      <selection pane="bottomLeft" activeCell="A2" sqref="A2"/>
      <selection pane="bottomRight" activeCell="B421" sqref="B421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21"/>
  <sheetViews>
    <sheetView topLeftCell="A389" workbookViewId="0">
      <selection activeCell="A422" sqref="A422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70"/>
  <sheetViews>
    <sheetView tabSelected="1" topLeftCell="A1251" workbookViewId="0">
      <selection activeCell="A1271" sqref="A1271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26</v>
      </c>
    </row>
    <row r="4" spans="1:19" x14ac:dyDescent="0.25">
      <c r="A4">
        <v>2</v>
      </c>
      <c r="B4">
        <f>COUNTIF(CSL_Sonuclari!C:J,A4)</f>
        <v>31</v>
      </c>
      <c r="C4" s="5">
        <f t="shared" si="0"/>
        <v>4291.306818181818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  <c r="R4" s="2">
        <v>3</v>
      </c>
      <c r="S4">
        <f>COUNTIF(CSL_Sonuclari!C:I,$R4)</f>
        <v>28</v>
      </c>
    </row>
    <row r="5" spans="1:19" x14ac:dyDescent="0.25">
      <c r="A5">
        <v>70</v>
      </c>
      <c r="B5">
        <f>COUNTIF(CSL_Sonuclari!C:J,A5)</f>
        <v>29</v>
      </c>
      <c r="C5" s="5">
        <f t="shared" si="0"/>
        <v>3131.7999999999997</v>
      </c>
      <c r="D5">
        <f>COUNTIF(CSL_Sonuclari!J:J,A5)</f>
        <v>4</v>
      </c>
      <c r="E5" s="5">
        <f t="shared" si="1"/>
        <v>1442</v>
      </c>
      <c r="F5" s="6">
        <f>COUNTIF(CSL_Sonuclari!I:I,A5)</f>
        <v>4</v>
      </c>
      <c r="G5" s="8">
        <f t="shared" si="2"/>
        <v>1204</v>
      </c>
      <c r="H5">
        <f>COUNTIF(CSL_Sonuclari!C:H,A5)</f>
        <v>21</v>
      </c>
      <c r="I5" s="5">
        <f t="shared" si="3"/>
        <v>4036.2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5166</v>
      </c>
      <c r="M5">
        <f>IFERROR(AVERAGEIF(CSL_Sonuclari!F:F,A:A,CSL_Sonuclari!A:A)*H5,"")</f>
        <v>3759</v>
      </c>
      <c r="N5">
        <f>IFERROR(AVERAGEIF(CSL_Sonuclari!G:G,A:A,CSL_Sonuclari!A:A)*H5,"")</f>
        <v>4069.8</v>
      </c>
      <c r="O5">
        <f>IFERROR(AVERAGEIF(CSL_Sonuclari!H:H,A:A,CSL_Sonuclari!A:A)*H5,"")</f>
        <v>3150</v>
      </c>
      <c r="P5">
        <f>IFERROR(AVERAGEIF(CSL_Sonuclari!I:I,A:A,CSL_Sonuclari!A:A)*F5,"")</f>
        <v>1204</v>
      </c>
      <c r="Q5">
        <f>IFERROR(AVERAGEIF(CSL_Sonuclari!J:J,A:A,CSL_Sonuclari!A:A)*D5,"")</f>
        <v>1442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39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36</v>
      </c>
    </row>
    <row r="8" spans="1:19" x14ac:dyDescent="0.25">
      <c r="A8">
        <v>76</v>
      </c>
      <c r="B8">
        <f>COUNTIF(CSL_Sonuclari!C:J,A8)</f>
        <v>26</v>
      </c>
      <c r="C8" s="5">
        <f t="shared" si="0"/>
        <v>2738.2214285714285</v>
      </c>
      <c r="D8">
        <f>COUNTIF(CSL_Sonuclari!J:J,A8)</f>
        <v>4</v>
      </c>
      <c r="E8" s="5">
        <f t="shared" si="1"/>
        <v>1400</v>
      </c>
      <c r="F8" s="6">
        <f>COUNTIF(CSL_Sonuclari!I:I,A8)</f>
        <v>3</v>
      </c>
      <c r="G8" s="8">
        <f t="shared" si="2"/>
        <v>847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847</v>
      </c>
      <c r="Q8">
        <f>IFERROR(AVERAGEIF(CSL_Sonuclari!J:J,A:A,CSL_Sonuclari!A:A)*D8,"")</f>
        <v>1400</v>
      </c>
      <c r="R8" s="2">
        <v>7</v>
      </c>
      <c r="S8">
        <f>COUNTIF(CSL_Sonuclari!C:I,$R8)</f>
        <v>31</v>
      </c>
    </row>
    <row r="9" spans="1:19" x14ac:dyDescent="0.25">
      <c r="A9">
        <v>50</v>
      </c>
      <c r="B9">
        <f>COUNTIF(CSL_Sonuclari!C:J,A9)</f>
        <v>28</v>
      </c>
      <c r="C9" s="5">
        <f t="shared" si="0"/>
        <v>4225.3035714285716</v>
      </c>
      <c r="D9">
        <f>COUNTIF(CSL_Sonuclari!J:J,A9)</f>
        <v>4</v>
      </c>
      <c r="E9" s="5">
        <f t="shared" si="1"/>
        <v>1331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1331</v>
      </c>
      <c r="R9" s="2">
        <v>8</v>
      </c>
      <c r="S9">
        <f>COUNTIF(CSL_Sonuclari!C:I,$R9)</f>
        <v>33</v>
      </c>
    </row>
    <row r="10" spans="1:19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32</v>
      </c>
    </row>
    <row r="11" spans="1:19" x14ac:dyDescent="0.25">
      <c r="A11">
        <v>31</v>
      </c>
      <c r="B11">
        <f>COUNTIF(CSL_Sonuclari!C:J,A11)</f>
        <v>27</v>
      </c>
      <c r="C11" s="5">
        <f t="shared" si="0"/>
        <v>3263.1071428571427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25</v>
      </c>
      <c r="I11" s="5">
        <f t="shared" si="3"/>
        <v>4453.75</v>
      </c>
      <c r="J11">
        <f>IFERROR(AVERAGEIF(CSL_Sonuclari!C:C,A:A,CSL_Sonuclari!A:A) * H11,"")</f>
        <v>5725</v>
      </c>
      <c r="K11">
        <f>IFERROR(AVERAGEIF(CSL_Sonuclari!D:D,A:A,CSL_Sonuclari!A:A) * H11,"")</f>
        <v>7109.375</v>
      </c>
      <c r="L11">
        <f>IFERROR(AVERAGEIF(CSL_Sonuclari!E:E,A:A,CSL_Sonuclari!A:A) *H11,"")</f>
        <v>3456.25</v>
      </c>
      <c r="M11">
        <f>IFERROR(AVERAGEIF(CSL_Sonuclari!F:F,A:A,CSL_Sonuclari!A:A)*H11,"")</f>
        <v>5653.125</v>
      </c>
      <c r="N11">
        <f>IFERROR(AVERAGEIF(CSL_Sonuclari!G:G,A:A,CSL_Sonuclari!A:A)*H11,"")</f>
        <v>325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  <c r="R11" s="2">
        <v>10</v>
      </c>
      <c r="S11">
        <f>COUNTIF(CSL_Sonuclari!C:I,$R11)</f>
        <v>24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43</v>
      </c>
    </row>
    <row r="13" spans="1:19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38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41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34</v>
      </c>
    </row>
    <row r="16" spans="1:19" x14ac:dyDescent="0.25">
      <c r="A16">
        <v>82</v>
      </c>
      <c r="B16">
        <f>COUNTIF(CSL_Sonuclari!C:J,A16)</f>
        <v>31</v>
      </c>
      <c r="C16" s="5">
        <f t="shared" si="0"/>
        <v>3076.9833333333336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27</v>
      </c>
      <c r="I16" s="5">
        <f t="shared" si="3"/>
        <v>4331.4750000000004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135</v>
      </c>
      <c r="M16">
        <f>IFERROR(AVERAGEIF(CSL_Sonuclari!F:F,A:A,CSL_Sonuclari!A:A)*H16,"")</f>
        <v>5778</v>
      </c>
      <c r="N16">
        <f>IFERROR(AVERAGEIF(CSL_Sonuclari!G:G,A:A,CSL_Sonuclari!A:A)*H16,"")</f>
        <v>6439.5</v>
      </c>
      <c r="O16">
        <f>IFERROR(AVERAGEIF(CSL_Sonuclari!H:H,A:A,CSL_Sonuclari!A:A)*H16,"")</f>
        <v>4973.3999999999996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36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24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42</v>
      </c>
    </row>
    <row r="20" spans="1:19" x14ac:dyDescent="0.25">
      <c r="A20">
        <v>65</v>
      </c>
      <c r="B20">
        <f>COUNTIF(CSL_Sonuclari!C:J,A20)</f>
        <v>34</v>
      </c>
      <c r="C20" s="5">
        <f t="shared" si="0"/>
        <v>3571.3250000000003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  <c r="R20" s="2">
        <v>19</v>
      </c>
      <c r="S20">
        <f>COUNTIF(CSL_Sonuclari!C:I,$R20)</f>
        <v>27</v>
      </c>
    </row>
    <row r="21" spans="1:19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28</v>
      </c>
    </row>
    <row r="22" spans="1:19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  <c r="R22" s="2">
        <v>21</v>
      </c>
      <c r="S22">
        <f>COUNTIF(CSL_Sonuclari!C:I,$R22)</f>
        <v>32</v>
      </c>
    </row>
    <row r="23" spans="1:19" x14ac:dyDescent="0.25">
      <c r="A23">
        <v>58</v>
      </c>
      <c r="B23">
        <f>COUNTIF(CSL_Sonuclari!C:J,A23)</f>
        <v>34</v>
      </c>
      <c r="C23" s="5">
        <f t="shared" si="0"/>
        <v>4544.0555555555557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28</v>
      </c>
      <c r="I23" s="5">
        <f t="shared" si="3"/>
        <v>6403.833333333333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6643</v>
      </c>
      <c r="M23">
        <f>IFERROR(AVERAGEIF(CSL_Sonuclari!F:F,A:A,CSL_Sonuclari!A:A)*H23,"")</f>
        <v>5719</v>
      </c>
      <c r="N23">
        <f>IFERROR(AVERAGEIF(CSL_Sonuclari!G:G,A:A,CSL_Sonuclari!A:A)*H23,"")</f>
        <v>5100.6666666666661</v>
      </c>
      <c r="O23">
        <f>IFERROR(AVERAGEIF(CSL_Sonuclari!H:H,A:A,CSL_Sonuclari!A:A)*H23,"")</f>
        <v>8152.666666666667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34</v>
      </c>
      <c r="C24" s="5">
        <f t="shared" si="0"/>
        <v>5341.9149659863951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39</v>
      </c>
    </row>
    <row r="27" spans="1:19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  <c r="R27" s="2">
        <v>26</v>
      </c>
      <c r="S27">
        <f>COUNTIF(CSL_Sonuclari!C:I,$R27)</f>
        <v>30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36</v>
      </c>
    </row>
    <row r="30" spans="1:19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36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24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26</v>
      </c>
    </row>
    <row r="33" spans="1:19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37</v>
      </c>
      <c r="C35" s="5">
        <f t="shared" si="4"/>
        <v>4360.6958333333341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  <c r="R35" s="2">
        <v>34</v>
      </c>
      <c r="S35">
        <f>COUNTIF(CSL_Sonuclari!C:I,$R35)</f>
        <v>26</v>
      </c>
    </row>
    <row r="36" spans="1:19" x14ac:dyDescent="0.25">
      <c r="A36">
        <v>9</v>
      </c>
      <c r="B36">
        <f>COUNTIF(CSL_Sonuclari!C:J,A36)</f>
        <v>34</v>
      </c>
      <c r="C36" s="5">
        <f t="shared" si="4"/>
        <v>4010.1400000000003</v>
      </c>
      <c r="D36">
        <f>COUNTIF(CSL_Sonuclari!J:J,A36)</f>
        <v>2</v>
      </c>
      <c r="E36" s="5">
        <f t="shared" si="5"/>
        <v>613</v>
      </c>
      <c r="F36" s="6">
        <f>COUNTIF(CSL_Sonuclari!I:I,A36)</f>
        <v>6</v>
      </c>
      <c r="G36" s="8">
        <f t="shared" si="6"/>
        <v>1577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613</v>
      </c>
      <c r="R36" s="2">
        <v>35</v>
      </c>
      <c r="S36">
        <f>COUNTIF(CSL_Sonuclari!C:I,$R36)</f>
        <v>25</v>
      </c>
    </row>
    <row r="37" spans="1:19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38</v>
      </c>
      <c r="C38" s="5">
        <f t="shared" si="4"/>
        <v>5395.8030303030309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34</v>
      </c>
      <c r="C40" s="5">
        <f t="shared" si="4"/>
        <v>5012.5306122448983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24</v>
      </c>
      <c r="I40" s="5">
        <f t="shared" si="7"/>
        <v>6497.1428571428569</v>
      </c>
      <c r="J40">
        <f>IFERROR(AVERAGEIF(CSL_Sonuclari!C:C,A:A,CSL_Sonuclari!A:A) * H40,"")</f>
        <v>6720</v>
      </c>
      <c r="K40">
        <f>IFERROR(AVERAGEIF(CSL_Sonuclari!D:D,A:A,CSL_Sonuclari!A:A) * H40,"")</f>
        <v>3013.7142857142858</v>
      </c>
      <c r="L40">
        <f>IFERROR(AVERAGEIF(CSL_Sonuclari!E:E,A:A,CSL_Sonuclari!A:A) *H40,"")</f>
        <v>6192</v>
      </c>
      <c r="M40">
        <f>IFERROR(AVERAGEIF(CSL_Sonuclari!F:F,A:A,CSL_Sonuclari!A:A)*H40,"")</f>
        <v>6744</v>
      </c>
      <c r="N40">
        <f>IFERROR(AVERAGEIF(CSL_Sonuclari!G:G,A:A,CSL_Sonuclari!A:A)*H40,"")</f>
        <v>9816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32</v>
      </c>
    </row>
    <row r="41" spans="1:19" x14ac:dyDescent="0.25">
      <c r="A41">
        <v>64</v>
      </c>
      <c r="B41">
        <f>COUNTIF(CSL_Sonuclari!C:J,A41)</f>
        <v>38</v>
      </c>
      <c r="C41" s="5">
        <f t="shared" si="4"/>
        <v>4978.8666666666668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31</v>
      </c>
    </row>
    <row r="42" spans="1:19" x14ac:dyDescent="0.25">
      <c r="A42">
        <v>21</v>
      </c>
      <c r="B42">
        <f>COUNTIF(CSL_Sonuclari!C:J,A42)</f>
        <v>37</v>
      </c>
      <c r="C42" s="5">
        <f t="shared" si="4"/>
        <v>4264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30</v>
      </c>
      <c r="I42" s="5">
        <f t="shared" si="7"/>
        <v>5923.75</v>
      </c>
      <c r="J42">
        <f>IFERROR(AVERAGEIF(CSL_Sonuclari!C:C,A:A,CSL_Sonuclari!A:A) * H42,"")</f>
        <v>6690</v>
      </c>
      <c r="K42">
        <f>IFERROR(AVERAGEIF(CSL_Sonuclari!D:D,A:A,CSL_Sonuclari!A:A) * H42,"")</f>
        <v>4900</v>
      </c>
      <c r="L42">
        <f>IFERROR(AVERAGEIF(CSL_Sonuclari!E:E,A:A,CSL_Sonuclari!A:A) *H42,"")</f>
        <v>6840</v>
      </c>
      <c r="M42" t="str">
        <f>IFERROR(AVERAGEIF(CSL_Sonuclari!F:F,A:A,CSL_Sonuclari!A:A)*H42,"")</f>
        <v/>
      </c>
      <c r="N42">
        <f>IFERROR(AVERAGEIF(CSL_Sonuclari!G:G,A:A,CSL_Sonuclari!A:A)*H42,"")</f>
        <v>5265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31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32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34</v>
      </c>
    </row>
    <row r="45" spans="1:19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34</v>
      </c>
      <c r="C46" s="5">
        <f t="shared" si="4"/>
        <v>3644.9464285714289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27</v>
      </c>
      <c r="I46" s="5">
        <f t="shared" si="7"/>
        <v>5003.9196428571431</v>
      </c>
      <c r="J46" t="str">
        <f>IFERROR(AVERAGEIF(CSL_Sonuclari!C:C,A:A,CSL_Sonuclari!A:A) * H46,"")</f>
        <v/>
      </c>
      <c r="K46">
        <f>IFERROR(AVERAGEIF(CSL_Sonuclari!D:D,A:A,CSL_Sonuclari!A:A) * H46,"")</f>
        <v>5118.4285714285716</v>
      </c>
      <c r="L46">
        <f>IFERROR(AVERAGEIF(CSL_Sonuclari!E:E,A:A,CSL_Sonuclari!A:A) *H46,"")</f>
        <v>6099.75</v>
      </c>
      <c r="M46">
        <f>IFERROR(AVERAGEIF(CSL_Sonuclari!F:F,A:A,CSL_Sonuclari!A:A)*H46,"")</f>
        <v>4437</v>
      </c>
      <c r="N46">
        <f>IFERROR(AVERAGEIF(CSL_Sonuclari!G:G,A:A,CSL_Sonuclari!A:A)*H46,"")</f>
        <v>4360.5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35</v>
      </c>
    </row>
    <row r="47" spans="1:19" x14ac:dyDescent="0.25">
      <c r="A47">
        <v>80</v>
      </c>
      <c r="B47">
        <f>COUNTIF(CSL_Sonuclari!C:J,A47)</f>
        <v>35</v>
      </c>
      <c r="C47" s="5">
        <f t="shared" si="4"/>
        <v>3900.7599999999998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38</v>
      </c>
    </row>
    <row r="48" spans="1:19" x14ac:dyDescent="0.25">
      <c r="A48">
        <v>55</v>
      </c>
      <c r="B48">
        <f>COUNTIF(CSL_Sonuclari!C:J,A48)</f>
        <v>35</v>
      </c>
      <c r="C48" s="5">
        <f t="shared" si="4"/>
        <v>5214.2000000000007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  <c r="R48" s="2">
        <v>47</v>
      </c>
      <c r="S48">
        <f>COUNTIF(CSL_Sonuclari!C:I,$R48)</f>
        <v>33</v>
      </c>
    </row>
    <row r="49" spans="1:19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28</v>
      </c>
    </row>
    <row r="50" spans="1:19" x14ac:dyDescent="0.25">
      <c r="A50">
        <v>74</v>
      </c>
      <c r="B50">
        <f>COUNTIF(CSL_Sonuclari!C:J,A50)</f>
        <v>42</v>
      </c>
      <c r="C50" s="5">
        <f t="shared" si="4"/>
        <v>3581.1666666666665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32</v>
      </c>
    </row>
    <row r="51" spans="1:19" x14ac:dyDescent="0.25">
      <c r="A51">
        <v>6</v>
      </c>
      <c r="B51">
        <f>COUNTIF(CSL_Sonuclari!C:J,A51)</f>
        <v>38</v>
      </c>
      <c r="C51" s="5">
        <f t="shared" si="4"/>
        <v>3572.6666666666665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30</v>
      </c>
      <c r="I51" s="5">
        <f t="shared" si="7"/>
        <v>4941.25</v>
      </c>
      <c r="J51">
        <f>IFERROR(AVERAGEIF(CSL_Sonuclari!C:C,A:A,CSL_Sonuclari!A:A) * H51,"")</f>
        <v>6980</v>
      </c>
      <c r="K51">
        <f>IFERROR(AVERAGEIF(CSL_Sonuclari!D:D,A:A,CSL_Sonuclari!A:A) * H51,"")</f>
        <v>7670</v>
      </c>
      <c r="L51">
        <f>IFERROR(AVERAGEIF(CSL_Sonuclari!E:E,A:A,CSL_Sonuclari!A:A) *H51,"")</f>
        <v>4500</v>
      </c>
      <c r="M51">
        <f>IFERROR(AVERAGEIF(CSL_Sonuclari!F:F,A:A,CSL_Sonuclari!A:A)*H51,"")</f>
        <v>615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33</v>
      </c>
      <c r="C52" s="5">
        <f t="shared" si="4"/>
        <v>3407.2687074829932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25</v>
      </c>
      <c r="I52" s="5">
        <f t="shared" si="7"/>
        <v>4404.9761904761908</v>
      </c>
      <c r="J52">
        <f>IFERROR(AVERAGEIF(CSL_Sonuclari!C:C,A:A,CSL_Sonuclari!A:A) * H52,"")</f>
        <v>5425</v>
      </c>
      <c r="K52">
        <f>IFERROR(AVERAGEIF(CSL_Sonuclari!D:D,A:A,CSL_Sonuclari!A:A) * H52,"")</f>
        <v>4085</v>
      </c>
      <c r="L52">
        <f>IFERROR(AVERAGEIF(CSL_Sonuclari!E:E,A:A,CSL_Sonuclari!A:A) *H52,"")</f>
        <v>4323.2142857142853</v>
      </c>
      <c r="M52">
        <f>IFERROR(AVERAGEIF(CSL_Sonuclari!F:F,A:A,CSL_Sonuclari!A:A)*H52,"")</f>
        <v>8066.666666666667</v>
      </c>
      <c r="N52">
        <f>IFERROR(AVERAGEIF(CSL_Sonuclari!G:G,A:A,CSL_Sonuclari!A:A)*H52,"")</f>
        <v>125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24</v>
      </c>
    </row>
    <row r="53" spans="1:19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  <c r="R53" s="2">
        <v>52</v>
      </c>
      <c r="S53">
        <f>COUNTIF(CSL_Sonuclari!C:I,$R53)</f>
        <v>36</v>
      </c>
    </row>
    <row r="54" spans="1:19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  <c r="R54" s="2">
        <v>53</v>
      </c>
      <c r="S54">
        <f>COUNTIF(CSL_Sonuclari!C:I,$R54)</f>
        <v>28</v>
      </c>
    </row>
    <row r="55" spans="1:19" x14ac:dyDescent="0.25">
      <c r="A55">
        <v>20</v>
      </c>
      <c r="B55">
        <f>COUNTIF(CSL_Sonuclari!C:J,A55)</f>
        <v>31</v>
      </c>
      <c r="C55" s="5">
        <f t="shared" si="4"/>
        <v>3551.5714285714284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21</v>
      </c>
      <c r="I55" s="5">
        <f t="shared" si="7"/>
        <v>4646.6000000000004</v>
      </c>
      <c r="J55">
        <f>IFERROR(AVERAGEIF(CSL_Sonuclari!C:C,A:A,CSL_Sonuclari!A:A) * H55,"")</f>
        <v>5549.25</v>
      </c>
      <c r="K55">
        <f>IFERROR(AVERAGEIF(CSL_Sonuclari!D:D,A:A,CSL_Sonuclari!A:A) * H55,"")</f>
        <v>3501.75</v>
      </c>
      <c r="L55">
        <f>IFERROR(AVERAGEIF(CSL_Sonuclari!E:E,A:A,CSL_Sonuclari!A:A) *H55,"")</f>
        <v>3430</v>
      </c>
      <c r="M55">
        <f>IFERROR(AVERAGEIF(CSL_Sonuclari!F:F,A:A,CSL_Sonuclari!A:A)*H55,"")</f>
        <v>7014</v>
      </c>
      <c r="N55">
        <f>IFERROR(AVERAGEIF(CSL_Sonuclari!G:G,A:A,CSL_Sonuclari!A:A)*H55,"")</f>
        <v>3738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33</v>
      </c>
    </row>
    <row r="57" spans="1:19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36</v>
      </c>
    </row>
    <row r="58" spans="1:19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33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33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36</v>
      </c>
      <c r="C61" s="5">
        <f t="shared" si="4"/>
        <v>3975.431818181818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28</v>
      </c>
      <c r="I61" s="5">
        <f t="shared" si="7"/>
        <v>4969.742424242424</v>
      </c>
      <c r="J61">
        <f>IFERROR(AVERAGEIF(CSL_Sonuclari!C:C,A:A,CSL_Sonuclari!A:A) * H61,"")</f>
        <v>6496</v>
      </c>
      <c r="K61">
        <f>IFERROR(AVERAGEIF(CSL_Sonuclari!D:D,A:A,CSL_Sonuclari!A:A) * H61,"")</f>
        <v>4781</v>
      </c>
      <c r="L61">
        <f>IFERROR(AVERAGEIF(CSL_Sonuclari!E:E,A:A,CSL_Sonuclari!A:A) *H61,"")</f>
        <v>6672</v>
      </c>
      <c r="M61">
        <f>IFERROR(AVERAGEIF(CSL_Sonuclari!F:F,A:A,CSL_Sonuclari!A:A)*H61,"")</f>
        <v>5233.454545454545</v>
      </c>
      <c r="N61">
        <f>IFERROR(AVERAGEIF(CSL_Sonuclari!G:G,A:A,CSL_Sonuclari!A:A)*H61,"")</f>
        <v>6608</v>
      </c>
      <c r="O61">
        <f>IFERROR(AVERAGEIF(CSL_Sonuclari!H:H,A:A,CSL_Sonuclari!A:A)*H61,"")</f>
        <v>28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35</v>
      </c>
    </row>
    <row r="62" spans="1:19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  <c r="R62" s="2">
        <v>61</v>
      </c>
      <c r="S62">
        <f>COUNTIF(CSL_Sonuclari!C:I,$R62)</f>
        <v>35</v>
      </c>
    </row>
    <row r="63" spans="1:19" x14ac:dyDescent="0.25">
      <c r="A63">
        <v>72</v>
      </c>
      <c r="B63">
        <f>COUNTIF(CSL_Sonuclari!C:J,A63)</f>
        <v>35</v>
      </c>
      <c r="C63" s="5">
        <f t="shared" si="4"/>
        <v>4135.9651515151518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29</v>
      </c>
      <c r="I63" s="5">
        <f t="shared" si="7"/>
        <v>5785.6977272727272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7511</v>
      </c>
      <c r="M63">
        <f>IFERROR(AVERAGEIF(CSL_Sonuclari!F:F,A:A,CSL_Sonuclari!A:A)*H63,"")</f>
        <v>5678.2000000000007</v>
      </c>
      <c r="N63">
        <f>IFERROR(AVERAGEIF(CSL_Sonuclari!G:G,A:A,CSL_Sonuclari!A:A)*H63,"")</f>
        <v>4139.090909090909</v>
      </c>
      <c r="O63">
        <f>IFERROR(AVERAGEIF(CSL_Sonuclari!H:H,A:A,CSL_Sonuclari!A:A)*H63,"")</f>
        <v>5814.5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33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35</v>
      </c>
    </row>
    <row r="65" spans="1:19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  <c r="R65" s="2">
        <v>64</v>
      </c>
      <c r="S65">
        <f>COUNTIF(CSL_Sonuclari!C:I,$R65)</f>
        <v>37</v>
      </c>
    </row>
    <row r="66" spans="1:19" x14ac:dyDescent="0.25">
      <c r="A66">
        <v>8</v>
      </c>
      <c r="B66">
        <f>COUNTIF(CSL_Sonuclari!C:J,A66)</f>
        <v>35</v>
      </c>
      <c r="C66" s="5">
        <f t="shared" ref="C66:C91" si="8">AVERAGE(J66:Q66)</f>
        <v>4950.8984126984124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31</v>
      </c>
    </row>
    <row r="68" spans="1:19" x14ac:dyDescent="0.25">
      <c r="A68">
        <v>25</v>
      </c>
      <c r="B68">
        <f>COUNTIF(CSL_Sonuclari!C:J,A68)</f>
        <v>41</v>
      </c>
      <c r="C68" s="5">
        <f t="shared" si="8"/>
        <v>6570.7380952380945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34</v>
      </c>
      <c r="I68" s="5">
        <f t="shared" si="11"/>
        <v>8815.6333333333332</v>
      </c>
      <c r="J68">
        <f>IFERROR(AVERAGEIF(CSL_Sonuclari!C:C,A:A,CSL_Sonuclari!A:A) * H68,"")</f>
        <v>8416.8888888888887</v>
      </c>
      <c r="K68">
        <f>IFERROR(AVERAGEIF(CSL_Sonuclari!D:D,A:A,CSL_Sonuclari!A:A) * H68,"")</f>
        <v>7267.5</v>
      </c>
      <c r="L68">
        <f>IFERROR(AVERAGEIF(CSL_Sonuclari!E:E,A:A,CSL_Sonuclari!A:A) *H68,"")</f>
        <v>8911.7777777777774</v>
      </c>
      <c r="M68">
        <f>IFERROR(AVERAGEIF(CSL_Sonuclari!F:F,A:A,CSL_Sonuclari!A:A)*H68,"")</f>
        <v>10880</v>
      </c>
      <c r="N68">
        <f>IFERROR(AVERAGEIF(CSL_Sonuclari!G:G,A:A,CSL_Sonuclari!A:A)*H68,"")</f>
        <v>8602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  <c r="R68" s="2">
        <v>67</v>
      </c>
      <c r="S68">
        <f>COUNTIF(CSL_Sonuclari!C:I,$R68)</f>
        <v>35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32</v>
      </c>
    </row>
    <row r="70" spans="1:19" x14ac:dyDescent="0.25">
      <c r="A70">
        <v>49</v>
      </c>
      <c r="B70">
        <f>COUNTIF(CSL_Sonuclari!C:J,A70)</f>
        <v>35</v>
      </c>
      <c r="C70" s="5">
        <f t="shared" si="8"/>
        <v>4016.4831168831174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24</v>
      </c>
      <c r="I70" s="5">
        <f t="shared" si="11"/>
        <v>5200.2763636363643</v>
      </c>
      <c r="J70" t="str">
        <f>IFERROR(AVERAGEIF(CSL_Sonuclari!C:C,A:A,CSL_Sonuclari!A:A) * H70,"")</f>
        <v/>
      </c>
      <c r="K70">
        <f>IFERROR(AVERAGEIF(CSL_Sonuclari!D:D,A:A,CSL_Sonuclari!A:A) * H70,"")</f>
        <v>5316</v>
      </c>
      <c r="L70">
        <f>IFERROR(AVERAGEIF(CSL_Sonuclari!E:E,A:A,CSL_Sonuclari!A:A) *H70,"")</f>
        <v>5138.181818181818</v>
      </c>
      <c r="M70">
        <f>IFERROR(AVERAGEIF(CSL_Sonuclari!F:F,A:A,CSL_Sonuclari!A:A)*H70,"")</f>
        <v>3835.2000000000003</v>
      </c>
      <c r="N70">
        <f>IFERROR(AVERAGEIF(CSL_Sonuclari!G:G,A:A,CSL_Sonuclari!A:A)*H70,"")</f>
        <v>5988</v>
      </c>
      <c r="O70">
        <f>IFERROR(AVERAGEIF(CSL_Sonuclari!H:H,A:A,CSL_Sonuclari!A:A)*H70,"")</f>
        <v>5724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34</v>
      </c>
    </row>
    <row r="71" spans="1:19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  <c r="R71" s="2">
        <v>70</v>
      </c>
      <c r="S71">
        <f>COUNTIF(CSL_Sonuclari!C:I,$R71)</f>
        <v>25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46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33</v>
      </c>
    </row>
    <row r="74" spans="1:19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37</v>
      </c>
    </row>
    <row r="76" spans="1:19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  <c r="R77" s="2">
        <v>76</v>
      </c>
      <c r="S77">
        <f>COUNTIF(CSL_Sonuclari!C:I,$R77)</f>
        <v>22</v>
      </c>
    </row>
    <row r="78" spans="1:19" x14ac:dyDescent="0.25">
      <c r="A78">
        <v>11</v>
      </c>
      <c r="B78">
        <f>COUNTIF(CSL_Sonuclari!C:J,A78)</f>
        <v>45</v>
      </c>
      <c r="C78" s="5">
        <f t="shared" si="8"/>
        <v>4564.9375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35</v>
      </c>
      <c r="I78" s="5">
        <f t="shared" si="11"/>
        <v>6317.65625</v>
      </c>
      <c r="J78">
        <f>IFERROR(AVERAGEIF(CSL_Sonuclari!C:C,A:A,CSL_Sonuclari!A:A) * H78,"")</f>
        <v>9000</v>
      </c>
      <c r="K78">
        <f>IFERROR(AVERAGEIF(CSL_Sonuclari!D:D,A:A,CSL_Sonuclari!A:A) * H78,"")</f>
        <v>6689.375</v>
      </c>
      <c r="L78">
        <f>IFERROR(AVERAGEIF(CSL_Sonuclari!E:E,A:A,CSL_Sonuclari!A:A) *H78,"")</f>
        <v>9091.25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490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38</v>
      </c>
      <c r="C79" s="5">
        <f t="shared" si="8"/>
        <v>5263.0467687074834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31</v>
      </c>
      <c r="I79" s="5">
        <f t="shared" si="11"/>
        <v>7035.265476190476</v>
      </c>
      <c r="J79" t="str">
        <f>IFERROR(AVERAGEIF(CSL_Sonuclari!C:C,A:A,CSL_Sonuclari!A:A) * H79,"")</f>
        <v/>
      </c>
      <c r="K79">
        <f>IFERROR(AVERAGEIF(CSL_Sonuclari!D:D,A:A,CSL_Sonuclari!A:A) * H79,"")</f>
        <v>12028</v>
      </c>
      <c r="L79">
        <f>IFERROR(AVERAGEIF(CSL_Sonuclari!E:E,A:A,CSL_Sonuclari!A:A) *H79,"")</f>
        <v>5289.375</v>
      </c>
      <c r="M79">
        <f>IFERROR(AVERAGEIF(CSL_Sonuclari!F:F,A:A,CSL_Sonuclari!A:A)*H79,"")</f>
        <v>6468.6666666666661</v>
      </c>
      <c r="N79">
        <f>IFERROR(AVERAGEIF(CSL_Sonuclari!G:G,A:A,CSL_Sonuclari!A:A)*H79,"")</f>
        <v>6523.2857142857138</v>
      </c>
      <c r="O79">
        <f>IFERROR(AVERAGEIF(CSL_Sonuclari!H:H,A:A,CSL_Sonuclari!A:A)*H79,"")</f>
        <v>4867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  <c r="R80" s="2">
        <v>79</v>
      </c>
      <c r="S80">
        <f>COUNTIF(CSL_Sonuclari!C:I,$R80)</f>
        <v>32</v>
      </c>
    </row>
    <row r="81" spans="1:19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32</v>
      </c>
    </row>
    <row r="82" spans="1:19" x14ac:dyDescent="0.25">
      <c r="A82">
        <v>86</v>
      </c>
      <c r="B82">
        <f>COUNTIF(CSL_Sonuclari!C:J,A82)</f>
        <v>42</v>
      </c>
      <c r="C82" s="5">
        <f t="shared" si="8"/>
        <v>4656.7628205128203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  <c r="R82" s="2">
        <v>81</v>
      </c>
      <c r="S82">
        <f>COUNTIF(CSL_Sonuclari!C:I,$R82)</f>
        <v>30</v>
      </c>
    </row>
    <row r="83" spans="1:19" x14ac:dyDescent="0.25">
      <c r="A83">
        <v>89</v>
      </c>
      <c r="B83">
        <f>COUNTIF(CSL_Sonuclari!C:J,A83)</f>
        <v>43</v>
      </c>
      <c r="C83" s="5">
        <f t="shared" si="8"/>
        <v>2904.7323232323233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37</v>
      </c>
      <c r="I83" s="5">
        <f t="shared" si="11"/>
        <v>3994.598484848485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444</v>
      </c>
      <c r="M83">
        <f>IFERROR(AVERAGEIF(CSL_Sonuclari!F:F,A:A,CSL_Sonuclari!A:A)*H83,"")</f>
        <v>296</v>
      </c>
      <c r="N83">
        <f>IFERROR(AVERAGEIF(CSL_Sonuclari!G:G,A:A,CSL_Sonuclari!A:A)*H83,"")</f>
        <v>6771</v>
      </c>
      <c r="O83">
        <f>IFERROR(AVERAGEIF(CSL_Sonuclari!H:H,A:A,CSL_Sonuclari!A:A)*H83,"")</f>
        <v>8467.3939393939399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28</v>
      </c>
    </row>
    <row r="84" spans="1:19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  <c r="R85" s="2">
        <v>84</v>
      </c>
      <c r="S85">
        <f>COUNTIF(CSL_Sonuclari!C:I,$R85)</f>
        <v>33</v>
      </c>
    </row>
    <row r="86" spans="1:19" x14ac:dyDescent="0.25">
      <c r="A86">
        <v>13</v>
      </c>
      <c r="B86">
        <f>COUNTIF(CSL_Sonuclari!C:J,A86)</f>
        <v>46</v>
      </c>
      <c r="C86" s="5">
        <f t="shared" si="8"/>
        <v>4968.6941176470591</v>
      </c>
      <c r="D86">
        <f>COUNTIF(CSL_Sonuclari!J:J,A86)</f>
        <v>5</v>
      </c>
      <c r="E86" s="5">
        <f t="shared" si="9"/>
        <v>1467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1467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40</v>
      </c>
    </row>
    <row r="88" spans="1:19" x14ac:dyDescent="0.25">
      <c r="A88">
        <v>5</v>
      </c>
      <c r="B88">
        <f>COUNTIF(CSL_Sonuclari!C:J,A88)</f>
        <v>44</v>
      </c>
      <c r="C88" s="5">
        <f t="shared" si="8"/>
        <v>2982.8857142857146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34</v>
      </c>
      <c r="I88" s="5">
        <f t="shared" si="11"/>
        <v>4250.8095238095239</v>
      </c>
      <c r="J88">
        <f>IFERROR(AVERAGEIF(CSL_Sonuclari!C:C,A:A,CSL_Sonuclari!A:A) * H88,"")</f>
        <v>7633</v>
      </c>
      <c r="K88">
        <f>IFERROR(AVERAGEIF(CSL_Sonuclari!D:D,A:A,CSL_Sonuclari!A:A) * H88,"")</f>
        <v>4337.4285714285716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782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  <c r="R88" s="2">
        <v>87</v>
      </c>
      <c r="S88">
        <f>COUNTIF(CSL_Sonuclari!C:I,$R88)</f>
        <v>40</v>
      </c>
    </row>
    <row r="89" spans="1:19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42</v>
      </c>
    </row>
    <row r="90" spans="1:19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  <c r="R90" s="2">
        <v>89</v>
      </c>
      <c r="S90">
        <f>COUNTIF(CSL_Sonuclari!C:I,$R90)</f>
        <v>40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35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51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37</v>
      </c>
      <c r="C3" s="5">
        <f t="shared" si="0"/>
        <v>103.95714285714286</v>
      </c>
      <c r="D3">
        <f>IFERROR(AVERAGEIF(SL_Sonuclari!C:C,A3,SL_Sonuclari!A:A),"")</f>
        <v>200.91428571428571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35</v>
      </c>
      <c r="C5" s="5">
        <f t="shared" si="0"/>
        <v>126.60294117647059</v>
      </c>
      <c r="D5">
        <f>IFERROR(AVERAGEIF(SL_Sonuclari!C:C,A5,SL_Sonuclari!A:A),"")</f>
        <v>246.20588235294119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42</v>
      </c>
      <c r="C9" s="5">
        <f t="shared" si="0"/>
        <v>213.8666666666667</v>
      </c>
      <c r="D9">
        <f>IFERROR(AVERAGEIF(SL_Sonuclari!C:C,A9,SL_Sonuclari!A:A),"")</f>
        <v>231.33333333333334</v>
      </c>
      <c r="E9">
        <f>IFERROR(AVERAGEIF(SL_Sonuclari!D:D,A9,SL_Sonuclari!A:A),"")</f>
        <v>222.13333333333333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47</v>
      </c>
      <c r="C11" s="5">
        <f t="shared" si="0"/>
        <v>151.80357142857142</v>
      </c>
      <c r="D11">
        <f>IFERROR(AVERAGEIF(SL_Sonuclari!C:C,A11,SL_Sonuclari!A:A),"")</f>
        <v>104.57142857142857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46</v>
      </c>
      <c r="C16" s="5">
        <f t="shared" si="0"/>
        <v>197.7915873015873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38</v>
      </c>
      <c r="C19" s="5">
        <f t="shared" si="0"/>
        <v>172.93333333333331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169.2</v>
      </c>
    </row>
    <row r="20" spans="1:8" x14ac:dyDescent="0.25">
      <c r="A20">
        <v>21</v>
      </c>
      <c r="B20">
        <f>COUNTIF(SL_Sonuclari!C:H,A20)</f>
        <v>47</v>
      </c>
      <c r="C20" s="5">
        <f t="shared" si="0"/>
        <v>209.86053921568629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42</v>
      </c>
      <c r="C22" s="5">
        <f t="shared" si="0"/>
        <v>230.7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221.4</v>
      </c>
    </row>
    <row r="23" spans="1:8" x14ac:dyDescent="0.25">
      <c r="A23">
        <v>32</v>
      </c>
      <c r="B23">
        <f>COUNTIF(SL_Sonuclari!C:H,A23)</f>
        <v>36</v>
      </c>
      <c r="C23" s="5">
        <f t="shared" si="0"/>
        <v>202.69285714285712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47</v>
      </c>
      <c r="C26" s="5">
        <f t="shared" si="0"/>
        <v>175.46666666666664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231.55555555555554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39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39</v>
      </c>
      <c r="C30" s="5">
        <f t="shared" si="0"/>
        <v>182.09047619047618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40</v>
      </c>
      <c r="C33" s="5">
        <f t="shared" si="0"/>
        <v>181.24978632478633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193.53333333333333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33</v>
      </c>
      <c r="C35" s="5">
        <f t="shared" si="1"/>
        <v>214.68333333333331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53</v>
      </c>
      <c r="C45" s="5">
        <f t="shared" si="1"/>
        <v>229.00514705882352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43</v>
      </c>
      <c r="C51" s="5">
        <f t="shared" si="1"/>
        <v>191.08750000000001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26</v>
      </c>
      <c r="C54" s="5">
        <f t="shared" si="1"/>
        <v>229.46666666666664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36</v>
      </c>
      <c r="C58" s="5">
        <f t="shared" si="1"/>
        <v>236.79605263157896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195.84210526315789</v>
      </c>
    </row>
    <row r="59" spans="1:9" x14ac:dyDescent="0.25">
      <c r="A59">
        <v>55</v>
      </c>
      <c r="B59">
        <f>COUNTIF(SL_Sonuclari!C:H,A59)</f>
        <v>40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2023-04-14T08:29:17Z</dcterms:modified>
</cp:coreProperties>
</file>